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c1004e0ff449ee/Desktop/"/>
    </mc:Choice>
  </mc:AlternateContent>
  <xr:revisionPtr revIDLastSave="0" documentId="8_{C1F42998-301C-434D-8CC1-46164E4F90E8}" xr6:coauthVersionLast="47" xr6:coauthVersionMax="47" xr10:uidLastSave="{00000000-0000-0000-0000-000000000000}"/>
  <bookViews>
    <workbookView xWindow="3294" yWindow="948" windowWidth="18762" windowHeight="13452" xr2:uid="{00000000-000D-0000-FFFF-FFFF00000000}"/>
  </bookViews>
  <sheets>
    <sheet name="US OPEN SELECTIONS" sheetId="2" r:id="rId1"/>
    <sheet name="TOTALS" sheetId="1" r:id="rId2"/>
  </sheets>
  <definedNames>
    <definedName name="_xlnm._FilterDatabase" localSheetId="0" hidden="1">'US OPEN SELECTIONS'!$A$1:$AI$118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2" l="1"/>
  <c r="AI101" i="2"/>
  <c r="AI107" i="2"/>
  <c r="AI32" i="2"/>
  <c r="AI115" i="2"/>
  <c r="AI118" i="2"/>
  <c r="AI102" i="2"/>
  <c r="AI75" i="2"/>
  <c r="AI73" i="2"/>
  <c r="AI8" i="2"/>
  <c r="AI22" i="2"/>
  <c r="AI18" i="2"/>
  <c r="AI94" i="2"/>
  <c r="AI2" i="2"/>
  <c r="AI79" i="2"/>
  <c r="AI95" i="2"/>
  <c r="AI109" i="2"/>
  <c r="AI82" i="2"/>
  <c r="AI83" i="2"/>
  <c r="AI66" i="2"/>
  <c r="AI91" i="2"/>
  <c r="AI31" i="2"/>
  <c r="AI6" i="2"/>
  <c r="AI104" i="2"/>
  <c r="AI47" i="2"/>
  <c r="AI55" i="2"/>
  <c r="AI29" i="2"/>
  <c r="AI23" i="2"/>
  <c r="AI61" i="2"/>
  <c r="AI93" i="2"/>
  <c r="AI117" i="2"/>
  <c r="AI42" i="2"/>
  <c r="AI81" i="2"/>
  <c r="AI74" i="2"/>
  <c r="AI14" i="2"/>
  <c r="AI4" i="2"/>
  <c r="AI11" i="2"/>
  <c r="AI30" i="2"/>
  <c r="AI72" i="2"/>
  <c r="AI100" i="2"/>
  <c r="AI40" i="2"/>
  <c r="AI46" i="2"/>
  <c r="AI71" i="2"/>
  <c r="AI36" i="2"/>
  <c r="AI63" i="2"/>
  <c r="AI67" i="2"/>
  <c r="AI51" i="2"/>
  <c r="AI43" i="2"/>
  <c r="AI58" i="2"/>
  <c r="AI87" i="2"/>
  <c r="AI13" i="2"/>
  <c r="AI9" i="2"/>
  <c r="AI3" i="2"/>
  <c r="AI19" i="2"/>
  <c r="AI48" i="2"/>
  <c r="AI103" i="2"/>
  <c r="AI105" i="2"/>
  <c r="AI28" i="2"/>
  <c r="AI7" i="2"/>
  <c r="AI57" i="2"/>
  <c r="AI116" i="2"/>
  <c r="AI26" i="2"/>
  <c r="AI62" i="2"/>
  <c r="AI86" i="2"/>
  <c r="AI34" i="2"/>
  <c r="AI113" i="2"/>
  <c r="AI52" i="2"/>
  <c r="AI89" i="2"/>
  <c r="AI50" i="2"/>
  <c r="AI60" i="2"/>
  <c r="AI25" i="2"/>
  <c r="AI90" i="2"/>
  <c r="AI39" i="2"/>
  <c r="AI17" i="2"/>
  <c r="AI35" i="2"/>
  <c r="AI65" i="2"/>
  <c r="AI15" i="2"/>
  <c r="AI92" i="2"/>
  <c r="AI64" i="2"/>
  <c r="AI53" i="2"/>
  <c r="AI97" i="2"/>
  <c r="AI112" i="2"/>
  <c r="AI59" i="2"/>
  <c r="AI27" i="2"/>
  <c r="AI84" i="2"/>
  <c r="AI110" i="2"/>
  <c r="AI20" i="2"/>
  <c r="AI76" i="2"/>
  <c r="AI41" i="2"/>
  <c r="AI108" i="2"/>
  <c r="AI68" i="2"/>
  <c r="AI56" i="2"/>
  <c r="AI70" i="2"/>
  <c r="AI5" i="2"/>
  <c r="AI98" i="2"/>
  <c r="AI37" i="2"/>
  <c r="AI33" i="2"/>
  <c r="AI111" i="2"/>
  <c r="AI77" i="2"/>
  <c r="AI54" i="2"/>
  <c r="AI49" i="2"/>
  <c r="AI88" i="2"/>
  <c r="AI10" i="2"/>
  <c r="AI24" i="2"/>
  <c r="AI80" i="2"/>
  <c r="AI44" i="2"/>
  <c r="AI38" i="2"/>
  <c r="AI21" i="2"/>
  <c r="AI45" i="2"/>
  <c r="AI96" i="2"/>
  <c r="AI99" i="2"/>
  <c r="AI78" i="2"/>
  <c r="AI16" i="2"/>
  <c r="AI106" i="2"/>
  <c r="AI114" i="2"/>
  <c r="AI85" i="2"/>
  <c r="AI69" i="2"/>
  <c r="AG12" i="2"/>
  <c r="AG101" i="2"/>
  <c r="AG107" i="2"/>
  <c r="AG32" i="2"/>
  <c r="AG115" i="2"/>
  <c r="AG118" i="2"/>
  <c r="AG102" i="2"/>
  <c r="AG75" i="2"/>
  <c r="AG73" i="2"/>
  <c r="AG8" i="2"/>
  <c r="AG22" i="2"/>
  <c r="AG18" i="2"/>
  <c r="AG94" i="2"/>
  <c r="AG2" i="2"/>
  <c r="AG79" i="2"/>
  <c r="AG95" i="2"/>
  <c r="AG109" i="2"/>
  <c r="AG82" i="2"/>
  <c r="AG83" i="2"/>
  <c r="AG66" i="2"/>
  <c r="AG91" i="2"/>
  <c r="AG31" i="2"/>
  <c r="AG6" i="2"/>
  <c r="AG104" i="2"/>
  <c r="AG47" i="2"/>
  <c r="AG55" i="2"/>
  <c r="AG29" i="2"/>
  <c r="AG23" i="2"/>
  <c r="AG61" i="2"/>
  <c r="AG93" i="2"/>
  <c r="AG117" i="2"/>
  <c r="AG42" i="2"/>
  <c r="AG81" i="2"/>
  <c r="AG74" i="2"/>
  <c r="AG14" i="2"/>
  <c r="AG4" i="2"/>
  <c r="AG11" i="2"/>
  <c r="AG30" i="2"/>
  <c r="AG72" i="2"/>
  <c r="AG100" i="2"/>
  <c r="AG40" i="2"/>
  <c r="AG46" i="2"/>
  <c r="AG71" i="2"/>
  <c r="AG36" i="2"/>
  <c r="AG63" i="2"/>
  <c r="AG67" i="2"/>
  <c r="AG51" i="2"/>
  <c r="AG43" i="2"/>
  <c r="AG58" i="2"/>
  <c r="AG87" i="2"/>
  <c r="AG13" i="2"/>
  <c r="AG9" i="2"/>
  <c r="AG3" i="2"/>
  <c r="AG19" i="2"/>
  <c r="AG48" i="2"/>
  <c r="AG103" i="2"/>
  <c r="AG105" i="2"/>
  <c r="AG28" i="2"/>
  <c r="AG7" i="2"/>
  <c r="AG57" i="2"/>
  <c r="AG116" i="2"/>
  <c r="AG26" i="2"/>
  <c r="AG62" i="2"/>
  <c r="AG86" i="2"/>
  <c r="AG34" i="2"/>
  <c r="AG113" i="2"/>
  <c r="AG52" i="2"/>
  <c r="AG89" i="2"/>
  <c r="AG50" i="2"/>
  <c r="AG60" i="2"/>
  <c r="AG25" i="2"/>
  <c r="AG90" i="2"/>
  <c r="AG39" i="2"/>
  <c r="AG17" i="2"/>
  <c r="AG35" i="2"/>
  <c r="AG65" i="2"/>
  <c r="AG15" i="2"/>
  <c r="AG92" i="2"/>
  <c r="AG64" i="2"/>
  <c r="AG53" i="2"/>
  <c r="AG97" i="2"/>
  <c r="AG112" i="2"/>
  <c r="AG59" i="2"/>
  <c r="AG27" i="2"/>
  <c r="AG84" i="2"/>
  <c r="AG110" i="2"/>
  <c r="AG20" i="2"/>
  <c r="AG76" i="2"/>
  <c r="AG41" i="2"/>
  <c r="AG108" i="2"/>
  <c r="AG68" i="2"/>
  <c r="AG56" i="2"/>
  <c r="AG70" i="2"/>
  <c r="AG5" i="2"/>
  <c r="AG98" i="2"/>
  <c r="AG37" i="2"/>
  <c r="AG33" i="2"/>
  <c r="AG111" i="2"/>
  <c r="AG77" i="2"/>
  <c r="AG54" i="2"/>
  <c r="AG49" i="2"/>
  <c r="AG88" i="2"/>
  <c r="AG10" i="2"/>
  <c r="AG24" i="2"/>
  <c r="AG80" i="2"/>
  <c r="AG44" i="2"/>
  <c r="AG38" i="2"/>
  <c r="AG21" i="2"/>
  <c r="AG45" i="2"/>
  <c r="AG96" i="2"/>
  <c r="AG99" i="2"/>
  <c r="AG78" i="2"/>
  <c r="AG16" i="2"/>
  <c r="AG106" i="2"/>
  <c r="AG114" i="2"/>
  <c r="AG85" i="2"/>
  <c r="AG69" i="2"/>
  <c r="AE12" i="2"/>
  <c r="AE101" i="2"/>
  <c r="AE107" i="2"/>
  <c r="AE32" i="2"/>
  <c r="AE115" i="2"/>
  <c r="AE118" i="2"/>
  <c r="AE102" i="2"/>
  <c r="AE75" i="2"/>
  <c r="AE73" i="2"/>
  <c r="AE8" i="2"/>
  <c r="AE22" i="2"/>
  <c r="AE18" i="2"/>
  <c r="AE94" i="2"/>
  <c r="AE2" i="2"/>
  <c r="AE79" i="2"/>
  <c r="AE95" i="2"/>
  <c r="AE109" i="2"/>
  <c r="AE82" i="2"/>
  <c r="AE83" i="2"/>
  <c r="AE66" i="2"/>
  <c r="AE91" i="2"/>
  <c r="AE31" i="2"/>
  <c r="AE6" i="2"/>
  <c r="AE104" i="2"/>
  <c r="AE47" i="2"/>
  <c r="AE55" i="2"/>
  <c r="AE29" i="2"/>
  <c r="AE23" i="2"/>
  <c r="AE61" i="2"/>
  <c r="AE93" i="2"/>
  <c r="AE117" i="2"/>
  <c r="AE42" i="2"/>
  <c r="AE81" i="2"/>
  <c r="AE74" i="2"/>
  <c r="AE14" i="2"/>
  <c r="AE4" i="2"/>
  <c r="AE11" i="2"/>
  <c r="AE30" i="2"/>
  <c r="AE72" i="2"/>
  <c r="AE100" i="2"/>
  <c r="AE40" i="2"/>
  <c r="AE46" i="2"/>
  <c r="AE71" i="2"/>
  <c r="AE36" i="2"/>
  <c r="AE63" i="2"/>
  <c r="AE67" i="2"/>
  <c r="AE51" i="2"/>
  <c r="AE43" i="2"/>
  <c r="AE58" i="2"/>
  <c r="AE87" i="2"/>
  <c r="AE13" i="2"/>
  <c r="AE9" i="2"/>
  <c r="AE3" i="2"/>
  <c r="AE19" i="2"/>
  <c r="AE48" i="2"/>
  <c r="AE103" i="2"/>
  <c r="AE105" i="2"/>
  <c r="AE28" i="2"/>
  <c r="AE7" i="2"/>
  <c r="AE57" i="2"/>
  <c r="AE116" i="2"/>
  <c r="AE26" i="2"/>
  <c r="AE62" i="2"/>
  <c r="AE86" i="2"/>
  <c r="AE34" i="2"/>
  <c r="AE113" i="2"/>
  <c r="AE52" i="2"/>
  <c r="AE89" i="2"/>
  <c r="AE50" i="2"/>
  <c r="AE60" i="2"/>
  <c r="AE25" i="2"/>
  <c r="AE90" i="2"/>
  <c r="AE39" i="2"/>
  <c r="AE17" i="2"/>
  <c r="AE35" i="2"/>
  <c r="AE65" i="2"/>
  <c r="AE15" i="2"/>
  <c r="AE92" i="2"/>
  <c r="AE64" i="2"/>
  <c r="AE53" i="2"/>
  <c r="AE97" i="2"/>
  <c r="AE112" i="2"/>
  <c r="AE59" i="2"/>
  <c r="AE27" i="2"/>
  <c r="AE84" i="2"/>
  <c r="AE110" i="2"/>
  <c r="AE20" i="2"/>
  <c r="AE76" i="2"/>
  <c r="AE41" i="2"/>
  <c r="AE108" i="2"/>
  <c r="AE68" i="2"/>
  <c r="AE56" i="2"/>
  <c r="AE70" i="2"/>
  <c r="AE5" i="2"/>
  <c r="AE98" i="2"/>
  <c r="AE37" i="2"/>
  <c r="AE33" i="2"/>
  <c r="AE111" i="2"/>
  <c r="AE77" i="2"/>
  <c r="AE54" i="2"/>
  <c r="AE49" i="2"/>
  <c r="AE88" i="2"/>
  <c r="AE10" i="2"/>
  <c r="AE24" i="2"/>
  <c r="AE80" i="2"/>
  <c r="AE44" i="2"/>
  <c r="AE38" i="2"/>
  <c r="AE21" i="2"/>
  <c r="AE45" i="2"/>
  <c r="AE96" i="2"/>
  <c r="AE99" i="2"/>
  <c r="AE78" i="2"/>
  <c r="AE16" i="2"/>
  <c r="AE106" i="2"/>
  <c r="AE114" i="2"/>
  <c r="AE85" i="2"/>
  <c r="AE69" i="2"/>
  <c r="AC12" i="2"/>
  <c r="AC101" i="2"/>
  <c r="AC107" i="2"/>
  <c r="AC32" i="2"/>
  <c r="AC115" i="2"/>
  <c r="AC118" i="2"/>
  <c r="AC102" i="2"/>
  <c r="AC75" i="2"/>
  <c r="AC73" i="2"/>
  <c r="AC8" i="2"/>
  <c r="AC22" i="2"/>
  <c r="AC18" i="2"/>
  <c r="AC94" i="2"/>
  <c r="AC2" i="2"/>
  <c r="AC79" i="2"/>
  <c r="AC95" i="2"/>
  <c r="AC109" i="2"/>
  <c r="AC82" i="2"/>
  <c r="AC83" i="2"/>
  <c r="AC66" i="2"/>
  <c r="AC91" i="2"/>
  <c r="AC31" i="2"/>
  <c r="AC6" i="2"/>
  <c r="AC104" i="2"/>
  <c r="AC47" i="2"/>
  <c r="AC55" i="2"/>
  <c r="AC29" i="2"/>
  <c r="AC23" i="2"/>
  <c r="AC61" i="2"/>
  <c r="AC93" i="2"/>
  <c r="AC117" i="2"/>
  <c r="AC42" i="2"/>
  <c r="AC81" i="2"/>
  <c r="AC74" i="2"/>
  <c r="AC14" i="2"/>
  <c r="AC4" i="2"/>
  <c r="AC11" i="2"/>
  <c r="AC30" i="2"/>
  <c r="AC72" i="2"/>
  <c r="AC100" i="2"/>
  <c r="AC40" i="2"/>
  <c r="AC46" i="2"/>
  <c r="AC71" i="2"/>
  <c r="AC36" i="2"/>
  <c r="AC63" i="2"/>
  <c r="AC67" i="2"/>
  <c r="AC51" i="2"/>
  <c r="AC43" i="2"/>
  <c r="AC58" i="2"/>
  <c r="AC87" i="2"/>
  <c r="AC13" i="2"/>
  <c r="AC9" i="2"/>
  <c r="AC3" i="2"/>
  <c r="AC19" i="2"/>
  <c r="AC48" i="2"/>
  <c r="AC103" i="2"/>
  <c r="AC105" i="2"/>
  <c r="AC28" i="2"/>
  <c r="AC7" i="2"/>
  <c r="AC57" i="2"/>
  <c r="AC116" i="2"/>
  <c r="AC26" i="2"/>
  <c r="AC62" i="2"/>
  <c r="AC86" i="2"/>
  <c r="AC34" i="2"/>
  <c r="AC113" i="2"/>
  <c r="AC52" i="2"/>
  <c r="AC89" i="2"/>
  <c r="AC50" i="2"/>
  <c r="AC60" i="2"/>
  <c r="AC25" i="2"/>
  <c r="AC90" i="2"/>
  <c r="AC39" i="2"/>
  <c r="AC17" i="2"/>
  <c r="AC35" i="2"/>
  <c r="AC65" i="2"/>
  <c r="AC15" i="2"/>
  <c r="AC92" i="2"/>
  <c r="AC64" i="2"/>
  <c r="AC53" i="2"/>
  <c r="AC97" i="2"/>
  <c r="AC112" i="2"/>
  <c r="AC59" i="2"/>
  <c r="AC27" i="2"/>
  <c r="AC84" i="2"/>
  <c r="AC110" i="2"/>
  <c r="AC20" i="2"/>
  <c r="AC76" i="2"/>
  <c r="AC41" i="2"/>
  <c r="AC108" i="2"/>
  <c r="AC68" i="2"/>
  <c r="AC56" i="2"/>
  <c r="AC70" i="2"/>
  <c r="AC5" i="2"/>
  <c r="AC98" i="2"/>
  <c r="AC37" i="2"/>
  <c r="AC33" i="2"/>
  <c r="AC111" i="2"/>
  <c r="AC77" i="2"/>
  <c r="AC54" i="2"/>
  <c r="AC49" i="2"/>
  <c r="AC88" i="2"/>
  <c r="AC10" i="2"/>
  <c r="AC24" i="2"/>
  <c r="AC80" i="2"/>
  <c r="AC44" i="2"/>
  <c r="AC38" i="2"/>
  <c r="AC21" i="2"/>
  <c r="AC45" i="2"/>
  <c r="AC96" i="2"/>
  <c r="AC99" i="2"/>
  <c r="AC78" i="2"/>
  <c r="AC16" i="2"/>
  <c r="AC106" i="2"/>
  <c r="AC114" i="2"/>
  <c r="AC85" i="2"/>
  <c r="AC69" i="2"/>
  <c r="AA12" i="2"/>
  <c r="AA101" i="2"/>
  <c r="AA107" i="2"/>
  <c r="AA32" i="2"/>
  <c r="AA115" i="2"/>
  <c r="AA118" i="2"/>
  <c r="AA102" i="2"/>
  <c r="AA75" i="2"/>
  <c r="AA73" i="2"/>
  <c r="AA8" i="2"/>
  <c r="AA22" i="2"/>
  <c r="AA18" i="2"/>
  <c r="AA94" i="2"/>
  <c r="AA2" i="2"/>
  <c r="AA79" i="2"/>
  <c r="AA95" i="2"/>
  <c r="AA109" i="2"/>
  <c r="AA82" i="2"/>
  <c r="AA83" i="2"/>
  <c r="AA66" i="2"/>
  <c r="AA91" i="2"/>
  <c r="AA31" i="2"/>
  <c r="AA6" i="2"/>
  <c r="AA104" i="2"/>
  <c r="AA47" i="2"/>
  <c r="AA55" i="2"/>
  <c r="AA29" i="2"/>
  <c r="AA23" i="2"/>
  <c r="AA61" i="2"/>
  <c r="AA93" i="2"/>
  <c r="AA117" i="2"/>
  <c r="AA42" i="2"/>
  <c r="AA81" i="2"/>
  <c r="AA74" i="2"/>
  <c r="AA14" i="2"/>
  <c r="AA4" i="2"/>
  <c r="AA11" i="2"/>
  <c r="AA30" i="2"/>
  <c r="AA72" i="2"/>
  <c r="AA100" i="2"/>
  <c r="AA40" i="2"/>
  <c r="AA46" i="2"/>
  <c r="AA71" i="2"/>
  <c r="AA36" i="2"/>
  <c r="AA63" i="2"/>
  <c r="AA67" i="2"/>
  <c r="AA51" i="2"/>
  <c r="AA43" i="2"/>
  <c r="AA58" i="2"/>
  <c r="AA87" i="2"/>
  <c r="AA13" i="2"/>
  <c r="AA9" i="2"/>
  <c r="AA3" i="2"/>
  <c r="AA19" i="2"/>
  <c r="AA48" i="2"/>
  <c r="AA103" i="2"/>
  <c r="AA105" i="2"/>
  <c r="AA28" i="2"/>
  <c r="AA7" i="2"/>
  <c r="AA57" i="2"/>
  <c r="AA116" i="2"/>
  <c r="AA26" i="2"/>
  <c r="AA62" i="2"/>
  <c r="AA86" i="2"/>
  <c r="AA34" i="2"/>
  <c r="AA113" i="2"/>
  <c r="AA52" i="2"/>
  <c r="AA89" i="2"/>
  <c r="AA50" i="2"/>
  <c r="AA60" i="2"/>
  <c r="AA25" i="2"/>
  <c r="AA90" i="2"/>
  <c r="AA39" i="2"/>
  <c r="AA17" i="2"/>
  <c r="AA35" i="2"/>
  <c r="AA65" i="2"/>
  <c r="AA15" i="2"/>
  <c r="AA92" i="2"/>
  <c r="AA64" i="2"/>
  <c r="AA53" i="2"/>
  <c r="AA97" i="2"/>
  <c r="AA112" i="2"/>
  <c r="AA59" i="2"/>
  <c r="AA27" i="2"/>
  <c r="AA84" i="2"/>
  <c r="AA110" i="2"/>
  <c r="AA20" i="2"/>
  <c r="AA76" i="2"/>
  <c r="AA41" i="2"/>
  <c r="AA108" i="2"/>
  <c r="AA68" i="2"/>
  <c r="AA56" i="2"/>
  <c r="AA70" i="2"/>
  <c r="AA5" i="2"/>
  <c r="AA98" i="2"/>
  <c r="AA37" i="2"/>
  <c r="AA33" i="2"/>
  <c r="AA111" i="2"/>
  <c r="AA77" i="2"/>
  <c r="AA54" i="2"/>
  <c r="AA49" i="2"/>
  <c r="AA88" i="2"/>
  <c r="AA10" i="2"/>
  <c r="AA24" i="2"/>
  <c r="AA80" i="2"/>
  <c r="AA44" i="2"/>
  <c r="AA38" i="2"/>
  <c r="AA21" i="2"/>
  <c r="AA45" i="2"/>
  <c r="AA96" i="2"/>
  <c r="AA99" i="2"/>
  <c r="AA78" i="2"/>
  <c r="AA16" i="2"/>
  <c r="AA106" i="2"/>
  <c r="AA114" i="2"/>
  <c r="AA85" i="2"/>
  <c r="AA69" i="2"/>
  <c r="Y12" i="2"/>
  <c r="Y101" i="2"/>
  <c r="Y107" i="2"/>
  <c r="Y32" i="2"/>
  <c r="Y115" i="2"/>
  <c r="Y118" i="2"/>
  <c r="Y102" i="2"/>
  <c r="Y75" i="2"/>
  <c r="Y73" i="2"/>
  <c r="Y8" i="2"/>
  <c r="Y22" i="2"/>
  <c r="Y18" i="2"/>
  <c r="Y94" i="2"/>
  <c r="Y2" i="2"/>
  <c r="Y79" i="2"/>
  <c r="Y95" i="2"/>
  <c r="Y109" i="2"/>
  <c r="Y82" i="2"/>
  <c r="Y83" i="2"/>
  <c r="Y66" i="2"/>
  <c r="Y91" i="2"/>
  <c r="Y31" i="2"/>
  <c r="Y6" i="2"/>
  <c r="Y104" i="2"/>
  <c r="Y47" i="2"/>
  <c r="Y55" i="2"/>
  <c r="Y29" i="2"/>
  <c r="Y23" i="2"/>
  <c r="Y61" i="2"/>
  <c r="Y93" i="2"/>
  <c r="Y117" i="2"/>
  <c r="Y42" i="2"/>
  <c r="Y81" i="2"/>
  <c r="Y74" i="2"/>
  <c r="Y14" i="2"/>
  <c r="Y4" i="2"/>
  <c r="Y11" i="2"/>
  <c r="Y30" i="2"/>
  <c r="Y72" i="2"/>
  <c r="Y100" i="2"/>
  <c r="Y40" i="2"/>
  <c r="Y46" i="2"/>
  <c r="Y71" i="2"/>
  <c r="Y36" i="2"/>
  <c r="Y63" i="2"/>
  <c r="Y67" i="2"/>
  <c r="Y51" i="2"/>
  <c r="Y43" i="2"/>
  <c r="Y58" i="2"/>
  <c r="Y87" i="2"/>
  <c r="Y13" i="2"/>
  <c r="Y9" i="2"/>
  <c r="Y3" i="2"/>
  <c r="Y19" i="2"/>
  <c r="Y48" i="2"/>
  <c r="Y103" i="2"/>
  <c r="Y105" i="2"/>
  <c r="Y28" i="2"/>
  <c r="Y7" i="2"/>
  <c r="Y57" i="2"/>
  <c r="Y116" i="2"/>
  <c r="Y26" i="2"/>
  <c r="Y62" i="2"/>
  <c r="Y86" i="2"/>
  <c r="Y34" i="2"/>
  <c r="Y113" i="2"/>
  <c r="Y52" i="2"/>
  <c r="Y89" i="2"/>
  <c r="Y50" i="2"/>
  <c r="Y60" i="2"/>
  <c r="Y25" i="2"/>
  <c r="Y90" i="2"/>
  <c r="Y39" i="2"/>
  <c r="Y17" i="2"/>
  <c r="Y35" i="2"/>
  <c r="Y65" i="2"/>
  <c r="Y15" i="2"/>
  <c r="Y92" i="2"/>
  <c r="Y64" i="2"/>
  <c r="Y53" i="2"/>
  <c r="Y97" i="2"/>
  <c r="Y112" i="2"/>
  <c r="Y59" i="2"/>
  <c r="Y27" i="2"/>
  <c r="Y84" i="2"/>
  <c r="Y110" i="2"/>
  <c r="Y20" i="2"/>
  <c r="Y76" i="2"/>
  <c r="Y41" i="2"/>
  <c r="Y108" i="2"/>
  <c r="Y68" i="2"/>
  <c r="Y56" i="2"/>
  <c r="Y70" i="2"/>
  <c r="Y5" i="2"/>
  <c r="Y98" i="2"/>
  <c r="Y37" i="2"/>
  <c r="Y33" i="2"/>
  <c r="Y111" i="2"/>
  <c r="Y77" i="2"/>
  <c r="Y54" i="2"/>
  <c r="Y49" i="2"/>
  <c r="Y88" i="2"/>
  <c r="Y10" i="2"/>
  <c r="Y24" i="2"/>
  <c r="Y80" i="2"/>
  <c r="Y44" i="2"/>
  <c r="Y38" i="2"/>
  <c r="Y21" i="2"/>
  <c r="Y45" i="2"/>
  <c r="Y96" i="2"/>
  <c r="Y99" i="2"/>
  <c r="Y78" i="2"/>
  <c r="Y16" i="2"/>
  <c r="Y106" i="2"/>
  <c r="Y114" i="2"/>
  <c r="Y85" i="2"/>
  <c r="Y69" i="2"/>
  <c r="W12" i="2"/>
  <c r="W101" i="2"/>
  <c r="W107" i="2"/>
  <c r="W32" i="2"/>
  <c r="W115" i="2"/>
  <c r="W118" i="2"/>
  <c r="W102" i="2"/>
  <c r="W75" i="2"/>
  <c r="W73" i="2"/>
  <c r="W8" i="2"/>
  <c r="W22" i="2"/>
  <c r="W18" i="2"/>
  <c r="W94" i="2"/>
  <c r="W2" i="2"/>
  <c r="W79" i="2"/>
  <c r="W95" i="2"/>
  <c r="W109" i="2"/>
  <c r="W82" i="2"/>
  <c r="W83" i="2"/>
  <c r="W66" i="2"/>
  <c r="W91" i="2"/>
  <c r="W31" i="2"/>
  <c r="W6" i="2"/>
  <c r="W104" i="2"/>
  <c r="W47" i="2"/>
  <c r="W55" i="2"/>
  <c r="W29" i="2"/>
  <c r="W23" i="2"/>
  <c r="W61" i="2"/>
  <c r="W93" i="2"/>
  <c r="W117" i="2"/>
  <c r="W42" i="2"/>
  <c r="W81" i="2"/>
  <c r="W74" i="2"/>
  <c r="W14" i="2"/>
  <c r="W4" i="2"/>
  <c r="W11" i="2"/>
  <c r="W30" i="2"/>
  <c r="W72" i="2"/>
  <c r="W100" i="2"/>
  <c r="W40" i="2"/>
  <c r="W46" i="2"/>
  <c r="W71" i="2"/>
  <c r="W36" i="2"/>
  <c r="W63" i="2"/>
  <c r="W67" i="2"/>
  <c r="W51" i="2"/>
  <c r="W43" i="2"/>
  <c r="W58" i="2"/>
  <c r="W87" i="2"/>
  <c r="W13" i="2"/>
  <c r="W9" i="2"/>
  <c r="W3" i="2"/>
  <c r="W19" i="2"/>
  <c r="W48" i="2"/>
  <c r="W103" i="2"/>
  <c r="W105" i="2"/>
  <c r="W28" i="2"/>
  <c r="W7" i="2"/>
  <c r="W57" i="2"/>
  <c r="W116" i="2"/>
  <c r="W26" i="2"/>
  <c r="W62" i="2"/>
  <c r="W86" i="2"/>
  <c r="W34" i="2"/>
  <c r="W113" i="2"/>
  <c r="W52" i="2"/>
  <c r="W89" i="2"/>
  <c r="W50" i="2"/>
  <c r="W60" i="2"/>
  <c r="W25" i="2"/>
  <c r="W90" i="2"/>
  <c r="W39" i="2"/>
  <c r="W17" i="2"/>
  <c r="W35" i="2"/>
  <c r="W65" i="2"/>
  <c r="W15" i="2"/>
  <c r="W92" i="2"/>
  <c r="W64" i="2"/>
  <c r="W53" i="2"/>
  <c r="W97" i="2"/>
  <c r="W112" i="2"/>
  <c r="W59" i="2"/>
  <c r="W27" i="2"/>
  <c r="W84" i="2"/>
  <c r="W110" i="2"/>
  <c r="W20" i="2"/>
  <c r="W76" i="2"/>
  <c r="W41" i="2"/>
  <c r="W108" i="2"/>
  <c r="W68" i="2"/>
  <c r="W56" i="2"/>
  <c r="W70" i="2"/>
  <c r="W5" i="2"/>
  <c r="W98" i="2"/>
  <c r="W37" i="2"/>
  <c r="W33" i="2"/>
  <c r="W111" i="2"/>
  <c r="W77" i="2"/>
  <c r="W54" i="2"/>
  <c r="W49" i="2"/>
  <c r="W88" i="2"/>
  <c r="W10" i="2"/>
  <c r="W24" i="2"/>
  <c r="W80" i="2"/>
  <c r="W44" i="2"/>
  <c r="W38" i="2"/>
  <c r="W21" i="2"/>
  <c r="W45" i="2"/>
  <c r="W96" i="2"/>
  <c r="W99" i="2"/>
  <c r="W78" i="2"/>
  <c r="W16" i="2"/>
  <c r="W106" i="2"/>
  <c r="W114" i="2"/>
  <c r="W85" i="2"/>
  <c r="W69" i="2"/>
  <c r="U12" i="2"/>
  <c r="U101" i="2"/>
  <c r="U107" i="2"/>
  <c r="U32" i="2"/>
  <c r="U115" i="2"/>
  <c r="U118" i="2"/>
  <c r="U102" i="2"/>
  <c r="U75" i="2"/>
  <c r="U73" i="2"/>
  <c r="U8" i="2"/>
  <c r="U22" i="2"/>
  <c r="U18" i="2"/>
  <c r="U94" i="2"/>
  <c r="U2" i="2"/>
  <c r="U79" i="2"/>
  <c r="U95" i="2"/>
  <c r="U109" i="2"/>
  <c r="U82" i="2"/>
  <c r="U83" i="2"/>
  <c r="U66" i="2"/>
  <c r="U91" i="2"/>
  <c r="U31" i="2"/>
  <c r="U6" i="2"/>
  <c r="U104" i="2"/>
  <c r="U47" i="2"/>
  <c r="U55" i="2"/>
  <c r="U29" i="2"/>
  <c r="U23" i="2"/>
  <c r="U61" i="2"/>
  <c r="U93" i="2"/>
  <c r="U117" i="2"/>
  <c r="U42" i="2"/>
  <c r="U81" i="2"/>
  <c r="U74" i="2"/>
  <c r="U14" i="2"/>
  <c r="U4" i="2"/>
  <c r="U11" i="2"/>
  <c r="U30" i="2"/>
  <c r="U72" i="2"/>
  <c r="U100" i="2"/>
  <c r="U40" i="2"/>
  <c r="U46" i="2"/>
  <c r="U71" i="2"/>
  <c r="U36" i="2"/>
  <c r="U63" i="2"/>
  <c r="U67" i="2"/>
  <c r="U51" i="2"/>
  <c r="U43" i="2"/>
  <c r="U58" i="2"/>
  <c r="U87" i="2"/>
  <c r="U13" i="2"/>
  <c r="U9" i="2"/>
  <c r="U3" i="2"/>
  <c r="U19" i="2"/>
  <c r="U48" i="2"/>
  <c r="U103" i="2"/>
  <c r="U105" i="2"/>
  <c r="U28" i="2"/>
  <c r="U7" i="2"/>
  <c r="U57" i="2"/>
  <c r="U116" i="2"/>
  <c r="U26" i="2"/>
  <c r="U62" i="2"/>
  <c r="U86" i="2"/>
  <c r="U34" i="2"/>
  <c r="U113" i="2"/>
  <c r="U52" i="2"/>
  <c r="U89" i="2"/>
  <c r="U50" i="2"/>
  <c r="U60" i="2"/>
  <c r="U25" i="2"/>
  <c r="U90" i="2"/>
  <c r="U39" i="2"/>
  <c r="U17" i="2"/>
  <c r="U35" i="2"/>
  <c r="U65" i="2"/>
  <c r="U15" i="2"/>
  <c r="U92" i="2"/>
  <c r="U64" i="2"/>
  <c r="U53" i="2"/>
  <c r="U97" i="2"/>
  <c r="U112" i="2"/>
  <c r="U59" i="2"/>
  <c r="U27" i="2"/>
  <c r="U84" i="2"/>
  <c r="U110" i="2"/>
  <c r="U20" i="2"/>
  <c r="U76" i="2"/>
  <c r="U41" i="2"/>
  <c r="U108" i="2"/>
  <c r="U68" i="2"/>
  <c r="U56" i="2"/>
  <c r="U70" i="2"/>
  <c r="U5" i="2"/>
  <c r="U98" i="2"/>
  <c r="U37" i="2"/>
  <c r="U33" i="2"/>
  <c r="U111" i="2"/>
  <c r="U77" i="2"/>
  <c r="U54" i="2"/>
  <c r="U49" i="2"/>
  <c r="U88" i="2"/>
  <c r="U10" i="2"/>
  <c r="U24" i="2"/>
  <c r="U80" i="2"/>
  <c r="U44" i="2"/>
  <c r="U38" i="2"/>
  <c r="U21" i="2"/>
  <c r="U45" i="2"/>
  <c r="U96" i="2"/>
  <c r="U99" i="2"/>
  <c r="U78" i="2"/>
  <c r="U16" i="2"/>
  <c r="U106" i="2"/>
  <c r="U114" i="2"/>
  <c r="U85" i="2"/>
  <c r="U69" i="2"/>
  <c r="S12" i="2"/>
  <c r="S101" i="2"/>
  <c r="S107" i="2"/>
  <c r="S32" i="2"/>
  <c r="S115" i="2"/>
  <c r="S118" i="2"/>
  <c r="S102" i="2"/>
  <c r="S75" i="2"/>
  <c r="S73" i="2"/>
  <c r="S8" i="2"/>
  <c r="S22" i="2"/>
  <c r="S18" i="2"/>
  <c r="S94" i="2"/>
  <c r="S2" i="2"/>
  <c r="S79" i="2"/>
  <c r="S95" i="2"/>
  <c r="S109" i="2"/>
  <c r="S82" i="2"/>
  <c r="S83" i="2"/>
  <c r="S66" i="2"/>
  <c r="S91" i="2"/>
  <c r="S31" i="2"/>
  <c r="S6" i="2"/>
  <c r="S104" i="2"/>
  <c r="S47" i="2"/>
  <c r="S55" i="2"/>
  <c r="S29" i="2"/>
  <c r="S23" i="2"/>
  <c r="S61" i="2"/>
  <c r="S93" i="2"/>
  <c r="S117" i="2"/>
  <c r="S42" i="2"/>
  <c r="S81" i="2"/>
  <c r="S74" i="2"/>
  <c r="S14" i="2"/>
  <c r="S4" i="2"/>
  <c r="S11" i="2"/>
  <c r="S30" i="2"/>
  <c r="S72" i="2"/>
  <c r="S100" i="2"/>
  <c r="S40" i="2"/>
  <c r="S46" i="2"/>
  <c r="S71" i="2"/>
  <c r="S36" i="2"/>
  <c r="S63" i="2"/>
  <c r="S67" i="2"/>
  <c r="S51" i="2"/>
  <c r="S43" i="2"/>
  <c r="S58" i="2"/>
  <c r="S87" i="2"/>
  <c r="S13" i="2"/>
  <c r="S9" i="2"/>
  <c r="S3" i="2"/>
  <c r="S19" i="2"/>
  <c r="S48" i="2"/>
  <c r="S103" i="2"/>
  <c r="S105" i="2"/>
  <c r="S28" i="2"/>
  <c r="S7" i="2"/>
  <c r="S57" i="2"/>
  <c r="S116" i="2"/>
  <c r="S26" i="2"/>
  <c r="S62" i="2"/>
  <c r="S86" i="2"/>
  <c r="S34" i="2"/>
  <c r="S113" i="2"/>
  <c r="S52" i="2"/>
  <c r="S89" i="2"/>
  <c r="S50" i="2"/>
  <c r="S60" i="2"/>
  <c r="S25" i="2"/>
  <c r="S90" i="2"/>
  <c r="S39" i="2"/>
  <c r="S17" i="2"/>
  <c r="S35" i="2"/>
  <c r="S65" i="2"/>
  <c r="S15" i="2"/>
  <c r="S92" i="2"/>
  <c r="S64" i="2"/>
  <c r="S53" i="2"/>
  <c r="S97" i="2"/>
  <c r="S112" i="2"/>
  <c r="S59" i="2"/>
  <c r="S27" i="2"/>
  <c r="S84" i="2"/>
  <c r="S110" i="2"/>
  <c r="S20" i="2"/>
  <c r="S76" i="2"/>
  <c r="S41" i="2"/>
  <c r="S108" i="2"/>
  <c r="S68" i="2"/>
  <c r="S56" i="2"/>
  <c r="S70" i="2"/>
  <c r="S5" i="2"/>
  <c r="S98" i="2"/>
  <c r="S37" i="2"/>
  <c r="S33" i="2"/>
  <c r="S111" i="2"/>
  <c r="S77" i="2"/>
  <c r="S54" i="2"/>
  <c r="S49" i="2"/>
  <c r="S88" i="2"/>
  <c r="S10" i="2"/>
  <c r="S24" i="2"/>
  <c r="S80" i="2"/>
  <c r="S44" i="2"/>
  <c r="S38" i="2"/>
  <c r="S21" i="2"/>
  <c r="S45" i="2"/>
  <c r="S96" i="2"/>
  <c r="S99" i="2"/>
  <c r="S78" i="2"/>
  <c r="S16" i="2"/>
  <c r="S106" i="2"/>
  <c r="S114" i="2"/>
  <c r="S85" i="2"/>
  <c r="S69" i="2"/>
  <c r="Q12" i="2"/>
  <c r="Q101" i="2"/>
  <c r="Q107" i="2"/>
  <c r="Q32" i="2"/>
  <c r="Q115" i="2"/>
  <c r="Q118" i="2"/>
  <c r="Q102" i="2"/>
  <c r="Q75" i="2"/>
  <c r="Q73" i="2"/>
  <c r="Q8" i="2"/>
  <c r="Q22" i="2"/>
  <c r="Q18" i="2"/>
  <c r="Q94" i="2"/>
  <c r="Q2" i="2"/>
  <c r="Q79" i="2"/>
  <c r="Q95" i="2"/>
  <c r="Q109" i="2"/>
  <c r="Q82" i="2"/>
  <c r="Q83" i="2"/>
  <c r="Q66" i="2"/>
  <c r="Q91" i="2"/>
  <c r="Q31" i="2"/>
  <c r="Q6" i="2"/>
  <c r="Q104" i="2"/>
  <c r="Q47" i="2"/>
  <c r="Q55" i="2"/>
  <c r="Q29" i="2"/>
  <c r="Q23" i="2"/>
  <c r="Q61" i="2"/>
  <c r="Q93" i="2"/>
  <c r="Q117" i="2"/>
  <c r="Q42" i="2"/>
  <c r="Q81" i="2"/>
  <c r="Q74" i="2"/>
  <c r="Q14" i="2"/>
  <c r="Q4" i="2"/>
  <c r="Q11" i="2"/>
  <c r="Q30" i="2"/>
  <c r="Q72" i="2"/>
  <c r="Q100" i="2"/>
  <c r="Q40" i="2"/>
  <c r="Q46" i="2"/>
  <c r="Q71" i="2"/>
  <c r="Q36" i="2"/>
  <c r="Q63" i="2"/>
  <c r="Q67" i="2"/>
  <c r="Q51" i="2"/>
  <c r="Q43" i="2"/>
  <c r="Q58" i="2"/>
  <c r="Q87" i="2"/>
  <c r="Q13" i="2"/>
  <c r="Q9" i="2"/>
  <c r="Q3" i="2"/>
  <c r="Q19" i="2"/>
  <c r="Q48" i="2"/>
  <c r="Q103" i="2"/>
  <c r="Q105" i="2"/>
  <c r="Q28" i="2"/>
  <c r="Q7" i="2"/>
  <c r="Q57" i="2"/>
  <c r="Q116" i="2"/>
  <c r="Q26" i="2"/>
  <c r="Q62" i="2"/>
  <c r="Q86" i="2"/>
  <c r="Q34" i="2"/>
  <c r="Q113" i="2"/>
  <c r="Q52" i="2"/>
  <c r="Q89" i="2"/>
  <c r="Q50" i="2"/>
  <c r="Q60" i="2"/>
  <c r="Q25" i="2"/>
  <c r="Q90" i="2"/>
  <c r="Q39" i="2"/>
  <c r="Q17" i="2"/>
  <c r="Q35" i="2"/>
  <c r="Q65" i="2"/>
  <c r="Q15" i="2"/>
  <c r="Q92" i="2"/>
  <c r="Q64" i="2"/>
  <c r="Q53" i="2"/>
  <c r="Q97" i="2"/>
  <c r="Q112" i="2"/>
  <c r="Q59" i="2"/>
  <c r="Q27" i="2"/>
  <c r="Q84" i="2"/>
  <c r="Q110" i="2"/>
  <c r="Q20" i="2"/>
  <c r="Q76" i="2"/>
  <c r="Q41" i="2"/>
  <c r="Q108" i="2"/>
  <c r="Q68" i="2"/>
  <c r="Q56" i="2"/>
  <c r="Q70" i="2"/>
  <c r="Q5" i="2"/>
  <c r="Q98" i="2"/>
  <c r="Q37" i="2"/>
  <c r="Q33" i="2"/>
  <c r="Q111" i="2"/>
  <c r="Q77" i="2"/>
  <c r="Q54" i="2"/>
  <c r="Q49" i="2"/>
  <c r="Q88" i="2"/>
  <c r="Q10" i="2"/>
  <c r="Q24" i="2"/>
  <c r="Q80" i="2"/>
  <c r="Q44" i="2"/>
  <c r="Q38" i="2"/>
  <c r="Q21" i="2"/>
  <c r="Q45" i="2"/>
  <c r="Q96" i="2"/>
  <c r="Q99" i="2"/>
  <c r="Q78" i="2"/>
  <c r="Q16" i="2"/>
  <c r="Q106" i="2"/>
  <c r="Q114" i="2"/>
  <c r="Q85" i="2"/>
  <c r="Q69" i="2"/>
  <c r="O12" i="2"/>
  <c r="O101" i="2"/>
  <c r="O107" i="2"/>
  <c r="O32" i="2"/>
  <c r="O115" i="2"/>
  <c r="O118" i="2"/>
  <c r="O102" i="2"/>
  <c r="O75" i="2"/>
  <c r="O73" i="2"/>
  <c r="O8" i="2"/>
  <c r="O22" i="2"/>
  <c r="O18" i="2"/>
  <c r="O94" i="2"/>
  <c r="O2" i="2"/>
  <c r="O79" i="2"/>
  <c r="O95" i="2"/>
  <c r="O109" i="2"/>
  <c r="O82" i="2"/>
  <c r="O83" i="2"/>
  <c r="O66" i="2"/>
  <c r="O91" i="2"/>
  <c r="O31" i="2"/>
  <c r="O6" i="2"/>
  <c r="O104" i="2"/>
  <c r="O47" i="2"/>
  <c r="O55" i="2"/>
  <c r="O29" i="2"/>
  <c r="O23" i="2"/>
  <c r="O61" i="2"/>
  <c r="O93" i="2"/>
  <c r="O117" i="2"/>
  <c r="O42" i="2"/>
  <c r="O81" i="2"/>
  <c r="O74" i="2"/>
  <c r="O14" i="2"/>
  <c r="O4" i="2"/>
  <c r="O11" i="2"/>
  <c r="O30" i="2"/>
  <c r="O72" i="2"/>
  <c r="O100" i="2"/>
  <c r="O40" i="2"/>
  <c r="O46" i="2"/>
  <c r="O71" i="2"/>
  <c r="O36" i="2"/>
  <c r="O63" i="2"/>
  <c r="O67" i="2"/>
  <c r="O51" i="2"/>
  <c r="O43" i="2"/>
  <c r="O58" i="2"/>
  <c r="O87" i="2"/>
  <c r="O13" i="2"/>
  <c r="O9" i="2"/>
  <c r="O3" i="2"/>
  <c r="O19" i="2"/>
  <c r="O48" i="2"/>
  <c r="O103" i="2"/>
  <c r="O105" i="2"/>
  <c r="O28" i="2"/>
  <c r="O7" i="2"/>
  <c r="O57" i="2"/>
  <c r="O116" i="2"/>
  <c r="O26" i="2"/>
  <c r="O62" i="2"/>
  <c r="O86" i="2"/>
  <c r="O34" i="2"/>
  <c r="O113" i="2"/>
  <c r="O52" i="2"/>
  <c r="O89" i="2"/>
  <c r="O50" i="2"/>
  <c r="O60" i="2"/>
  <c r="O25" i="2"/>
  <c r="O90" i="2"/>
  <c r="O39" i="2"/>
  <c r="O17" i="2"/>
  <c r="O35" i="2"/>
  <c r="O65" i="2"/>
  <c r="O15" i="2"/>
  <c r="O92" i="2"/>
  <c r="O64" i="2"/>
  <c r="O53" i="2"/>
  <c r="O97" i="2"/>
  <c r="O112" i="2"/>
  <c r="O59" i="2"/>
  <c r="O27" i="2"/>
  <c r="O84" i="2"/>
  <c r="O110" i="2"/>
  <c r="O20" i="2"/>
  <c r="O76" i="2"/>
  <c r="O41" i="2"/>
  <c r="O108" i="2"/>
  <c r="O68" i="2"/>
  <c r="O56" i="2"/>
  <c r="O70" i="2"/>
  <c r="O5" i="2"/>
  <c r="O98" i="2"/>
  <c r="O37" i="2"/>
  <c r="O33" i="2"/>
  <c r="O111" i="2"/>
  <c r="O77" i="2"/>
  <c r="O54" i="2"/>
  <c r="O49" i="2"/>
  <c r="O88" i="2"/>
  <c r="O10" i="2"/>
  <c r="O24" i="2"/>
  <c r="O80" i="2"/>
  <c r="O44" i="2"/>
  <c r="O38" i="2"/>
  <c r="O21" i="2"/>
  <c r="O45" i="2"/>
  <c r="O96" i="2"/>
  <c r="O99" i="2"/>
  <c r="O78" i="2"/>
  <c r="O16" i="2"/>
  <c r="O106" i="2"/>
  <c r="O114" i="2"/>
  <c r="O85" i="2"/>
  <c r="O69" i="2"/>
  <c r="M12" i="2"/>
  <c r="M101" i="2"/>
  <c r="M107" i="2"/>
  <c r="M32" i="2"/>
  <c r="M115" i="2"/>
  <c r="M118" i="2"/>
  <c r="M102" i="2"/>
  <c r="M75" i="2"/>
  <c r="M73" i="2"/>
  <c r="M8" i="2"/>
  <c r="M22" i="2"/>
  <c r="M18" i="2"/>
  <c r="M94" i="2"/>
  <c r="M2" i="2"/>
  <c r="M79" i="2"/>
  <c r="M95" i="2"/>
  <c r="M109" i="2"/>
  <c r="M82" i="2"/>
  <c r="M83" i="2"/>
  <c r="M66" i="2"/>
  <c r="M91" i="2"/>
  <c r="M31" i="2"/>
  <c r="M6" i="2"/>
  <c r="M104" i="2"/>
  <c r="M47" i="2"/>
  <c r="M55" i="2"/>
  <c r="M29" i="2"/>
  <c r="M23" i="2"/>
  <c r="M61" i="2"/>
  <c r="M93" i="2"/>
  <c r="M117" i="2"/>
  <c r="M42" i="2"/>
  <c r="M81" i="2"/>
  <c r="M74" i="2"/>
  <c r="M14" i="2"/>
  <c r="M4" i="2"/>
  <c r="M11" i="2"/>
  <c r="M30" i="2"/>
  <c r="M72" i="2"/>
  <c r="M100" i="2"/>
  <c r="M40" i="2"/>
  <c r="M46" i="2"/>
  <c r="M71" i="2"/>
  <c r="M36" i="2"/>
  <c r="M63" i="2"/>
  <c r="M67" i="2"/>
  <c r="M51" i="2"/>
  <c r="M43" i="2"/>
  <c r="M58" i="2"/>
  <c r="M87" i="2"/>
  <c r="M13" i="2"/>
  <c r="M9" i="2"/>
  <c r="M3" i="2"/>
  <c r="M19" i="2"/>
  <c r="M48" i="2"/>
  <c r="M103" i="2"/>
  <c r="M105" i="2"/>
  <c r="M28" i="2"/>
  <c r="M7" i="2"/>
  <c r="M57" i="2"/>
  <c r="M116" i="2"/>
  <c r="M26" i="2"/>
  <c r="M62" i="2"/>
  <c r="M86" i="2"/>
  <c r="M34" i="2"/>
  <c r="M113" i="2"/>
  <c r="M52" i="2"/>
  <c r="M89" i="2"/>
  <c r="M50" i="2"/>
  <c r="M60" i="2"/>
  <c r="M25" i="2"/>
  <c r="M90" i="2"/>
  <c r="M39" i="2"/>
  <c r="M17" i="2"/>
  <c r="M35" i="2"/>
  <c r="M65" i="2"/>
  <c r="M15" i="2"/>
  <c r="M92" i="2"/>
  <c r="M64" i="2"/>
  <c r="M53" i="2"/>
  <c r="M97" i="2"/>
  <c r="M112" i="2"/>
  <c r="M59" i="2"/>
  <c r="M27" i="2"/>
  <c r="M84" i="2"/>
  <c r="M110" i="2"/>
  <c r="M20" i="2"/>
  <c r="M76" i="2"/>
  <c r="M41" i="2"/>
  <c r="M108" i="2"/>
  <c r="M68" i="2"/>
  <c r="M56" i="2"/>
  <c r="M70" i="2"/>
  <c r="M5" i="2"/>
  <c r="M98" i="2"/>
  <c r="M37" i="2"/>
  <c r="M33" i="2"/>
  <c r="M111" i="2"/>
  <c r="M77" i="2"/>
  <c r="M54" i="2"/>
  <c r="M49" i="2"/>
  <c r="M88" i="2"/>
  <c r="M10" i="2"/>
  <c r="M24" i="2"/>
  <c r="M80" i="2"/>
  <c r="M44" i="2"/>
  <c r="M38" i="2"/>
  <c r="M21" i="2"/>
  <c r="M45" i="2"/>
  <c r="M96" i="2"/>
  <c r="M99" i="2"/>
  <c r="M78" i="2"/>
  <c r="M16" i="2"/>
  <c r="M106" i="2"/>
  <c r="M114" i="2"/>
  <c r="M85" i="2"/>
  <c r="M69" i="2"/>
  <c r="K12" i="2"/>
  <c r="K101" i="2"/>
  <c r="K107" i="2"/>
  <c r="K32" i="2"/>
  <c r="K115" i="2"/>
  <c r="K118" i="2"/>
  <c r="K102" i="2"/>
  <c r="K75" i="2"/>
  <c r="K73" i="2"/>
  <c r="K8" i="2"/>
  <c r="K22" i="2"/>
  <c r="K18" i="2"/>
  <c r="K94" i="2"/>
  <c r="K2" i="2"/>
  <c r="K79" i="2"/>
  <c r="K95" i="2"/>
  <c r="K109" i="2"/>
  <c r="K82" i="2"/>
  <c r="K83" i="2"/>
  <c r="K66" i="2"/>
  <c r="K91" i="2"/>
  <c r="K31" i="2"/>
  <c r="K6" i="2"/>
  <c r="K104" i="2"/>
  <c r="K47" i="2"/>
  <c r="K55" i="2"/>
  <c r="K29" i="2"/>
  <c r="K23" i="2"/>
  <c r="K61" i="2"/>
  <c r="K93" i="2"/>
  <c r="K117" i="2"/>
  <c r="K42" i="2"/>
  <c r="K81" i="2"/>
  <c r="K74" i="2"/>
  <c r="K14" i="2"/>
  <c r="K4" i="2"/>
  <c r="K11" i="2"/>
  <c r="K30" i="2"/>
  <c r="K72" i="2"/>
  <c r="K100" i="2"/>
  <c r="K40" i="2"/>
  <c r="K46" i="2"/>
  <c r="K71" i="2"/>
  <c r="K36" i="2"/>
  <c r="K63" i="2"/>
  <c r="K67" i="2"/>
  <c r="K51" i="2"/>
  <c r="K43" i="2"/>
  <c r="K58" i="2"/>
  <c r="K87" i="2"/>
  <c r="K13" i="2"/>
  <c r="K9" i="2"/>
  <c r="K3" i="2"/>
  <c r="K19" i="2"/>
  <c r="K48" i="2"/>
  <c r="K103" i="2"/>
  <c r="K105" i="2"/>
  <c r="K28" i="2"/>
  <c r="K7" i="2"/>
  <c r="K57" i="2"/>
  <c r="K116" i="2"/>
  <c r="K26" i="2"/>
  <c r="K62" i="2"/>
  <c r="K86" i="2"/>
  <c r="K34" i="2"/>
  <c r="K113" i="2"/>
  <c r="K52" i="2"/>
  <c r="K89" i="2"/>
  <c r="K50" i="2"/>
  <c r="K60" i="2"/>
  <c r="K25" i="2"/>
  <c r="K90" i="2"/>
  <c r="K39" i="2"/>
  <c r="K17" i="2"/>
  <c r="K35" i="2"/>
  <c r="K65" i="2"/>
  <c r="K15" i="2"/>
  <c r="K92" i="2"/>
  <c r="K64" i="2"/>
  <c r="K53" i="2"/>
  <c r="K97" i="2"/>
  <c r="K112" i="2"/>
  <c r="K59" i="2"/>
  <c r="K27" i="2"/>
  <c r="K84" i="2"/>
  <c r="K110" i="2"/>
  <c r="K20" i="2"/>
  <c r="K76" i="2"/>
  <c r="K41" i="2"/>
  <c r="K108" i="2"/>
  <c r="K68" i="2"/>
  <c r="K56" i="2"/>
  <c r="K70" i="2"/>
  <c r="K5" i="2"/>
  <c r="K98" i="2"/>
  <c r="K37" i="2"/>
  <c r="K33" i="2"/>
  <c r="K111" i="2"/>
  <c r="K77" i="2"/>
  <c r="K54" i="2"/>
  <c r="K49" i="2"/>
  <c r="K88" i="2"/>
  <c r="K10" i="2"/>
  <c r="K24" i="2"/>
  <c r="K80" i="2"/>
  <c r="K44" i="2"/>
  <c r="K38" i="2"/>
  <c r="K21" i="2"/>
  <c r="K45" i="2"/>
  <c r="K96" i="2"/>
  <c r="K99" i="2"/>
  <c r="K78" i="2"/>
  <c r="K16" i="2"/>
  <c r="K106" i="2"/>
  <c r="K114" i="2"/>
  <c r="K85" i="2"/>
  <c r="K69" i="2"/>
  <c r="I12" i="2"/>
  <c r="I101" i="2"/>
  <c r="I107" i="2"/>
  <c r="I32" i="2"/>
  <c r="I115" i="2"/>
  <c r="I118" i="2"/>
  <c r="I102" i="2"/>
  <c r="I75" i="2"/>
  <c r="I73" i="2"/>
  <c r="I8" i="2"/>
  <c r="I22" i="2"/>
  <c r="I18" i="2"/>
  <c r="I94" i="2"/>
  <c r="I2" i="2"/>
  <c r="I79" i="2"/>
  <c r="I95" i="2"/>
  <c r="I109" i="2"/>
  <c r="I82" i="2"/>
  <c r="I83" i="2"/>
  <c r="I66" i="2"/>
  <c r="I91" i="2"/>
  <c r="I31" i="2"/>
  <c r="I6" i="2"/>
  <c r="I104" i="2"/>
  <c r="I47" i="2"/>
  <c r="I55" i="2"/>
  <c r="I29" i="2"/>
  <c r="I23" i="2"/>
  <c r="I61" i="2"/>
  <c r="I93" i="2"/>
  <c r="I117" i="2"/>
  <c r="I42" i="2"/>
  <c r="I81" i="2"/>
  <c r="I74" i="2"/>
  <c r="I14" i="2"/>
  <c r="I4" i="2"/>
  <c r="I11" i="2"/>
  <c r="I30" i="2"/>
  <c r="I72" i="2"/>
  <c r="I100" i="2"/>
  <c r="I40" i="2"/>
  <c r="I46" i="2"/>
  <c r="I71" i="2"/>
  <c r="I36" i="2"/>
  <c r="I63" i="2"/>
  <c r="I67" i="2"/>
  <c r="I51" i="2"/>
  <c r="I43" i="2"/>
  <c r="I58" i="2"/>
  <c r="I87" i="2"/>
  <c r="I13" i="2"/>
  <c r="I9" i="2"/>
  <c r="I3" i="2"/>
  <c r="I19" i="2"/>
  <c r="I48" i="2"/>
  <c r="I103" i="2"/>
  <c r="I105" i="2"/>
  <c r="I28" i="2"/>
  <c r="I7" i="2"/>
  <c r="I57" i="2"/>
  <c r="I116" i="2"/>
  <c r="I26" i="2"/>
  <c r="I62" i="2"/>
  <c r="I86" i="2"/>
  <c r="I34" i="2"/>
  <c r="I113" i="2"/>
  <c r="I52" i="2"/>
  <c r="I89" i="2"/>
  <c r="I50" i="2"/>
  <c r="I60" i="2"/>
  <c r="I25" i="2"/>
  <c r="I90" i="2"/>
  <c r="I39" i="2"/>
  <c r="I17" i="2"/>
  <c r="I35" i="2"/>
  <c r="I65" i="2"/>
  <c r="I15" i="2"/>
  <c r="I92" i="2"/>
  <c r="I64" i="2"/>
  <c r="I53" i="2"/>
  <c r="I97" i="2"/>
  <c r="I112" i="2"/>
  <c r="I59" i="2"/>
  <c r="I27" i="2"/>
  <c r="I84" i="2"/>
  <c r="I110" i="2"/>
  <c r="I20" i="2"/>
  <c r="I76" i="2"/>
  <c r="I41" i="2"/>
  <c r="I108" i="2"/>
  <c r="I68" i="2"/>
  <c r="I56" i="2"/>
  <c r="I70" i="2"/>
  <c r="I5" i="2"/>
  <c r="I98" i="2"/>
  <c r="I37" i="2"/>
  <c r="I33" i="2"/>
  <c r="I111" i="2"/>
  <c r="I77" i="2"/>
  <c r="I54" i="2"/>
  <c r="I49" i="2"/>
  <c r="I88" i="2"/>
  <c r="I10" i="2"/>
  <c r="I24" i="2"/>
  <c r="I80" i="2"/>
  <c r="I44" i="2"/>
  <c r="I38" i="2"/>
  <c r="I21" i="2"/>
  <c r="I45" i="2"/>
  <c r="I96" i="2"/>
  <c r="I99" i="2"/>
  <c r="I78" i="2"/>
  <c r="I16" i="2"/>
  <c r="I106" i="2"/>
  <c r="I114" i="2"/>
  <c r="I85" i="2"/>
  <c r="I69" i="2"/>
  <c r="G75" i="2" l="1"/>
  <c r="G47" i="2"/>
  <c r="G67" i="2"/>
  <c r="G98" i="2" l="1"/>
  <c r="G5" i="2"/>
  <c r="G37" i="2"/>
  <c r="G33" i="2"/>
  <c r="G111" i="2"/>
  <c r="G77" i="2"/>
  <c r="G54" i="2"/>
  <c r="G49" i="2"/>
  <c r="G88" i="2"/>
  <c r="G10" i="2"/>
  <c r="G24" i="2"/>
  <c r="E77" i="1"/>
  <c r="E16" i="1"/>
  <c r="E15" i="1"/>
  <c r="E13" i="1" l="1"/>
  <c r="E12" i="1"/>
  <c r="E11" i="1"/>
  <c r="E10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12" i="1"/>
  <c r="J31" i="1"/>
  <c r="J15" i="1"/>
  <c r="J22" i="1"/>
  <c r="J5" i="1"/>
  <c r="J23" i="1"/>
  <c r="J10" i="1"/>
  <c r="J13" i="1"/>
  <c r="J14" i="1"/>
  <c r="J28" i="1"/>
  <c r="J17" i="1"/>
  <c r="J18" i="1"/>
  <c r="J4" i="1"/>
  <c r="J21" i="1"/>
  <c r="J19" i="1"/>
  <c r="J6" i="1"/>
  <c r="J26" i="1"/>
  <c r="J8" i="1"/>
  <c r="J3" i="1"/>
  <c r="J29" i="1"/>
  <c r="J20" i="1"/>
  <c r="J9" i="1"/>
  <c r="J16" i="1"/>
  <c r="J7" i="1"/>
  <c r="J11" i="1"/>
  <c r="J25" i="1"/>
  <c r="J24" i="1"/>
  <c r="J32" i="1"/>
  <c r="J30" i="1"/>
  <c r="J27" i="1"/>
  <c r="E68" i="1"/>
  <c r="E63" i="1"/>
  <c r="E64" i="1"/>
  <c r="E52" i="1"/>
  <c r="E60" i="1"/>
  <c r="E67" i="1"/>
  <c r="E54" i="1"/>
  <c r="E58" i="1"/>
  <c r="E76" i="1"/>
  <c r="E62" i="1"/>
  <c r="E57" i="1"/>
  <c r="E71" i="1"/>
  <c r="E69" i="1"/>
  <c r="E73" i="1"/>
  <c r="E66" i="1"/>
  <c r="E74" i="1"/>
  <c r="E72" i="1"/>
  <c r="E78" i="1"/>
  <c r="E55" i="1"/>
  <c r="E65" i="1"/>
  <c r="E51" i="1"/>
  <c r="E75" i="1"/>
  <c r="E53" i="1"/>
  <c r="E59" i="1"/>
  <c r="E61" i="1"/>
  <c r="E56" i="1"/>
  <c r="E79" i="1"/>
  <c r="E70" i="1"/>
  <c r="E80" i="1"/>
  <c r="E33" i="1"/>
  <c r="E26" i="1"/>
  <c r="E29" i="1"/>
  <c r="E38" i="1"/>
  <c r="E22" i="1"/>
  <c r="E34" i="1"/>
  <c r="E35" i="1"/>
  <c r="E36" i="1"/>
  <c r="E24" i="1"/>
  <c r="E40" i="1"/>
  <c r="E28" i="1"/>
  <c r="E25" i="1"/>
  <c r="E21" i="1"/>
  <c r="E47" i="1"/>
  <c r="E43" i="1"/>
  <c r="E42" i="1"/>
  <c r="E32" i="1"/>
  <c r="E31" i="1"/>
  <c r="E41" i="1"/>
  <c r="E48" i="1"/>
  <c r="E27" i="1"/>
  <c r="E23" i="1"/>
  <c r="E30" i="1"/>
  <c r="E45" i="1"/>
  <c r="E39" i="1"/>
  <c r="E49" i="1"/>
  <c r="E46" i="1"/>
  <c r="E50" i="1"/>
  <c r="E44" i="1"/>
  <c r="E37" i="1"/>
  <c r="E3" i="1"/>
  <c r="E5" i="1"/>
  <c r="E17" i="1"/>
  <c r="E14" i="1"/>
  <c r="E18" i="1"/>
  <c r="E19" i="1"/>
  <c r="E7" i="1"/>
  <c r="E4" i="1"/>
  <c r="E20" i="1"/>
  <c r="E8" i="1"/>
  <c r="E9" i="1"/>
  <c r="E6" i="1"/>
  <c r="G12" i="2"/>
  <c r="G101" i="2"/>
  <c r="G107" i="2"/>
  <c r="G32" i="2"/>
  <c r="G115" i="2"/>
  <c r="G118" i="2"/>
  <c r="G102" i="2"/>
  <c r="G73" i="2"/>
  <c r="G8" i="2"/>
  <c r="G22" i="2"/>
  <c r="G18" i="2"/>
  <c r="G94" i="2"/>
  <c r="G2" i="2"/>
  <c r="G79" i="2"/>
  <c r="G95" i="2"/>
  <c r="G109" i="2"/>
  <c r="G82" i="2"/>
  <c r="G83" i="2"/>
  <c r="G66" i="2"/>
  <c r="G91" i="2"/>
  <c r="G31" i="2"/>
  <c r="G6" i="2"/>
  <c r="G104" i="2"/>
  <c r="G55" i="2"/>
  <c r="G29" i="2"/>
  <c r="G23" i="2"/>
  <c r="G61" i="2"/>
  <c r="G93" i="2"/>
  <c r="G117" i="2"/>
  <c r="G42" i="2"/>
  <c r="G81" i="2"/>
  <c r="G74" i="2"/>
  <c r="G14" i="2"/>
  <c r="G4" i="2"/>
  <c r="G11" i="2"/>
  <c r="G30" i="2"/>
  <c r="G72" i="2"/>
  <c r="G100" i="2"/>
  <c r="G40" i="2"/>
  <c r="G46" i="2"/>
  <c r="G71" i="2"/>
  <c r="G36" i="2"/>
  <c r="G63" i="2"/>
  <c r="G51" i="2"/>
  <c r="G43" i="2"/>
  <c r="G58" i="2"/>
  <c r="G87" i="2"/>
  <c r="G13" i="2"/>
  <c r="G9" i="2"/>
  <c r="G3" i="2"/>
  <c r="G19" i="2"/>
  <c r="G48" i="2"/>
  <c r="G103" i="2"/>
  <c r="G105" i="2"/>
  <c r="G28" i="2"/>
  <c r="G7" i="2"/>
  <c r="G57" i="2"/>
  <c r="G116" i="2"/>
  <c r="G26" i="2"/>
  <c r="G62" i="2"/>
  <c r="G86" i="2"/>
  <c r="G34" i="2"/>
  <c r="G113" i="2"/>
  <c r="G52" i="2"/>
  <c r="G89" i="2"/>
  <c r="G50" i="2"/>
  <c r="G60" i="2"/>
  <c r="G25" i="2"/>
  <c r="G90" i="2"/>
  <c r="G39" i="2"/>
  <c r="G17" i="2"/>
  <c r="G35" i="2"/>
  <c r="G65" i="2"/>
  <c r="G15" i="2"/>
  <c r="G92" i="2"/>
  <c r="G64" i="2"/>
  <c r="G53" i="2"/>
  <c r="G97" i="2"/>
  <c r="G112" i="2"/>
  <c r="G59" i="2"/>
  <c r="G27" i="2"/>
  <c r="G84" i="2"/>
  <c r="G110" i="2"/>
  <c r="G20" i="2"/>
  <c r="G76" i="2"/>
  <c r="G41" i="2"/>
  <c r="G108" i="2"/>
  <c r="G68" i="2"/>
  <c r="G56" i="2"/>
  <c r="G70" i="2"/>
  <c r="G80" i="2"/>
  <c r="G44" i="2"/>
  <c r="G38" i="2"/>
  <c r="G21" i="2"/>
  <c r="G45" i="2"/>
  <c r="G96" i="2"/>
  <c r="G99" i="2"/>
  <c r="G78" i="2"/>
  <c r="G16" i="2"/>
  <c r="G106" i="2"/>
  <c r="G114" i="2"/>
  <c r="G85" i="2"/>
  <c r="G69" i="2"/>
  <c r="A1" i="1" l="1"/>
  <c r="A2" i="1" s="1"/>
</calcChain>
</file>

<file path=xl/sharedStrings.xml><?xml version="1.0" encoding="utf-8"?>
<sst xmlns="http://schemas.openxmlformats.org/spreadsheetml/2006/main" count="2563" uniqueCount="407">
  <si>
    <t>Player</t>
  </si>
  <si>
    <t>Number selected</t>
  </si>
  <si>
    <t>Group</t>
  </si>
  <si>
    <t>Luke Donald</t>
  </si>
  <si>
    <t>A</t>
  </si>
  <si>
    <t>D</t>
  </si>
  <si>
    <t>Rickie Fowler</t>
  </si>
  <si>
    <t>Matt Kuchar</t>
  </si>
  <si>
    <t>Graeme McDowell</t>
  </si>
  <si>
    <t>Rory McIlroy</t>
  </si>
  <si>
    <t>Phil Mickelson</t>
  </si>
  <si>
    <t>Louis Oosthuizen</t>
  </si>
  <si>
    <t>Charl Schwartzel</t>
  </si>
  <si>
    <t>Adam Scott</t>
  </si>
  <si>
    <t>Bubba Watson</t>
  </si>
  <si>
    <t>Lee Westwood</t>
  </si>
  <si>
    <t>Tiger Woods</t>
  </si>
  <si>
    <t>B</t>
  </si>
  <si>
    <t>Angel Cabrera</t>
  </si>
  <si>
    <t>Michael Campbell</t>
  </si>
  <si>
    <t>Paul Casey</t>
  </si>
  <si>
    <t>K. J. Choi</t>
  </si>
  <si>
    <t>Stewart Cink</t>
  </si>
  <si>
    <t>Jason Day</t>
  </si>
  <si>
    <t>Jim Furyk</t>
  </si>
  <si>
    <t>Lucas Glover</t>
  </si>
  <si>
    <t>Peter Hanson</t>
  </si>
  <si>
    <t>Padraig Harrington</t>
  </si>
  <si>
    <t>Dustin Johnson</t>
  </si>
  <si>
    <t>Zach Johnson</t>
  </si>
  <si>
    <t>Martin Kaymer</t>
  </si>
  <si>
    <t>Martin Laird</t>
  </si>
  <si>
    <t>Hunter Mahan</t>
  </si>
  <si>
    <t>E</t>
  </si>
  <si>
    <t>Francesco Molinari</t>
  </si>
  <si>
    <t>Geoff Ogilvy</t>
  </si>
  <si>
    <t>Ian Poulter</t>
  </si>
  <si>
    <t>Justin Rose</t>
  </si>
  <si>
    <t>Brandt Snedeker</t>
  </si>
  <si>
    <t>Keegan Bradley</t>
  </si>
  <si>
    <t>Steve Stricker</t>
  </si>
  <si>
    <t>Nick Watney</t>
  </si>
  <si>
    <t>C</t>
  </si>
  <si>
    <t>Sang Moon-Bae</t>
  </si>
  <si>
    <t>Tim Clark</t>
  </si>
  <si>
    <t>Ernie Els</t>
  </si>
  <si>
    <t>Sergio Garcia</t>
  </si>
  <si>
    <t>Robert Garrigus</t>
  </si>
  <si>
    <t>Bill Haas</t>
  </si>
  <si>
    <t>Robert Karlsson</t>
  </si>
  <si>
    <t>Carl Pettersson</t>
  </si>
  <si>
    <t>John Senden</t>
  </si>
  <si>
    <t>Webb Simpson</t>
  </si>
  <si>
    <t>David Toms</t>
  </si>
  <si>
    <t>Bo Van Pelt</t>
  </si>
  <si>
    <t>Y. E. Yang</t>
  </si>
  <si>
    <t>Participant</t>
  </si>
  <si>
    <t>E-Mail</t>
  </si>
  <si>
    <t>Who collects?</t>
  </si>
  <si>
    <t>$</t>
  </si>
  <si>
    <t>Group A.1</t>
  </si>
  <si>
    <t>Group A.1 $</t>
  </si>
  <si>
    <t>Group A.2</t>
  </si>
  <si>
    <t>Group A.2 $</t>
  </si>
  <si>
    <t>Group B.1</t>
  </si>
  <si>
    <t>Group B.1 $</t>
  </si>
  <si>
    <t>Group B.2</t>
  </si>
  <si>
    <t>Group B.2 $</t>
  </si>
  <si>
    <t>Group B.3</t>
  </si>
  <si>
    <t>Group B.3 $</t>
  </si>
  <si>
    <t>Group C.1</t>
  </si>
  <si>
    <t>Group C.1 $</t>
  </si>
  <si>
    <t>Group C.2</t>
  </si>
  <si>
    <t>Group C.2 $</t>
  </si>
  <si>
    <t>Group C.3</t>
  </si>
  <si>
    <t>Group C.3 $</t>
  </si>
  <si>
    <t>Group D.1</t>
  </si>
  <si>
    <t>Group D.1 $</t>
  </si>
  <si>
    <t>Group D.2</t>
  </si>
  <si>
    <t>Group D.2 $</t>
  </si>
  <si>
    <t>Group D.3</t>
  </si>
  <si>
    <t>Group D.3 $</t>
  </si>
  <si>
    <t>Group E.1</t>
  </si>
  <si>
    <t>Group E.1 $</t>
  </si>
  <si>
    <t>Group E.2</t>
  </si>
  <si>
    <t>Group E.2 $</t>
  </si>
  <si>
    <t>Group E.3</t>
  </si>
  <si>
    <t>Group E.3 $</t>
  </si>
  <si>
    <t>Kevin Chappell</t>
  </si>
  <si>
    <t>Nicolas Colsaerts</t>
  </si>
  <si>
    <t>Jim Herman</t>
  </si>
  <si>
    <t>Matteo Manassero</t>
  </si>
  <si>
    <t>Joe Ogilvie</t>
  </si>
  <si>
    <t>John Peterson</t>
  </si>
  <si>
    <t>Kevin Streelman</t>
  </si>
  <si>
    <t>Casey Wittenberg</t>
  </si>
  <si>
    <t>George Coetzee</t>
  </si>
  <si>
    <t>Branden Grace</t>
  </si>
  <si>
    <t>Scott Langley</t>
  </si>
  <si>
    <t>Edward Loar</t>
  </si>
  <si>
    <t>Scott Piercy</t>
  </si>
  <si>
    <t>Alistair Presnell</t>
  </si>
  <si>
    <t>Michael Thompson</t>
  </si>
  <si>
    <t>Nicholas Thompson</t>
  </si>
  <si>
    <t>How Paying?</t>
  </si>
  <si>
    <t>Jason Dufner</t>
  </si>
  <si>
    <t>Aaron Baddley</t>
  </si>
  <si>
    <t xml:space="preserve">D. A. Points </t>
  </si>
  <si>
    <t>Freddie Jacobson</t>
  </si>
  <si>
    <t>Henrik Stenson</t>
  </si>
  <si>
    <t>Boo Weekley</t>
  </si>
  <si>
    <t>Brendan Steele</t>
  </si>
  <si>
    <t>Charley Hoffman</t>
  </si>
  <si>
    <t>Darren Clarke</t>
  </si>
  <si>
    <t>Gonzalo Castano</t>
  </si>
  <si>
    <t>Hideki Matsuyama</t>
  </si>
  <si>
    <t>Hiroyuki Fujita</t>
  </si>
  <si>
    <t>Jamie Donaldson</t>
  </si>
  <si>
    <t>Jerry Kelly</t>
  </si>
  <si>
    <t>John Huh</t>
  </si>
  <si>
    <t>Jose Maria Olazabal</t>
  </si>
  <si>
    <t>Kevin Sutherland</t>
  </si>
  <si>
    <t>Paul Lawrie</t>
  </si>
  <si>
    <t>Rory Sabbatini</t>
  </si>
  <si>
    <t>Ryan Moore</t>
  </si>
  <si>
    <t>Thongchai Jaidee</t>
  </si>
  <si>
    <t>Thorbjorn Olesen</t>
  </si>
  <si>
    <t>Brandt Jobe</t>
  </si>
  <si>
    <t>Jay Don Blake</t>
  </si>
  <si>
    <t>Marc Leishman</t>
  </si>
  <si>
    <t>Billy Horschel</t>
  </si>
  <si>
    <t>Brandon Crick</t>
  </si>
  <si>
    <t>Cliff Kresge</t>
  </si>
  <si>
    <t>David Howell</t>
  </si>
  <si>
    <t>David Lingmerth</t>
  </si>
  <si>
    <t>Geoffrey Sisk</t>
  </si>
  <si>
    <t>Jordan Spieth</t>
  </si>
  <si>
    <t>Mackenzie Hughes</t>
  </si>
  <si>
    <t>Marcel Siem</t>
  </si>
  <si>
    <t>Mathew Goggin</t>
  </si>
  <si>
    <t>Matt Bettencourt</t>
  </si>
  <si>
    <t>Matt Harmon</t>
  </si>
  <si>
    <t>Matt Weibring</t>
  </si>
  <si>
    <t>Morgan Hoffmann</t>
  </si>
  <si>
    <t>Roger Chapman</t>
  </si>
  <si>
    <t>Russell Henley</t>
  </si>
  <si>
    <t>Russell Knox</t>
  </si>
  <si>
    <t>Simon Khan</t>
  </si>
  <si>
    <t>Ted Potter</t>
  </si>
  <si>
    <t>Adam Hadwin</t>
  </si>
  <si>
    <t>Andrew Svoboda</t>
  </si>
  <si>
    <t>Bio Kim</t>
  </si>
  <si>
    <t>Brandon Brown</t>
  </si>
  <si>
    <t>Brian Stuard</t>
  </si>
  <si>
    <t>Cheng-Tsung Pan</t>
  </si>
  <si>
    <t>David Hearn</t>
  </si>
  <si>
    <t>Doug LaBelle</t>
  </si>
  <si>
    <t>Eddie Pepperell</t>
  </si>
  <si>
    <t>Estanislao Goya</t>
  </si>
  <si>
    <t>Jaco Van Zyl</t>
  </si>
  <si>
    <t>Jesse Smith</t>
  </si>
  <si>
    <t>John Hahn</t>
  </si>
  <si>
    <t>John Nieporte</t>
  </si>
  <si>
    <t>John Parry</t>
  </si>
  <si>
    <t>Josh Teater</t>
  </si>
  <si>
    <t>Jung-Gon Hwang</t>
  </si>
  <si>
    <t>Justin Hicks</t>
  </si>
  <si>
    <t>Luke Guthrie</t>
  </si>
  <si>
    <t>Marcus Fraser</t>
  </si>
  <si>
    <t>Morten Masden</t>
  </si>
  <si>
    <t>Peter Hedlom</t>
  </si>
  <si>
    <t>Randall Hutchison</t>
  </si>
  <si>
    <t>Roger Tambellini</t>
  </si>
  <si>
    <t>Ryan Nelson</t>
  </si>
  <si>
    <t>Ryan Sullivan</t>
  </si>
  <si>
    <t>Shawn Stefani</t>
  </si>
  <si>
    <t>Steven Alker</t>
  </si>
  <si>
    <t>Wil Collins</t>
  </si>
  <si>
    <t>Zack Fischer</t>
  </si>
  <si>
    <t>dbchhouse@cox.net</t>
  </si>
  <si>
    <t>Dave Beach</t>
  </si>
  <si>
    <t>Check to Dario</t>
  </si>
  <si>
    <t>Perrault@aol.com</t>
  </si>
  <si>
    <t>Tom Perrault</t>
  </si>
  <si>
    <t>Judy Perrault</t>
  </si>
  <si>
    <t>Included in another check</t>
  </si>
  <si>
    <t>Mike.kraemer@mgkcompanies.com</t>
  </si>
  <si>
    <t>Mike Kraemer 1</t>
  </si>
  <si>
    <t>Mike Kraemer 2</t>
  </si>
  <si>
    <t>Mike Kraemer 3</t>
  </si>
  <si>
    <t>Mike Kraemer 4</t>
  </si>
  <si>
    <t>Mike Kraemer</t>
  </si>
  <si>
    <t>cindy.cole@alliancebanks.com</t>
  </si>
  <si>
    <t>Cindy Cole</t>
  </si>
  <si>
    <t>mykechaz@gmail.com</t>
  </si>
  <si>
    <t>Mike Stiglianese</t>
  </si>
  <si>
    <t>BDowney@gateway-banking.com</t>
  </si>
  <si>
    <t>Bruce Downey</t>
  </si>
  <si>
    <t>Jayronsom@gmail.com</t>
  </si>
  <si>
    <t>Jay Sommers</t>
  </si>
  <si>
    <t>Jon Chaffee</t>
  </si>
  <si>
    <t>Eric Johansen</t>
  </si>
  <si>
    <t>Eric.Johansen@alliancebanks.com</t>
  </si>
  <si>
    <t>bjhib@yahoo.com</t>
  </si>
  <si>
    <t>Brian Johnson</t>
  </si>
  <si>
    <t>Mark Meadows</t>
  </si>
  <si>
    <t>Chris Keller</t>
  </si>
  <si>
    <t>Chris.keller@traditionllc.com</t>
  </si>
  <si>
    <t>jim@archboldandfather.com</t>
  </si>
  <si>
    <t>Jim Archbold</t>
  </si>
  <si>
    <t>Jim Archold 1</t>
  </si>
  <si>
    <t>Jim Archold 2</t>
  </si>
  <si>
    <t>jason.dario@traditionllc.com</t>
  </si>
  <si>
    <t>Jason Dario</t>
  </si>
  <si>
    <t>stevedahl@kathfuel.com</t>
  </si>
  <si>
    <t>Steve Dahl</t>
  </si>
  <si>
    <t>Jeff Larson</t>
  </si>
  <si>
    <t>jefflarson@kathfuel.com</t>
  </si>
  <si>
    <t>Lloyd.senior@jpmorgan.com</t>
  </si>
  <si>
    <t>Lloyd Senior</t>
  </si>
  <si>
    <t>TomPoole@comcast.net</t>
  </si>
  <si>
    <t>Tom Poole</t>
  </si>
  <si>
    <t>Kellen Krause</t>
  </si>
  <si>
    <t>kellen@2ndswing.com</t>
  </si>
  <si>
    <t>Michael Marston 1</t>
  </si>
  <si>
    <t>Michael Marston 2</t>
  </si>
  <si>
    <t>buckshawholdings@gmail.com</t>
  </si>
  <si>
    <t>Michael Marston</t>
  </si>
  <si>
    <t>Ryapat@comcast.net</t>
  </si>
  <si>
    <t>Pat Ryan</t>
  </si>
  <si>
    <t>slugger_mn@yahoo.com</t>
  </si>
  <si>
    <t>Pete Korfhage</t>
  </si>
  <si>
    <t>jk_prop@yahoo.com</t>
  </si>
  <si>
    <t>Jarrett Korfhage</t>
  </si>
  <si>
    <t>snumedahl@carlson.com</t>
  </si>
  <si>
    <t>Steven Numedahl</t>
  </si>
  <si>
    <t>Perpich.Bill@principal.com</t>
  </si>
  <si>
    <t>Bill Perpich</t>
  </si>
  <si>
    <t>Bill Perpich 1</t>
  </si>
  <si>
    <t>Bill Perpich 2</t>
  </si>
  <si>
    <t>Bill Perpich 3</t>
  </si>
  <si>
    <t>matthew.dugstad@thomsonreuters.com</t>
  </si>
  <si>
    <t>Matt Dugstad</t>
  </si>
  <si>
    <t>Brad Adams</t>
  </si>
  <si>
    <t>frederic.husemoller@mnsu.edu</t>
  </si>
  <si>
    <t>Fred Husemoller</t>
  </si>
  <si>
    <t>Adam Rutzick</t>
  </si>
  <si>
    <t>Chieflit@aol.com</t>
  </si>
  <si>
    <t>Pete Seidl</t>
  </si>
  <si>
    <t>Pete.seidl@gmail.com</t>
  </si>
  <si>
    <t>JDowns@fp1strategies.com</t>
  </si>
  <si>
    <t>Jon Downs</t>
  </si>
  <si>
    <t>droid_12@hotmail.com</t>
  </si>
  <si>
    <t>Andy Podmolik</t>
  </si>
  <si>
    <t>Michael.tierney@thomsonreuters.com</t>
  </si>
  <si>
    <t>Mike Tierney</t>
  </si>
  <si>
    <t>Dean.Anderson@alliancebanks.com</t>
  </si>
  <si>
    <t>Dean Anderson</t>
  </si>
  <si>
    <t>bethln@aol.com</t>
  </si>
  <si>
    <t>Beth Loechler 1</t>
  </si>
  <si>
    <t>Beth Loechler 2</t>
  </si>
  <si>
    <t>Beth Loechler</t>
  </si>
  <si>
    <t>bbeach@sovereignhealthcare.net</t>
  </si>
  <si>
    <t>Brian Beach 1</t>
  </si>
  <si>
    <t>Brian Beach 2</t>
  </si>
  <si>
    <t>Brian Beach 3</t>
  </si>
  <si>
    <t>Brian Beach</t>
  </si>
  <si>
    <t>nicholas.swenson@thomsonreuters.com</t>
  </si>
  <si>
    <t>Nick Swenson</t>
  </si>
  <si>
    <t>kevinkeenan00@gmail.com</t>
  </si>
  <si>
    <t>Kevin Keenan</t>
  </si>
  <si>
    <t>kjstreifel@hotmail.com</t>
  </si>
  <si>
    <t>Kevin Streifel</t>
  </si>
  <si>
    <t>dankelly22@roadrunner.com</t>
  </si>
  <si>
    <t>Dan Kelly</t>
  </si>
  <si>
    <t>Swensmann169@hotmail.com</t>
  </si>
  <si>
    <t>Steve Wensmann</t>
  </si>
  <si>
    <t>geneschlaefer@yahoo.com</t>
  </si>
  <si>
    <t>Gene Schlaefer</t>
  </si>
  <si>
    <t>Kirt.Adams@Halliburton.com</t>
  </si>
  <si>
    <t>Kirt Adams</t>
  </si>
  <si>
    <t>Kirt Adams 1</t>
  </si>
  <si>
    <t>Kirt Adams 2</t>
  </si>
  <si>
    <t>Kirt Adams 3</t>
  </si>
  <si>
    <t>Russ@2ndswing.com</t>
  </si>
  <si>
    <t>Russ Higgins</t>
  </si>
  <si>
    <t>aziraks@gmail.com</t>
  </si>
  <si>
    <t>Aaron Ziraks</t>
  </si>
  <si>
    <t>nolan.oneill@gmail.com</t>
  </si>
  <si>
    <t>Nolan O'Neill</t>
  </si>
  <si>
    <t>potterchiropractic@yahoo.com</t>
  </si>
  <si>
    <t>Steve Potter</t>
  </si>
  <si>
    <t>Persby@gmail.com</t>
  </si>
  <si>
    <t>Andrew Persby</t>
  </si>
  <si>
    <t>Kevinkeenan@gmail.com</t>
  </si>
  <si>
    <t>Michael Marston 3</t>
  </si>
  <si>
    <t>Zach Sellinger</t>
  </si>
  <si>
    <t>zsellinger@gmail.com</t>
  </si>
  <si>
    <t>Jack.shaughnessy@halliburton.com</t>
  </si>
  <si>
    <t>Jack Shaughnessy</t>
  </si>
  <si>
    <t>ryan.thorman@thomsonreuters.com</t>
  </si>
  <si>
    <t>Ryan Thorman</t>
  </si>
  <si>
    <t>creativeone87@gmail.com</t>
  </si>
  <si>
    <t>Anthony Williams 1</t>
  </si>
  <si>
    <t>Anthony Williams 2</t>
  </si>
  <si>
    <t>Anthony Williams 3</t>
  </si>
  <si>
    <t>Anthony Williams 4</t>
  </si>
  <si>
    <t>Anthony Williams 5</t>
  </si>
  <si>
    <t>Anthony Williams 6</t>
  </si>
  <si>
    <t>Anthony Williams</t>
  </si>
  <si>
    <t>scottmcdonaldpga@gmail.com</t>
  </si>
  <si>
    <t>Scott McDonald</t>
  </si>
  <si>
    <t>Adam Wolf</t>
  </si>
  <si>
    <t>adam.wolf@allina.com</t>
  </si>
  <si>
    <t>larry.douglas@glsmn.com</t>
  </si>
  <si>
    <t>Larry Douglas</t>
  </si>
  <si>
    <t>eric@thetitlegroupinc.com</t>
  </si>
  <si>
    <t>Eric Bigham 1</t>
  </si>
  <si>
    <t>Eric Bigham 2</t>
  </si>
  <si>
    <t>Eric Bigham</t>
  </si>
  <si>
    <t>mhanson@2ndswing.com</t>
  </si>
  <si>
    <t>Matt Hanson</t>
  </si>
  <si>
    <t>aweiland@wealthenhancement.com</t>
  </si>
  <si>
    <t>Adam Weiland</t>
  </si>
  <si>
    <t>Adam Weiland 1</t>
  </si>
  <si>
    <t>Adam Weiland 2</t>
  </si>
  <si>
    <t>Jarrett Korfhage 1</t>
  </si>
  <si>
    <t>Jarrett Korfhage 2</t>
  </si>
  <si>
    <t>mwilde18@gmail.com</t>
  </si>
  <si>
    <t>Matt Wilde</t>
  </si>
  <si>
    <t>Mike@stpaullinocpt.com</t>
  </si>
  <si>
    <t>Mike Commers</t>
  </si>
  <si>
    <t>MelDario1@yahoo.com</t>
  </si>
  <si>
    <t>Mel Dario</t>
  </si>
  <si>
    <t>Dave@dsgopen.com</t>
  </si>
  <si>
    <t>Dave Pessagno 1</t>
  </si>
  <si>
    <t>Dave Pessagno 2</t>
  </si>
  <si>
    <t>Dave Pessagno</t>
  </si>
  <si>
    <t>esvobodny@hotmail.com</t>
  </si>
  <si>
    <t>Eric Svobodny</t>
  </si>
  <si>
    <t>brad.adams@thomsonreuters.com</t>
  </si>
  <si>
    <t>dexheime@hotmail.com</t>
  </si>
  <si>
    <t>Brad Dexheimer</t>
  </si>
  <si>
    <t>fdriver@dtrio.com</t>
  </si>
  <si>
    <t>Fred Driver</t>
  </si>
  <si>
    <t>prathmanner@rubiconmortgagellc.com</t>
  </si>
  <si>
    <t>Pete Rathmanner 1</t>
  </si>
  <si>
    <t>Pete Rathmanner 2</t>
  </si>
  <si>
    <t>Pete Rathmanner</t>
  </si>
  <si>
    <t>Erdallkw@yahoo.com</t>
  </si>
  <si>
    <t>Kevin Erdall 1</t>
  </si>
  <si>
    <t>Kevin Erdall 2</t>
  </si>
  <si>
    <t>Kevin Erdall</t>
  </si>
  <si>
    <t>bschaefer@wealthenhancement.com</t>
  </si>
  <si>
    <t>Ben Schaefer</t>
  </si>
  <si>
    <t>Peterkraker@netscape.net</t>
  </si>
  <si>
    <t>Peter Kraker</t>
  </si>
  <si>
    <t>Andy Garvis</t>
  </si>
  <si>
    <t>Paul Lindstrom</t>
  </si>
  <si>
    <t>andrew@uptownlawyer.com</t>
  </si>
  <si>
    <t>lindstromlaw@centurylink.net</t>
  </si>
  <si>
    <t>justin.green@traditionllc.com</t>
  </si>
  <si>
    <t>Justin Green 1</t>
  </si>
  <si>
    <t>Justin Green 2</t>
  </si>
  <si>
    <t>Justin Green</t>
  </si>
  <si>
    <t>davep@marketplacehome.com</t>
  </si>
  <si>
    <t>Dave Petroske</t>
  </si>
  <si>
    <t>greg.palm@craig-hallum.com</t>
  </si>
  <si>
    <t>Greg Palm</t>
  </si>
  <si>
    <t>jeffrey.rothmund@thomsonreuters.com</t>
  </si>
  <si>
    <t>Jeff Rothmund</t>
  </si>
  <si>
    <t>melissa.dexheimer@gmail.com</t>
  </si>
  <si>
    <t>Melissa Dexheimer</t>
  </si>
  <si>
    <t>bweappa@rubiconmortgagellc.com</t>
  </si>
  <si>
    <t>Brad Weappa</t>
  </si>
  <si>
    <t>Brad Weappa 1</t>
  </si>
  <si>
    <t>Brad Weappa 2</t>
  </si>
  <si>
    <t>kwroddy@gmail.com</t>
  </si>
  <si>
    <t>Kevin Roddy</t>
  </si>
  <si>
    <t>Clinton Dammann 1</t>
  </si>
  <si>
    <t>Clinton Dammann 2</t>
  </si>
  <si>
    <t>crdammann@gmail.com</t>
  </si>
  <si>
    <t>fredgalutera@msn.com</t>
  </si>
  <si>
    <t>Fred Galutera</t>
  </si>
  <si>
    <t>nickquade007@yahoo.com</t>
  </si>
  <si>
    <t>Nick Quade</t>
  </si>
  <si>
    <t>ryan.j.wensmann@gmail.com</t>
  </si>
  <si>
    <t>Ryan Wensmann</t>
  </si>
  <si>
    <t>azeman@catapultmarketing.com</t>
  </si>
  <si>
    <t>Alex Zeman</t>
  </si>
  <si>
    <t>Dave Valento 1</t>
  </si>
  <si>
    <t>Dave Valento 2</t>
  </si>
  <si>
    <t>Mira Young 1</t>
  </si>
  <si>
    <t>Thephantom@trackphantom.com</t>
  </si>
  <si>
    <t>Dave Valento</t>
  </si>
  <si>
    <t>Brooks.erdall@gmail.com</t>
  </si>
  <si>
    <t>Brooks Erdall</t>
  </si>
  <si>
    <t>jonasutherland@hotmail.com</t>
  </si>
  <si>
    <t>Jon Sutherland</t>
  </si>
  <si>
    <t>todd@earlsfloorsanding.com</t>
  </si>
  <si>
    <t>Todd Anthony</t>
  </si>
  <si>
    <t>ESimmons@christensengroup.com</t>
  </si>
  <si>
    <t>Eric Simmons</t>
  </si>
  <si>
    <t>Golfer</t>
  </si>
  <si>
    <t>Money Won</t>
  </si>
  <si>
    <t>Board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</si>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</sst>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top"/>
    </xf>
    <xf numFmtId="44" fontId="4" fillId="9" borderId="2" xfId="1" applyFont="1" applyFill="1" applyBorder="1" applyAlignment="1">
      <alignment horizontal="center" vertical="top"/>
    </xf>
    <xf numFmtId="0" fontId="4" fillId="9" borderId="2" xfId="0" applyFont="1" applyFill="1" applyBorder="1" applyAlignment="1">
      <alignment horizontal="center" vertical="top"/>
    </xf>
    <xf numFmtId="0" fontId="4" fillId="10" borderId="2" xfId="0" applyFont="1" applyFill="1" applyBorder="1" applyAlignment="1">
      <alignment horizontal="center" vertical="top"/>
    </xf>
    <xf numFmtId="44" fontId="4" fillId="10" borderId="2" xfId="1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/>
    </xf>
    <xf numFmtId="44" fontId="4" fillId="6" borderId="2" xfId="1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44" fontId="2" fillId="11" borderId="21" xfId="0" applyNumberFormat="1" applyFont="1" applyFill="1" applyBorder="1" applyAlignment="1">
      <alignment horizontal="left"/>
    </xf>
    <xf numFmtId="44" fontId="2" fillId="9" borderId="8" xfId="1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0" fontId="2" fillId="10" borderId="8" xfId="0" applyFont="1" applyFill="1" applyBorder="1" applyAlignment="1">
      <alignment horizontal="left"/>
    </xf>
    <xf numFmtId="44" fontId="2" fillId="10" borderId="8" xfId="1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44" fontId="2" fillId="6" borderId="8" xfId="1" applyFont="1" applyFill="1" applyBorder="1" applyAlignment="1">
      <alignment horizontal="left"/>
    </xf>
    <xf numFmtId="44" fontId="2" fillId="11" borderId="24" xfId="0" applyNumberFormat="1" applyFont="1" applyFill="1" applyBorder="1" applyAlignment="1">
      <alignment horizontal="left"/>
    </xf>
    <xf numFmtId="44" fontId="2" fillId="9" borderId="13" xfId="1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44" fontId="2" fillId="10" borderId="13" xfId="1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44" fontId="2" fillId="6" borderId="13" xfId="1" applyFont="1" applyFill="1" applyBorder="1" applyAlignment="1">
      <alignment horizontal="left"/>
    </xf>
    <xf numFmtId="0" fontId="4" fillId="12" borderId="0" xfId="0" applyFont="1" applyFill="1" applyAlignment="1">
      <alignment horizontal="center"/>
    </xf>
    <xf numFmtId="0" fontId="5" fillId="12" borderId="0" xfId="0" applyFont="1" applyFill="1" applyAlignment="1">
      <alignment horizontal="left"/>
    </xf>
    <xf numFmtId="0" fontId="2" fillId="12" borderId="0" xfId="0" applyFont="1" applyFill="1" applyAlignment="1">
      <alignment horizontal="left"/>
    </xf>
    <xf numFmtId="44" fontId="2" fillId="12" borderId="0" xfId="0" applyNumberFormat="1" applyFont="1" applyFill="1" applyAlignment="1">
      <alignment horizontal="left"/>
    </xf>
    <xf numFmtId="44" fontId="2" fillId="12" borderId="0" xfId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44" fontId="2" fillId="2" borderId="0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10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vertical="center" wrapText="1"/>
    </xf>
    <xf numFmtId="0" fontId="2" fillId="13" borderId="10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vertical="center" wrapText="1"/>
    </xf>
    <xf numFmtId="0" fontId="2" fillId="13" borderId="8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top" wrapText="1"/>
    </xf>
    <xf numFmtId="44" fontId="2" fillId="11" borderId="23" xfId="0" applyNumberFormat="1" applyFont="1" applyFill="1" applyBorder="1" applyAlignment="1">
      <alignment horizontal="left"/>
    </xf>
    <xf numFmtId="44" fontId="2" fillId="9" borderId="7" xfId="1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44" fontId="2" fillId="10" borderId="7" xfId="1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44" fontId="2" fillId="6" borderId="7" xfId="1" applyFont="1" applyFill="1" applyBorder="1" applyAlignment="1">
      <alignment horizontal="left"/>
    </xf>
    <xf numFmtId="0" fontId="6" fillId="0" borderId="8" xfId="0" applyFont="1" applyBorder="1"/>
    <xf numFmtId="42" fontId="6" fillId="0" borderId="8" xfId="1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10" borderId="8" xfId="1" applyNumberFormat="1" applyFont="1" applyFill="1" applyBorder="1" applyAlignment="1">
      <alignment horizontal="left"/>
    </xf>
    <xf numFmtId="0" fontId="2" fillId="13" borderId="8" xfId="0" applyFont="1" applyFill="1" applyBorder="1" applyAlignment="1">
      <alignment horizontal="left"/>
    </xf>
    <xf numFmtId="44" fontId="2" fillId="13" borderId="8" xfId="1" applyFont="1" applyFill="1" applyBorder="1" applyAlignment="1">
      <alignment horizontal="left"/>
    </xf>
    <xf numFmtId="0" fontId="2" fillId="14" borderId="8" xfId="0" applyFont="1" applyFill="1" applyBorder="1" applyAlignment="1">
      <alignment horizontal="left"/>
    </xf>
    <xf numFmtId="44" fontId="2" fillId="14" borderId="8" xfId="1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6" borderId="6" xfId="0" applyFont="1" applyFill="1" applyBorder="1" applyAlignment="1">
      <alignment horizontal="left"/>
    </xf>
    <xf numFmtId="44" fontId="2" fillId="6" borderId="9" xfId="1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44" fontId="2" fillId="6" borderId="14" xfId="1" applyFont="1" applyFill="1" applyBorder="1" applyAlignment="1">
      <alignment horizontal="left"/>
    </xf>
    <xf numFmtId="0" fontId="2" fillId="14" borderId="6" xfId="0" applyFont="1" applyFill="1" applyBorder="1" applyAlignment="1">
      <alignment horizontal="left"/>
    </xf>
    <xf numFmtId="44" fontId="2" fillId="14" borderId="9" xfId="1" applyFont="1" applyFill="1" applyBorder="1" applyAlignment="1">
      <alignment horizontal="left"/>
    </xf>
    <xf numFmtId="0" fontId="2" fillId="14" borderId="11" xfId="0" applyFont="1" applyFill="1" applyBorder="1" applyAlignment="1">
      <alignment horizontal="left"/>
    </xf>
    <xf numFmtId="44" fontId="2" fillId="14" borderId="13" xfId="1" applyFont="1" applyFill="1" applyBorder="1" applyAlignment="1">
      <alignment horizontal="left"/>
    </xf>
    <xf numFmtId="0" fontId="2" fillId="14" borderId="13" xfId="0" applyFont="1" applyFill="1" applyBorder="1" applyAlignment="1">
      <alignment horizontal="left"/>
    </xf>
    <xf numFmtId="44" fontId="2" fillId="14" borderId="14" xfId="1" applyFont="1" applyFill="1" applyBorder="1" applyAlignment="1">
      <alignment horizontal="left"/>
    </xf>
    <xf numFmtId="0" fontId="2" fillId="13" borderId="6" xfId="0" applyFont="1" applyFill="1" applyBorder="1" applyAlignment="1">
      <alignment horizontal="left"/>
    </xf>
    <xf numFmtId="44" fontId="2" fillId="13" borderId="9" xfId="1" applyFont="1" applyFill="1" applyBorder="1" applyAlignment="1">
      <alignment horizontal="left"/>
    </xf>
    <xf numFmtId="0" fontId="2" fillId="13" borderId="11" xfId="0" applyFont="1" applyFill="1" applyBorder="1" applyAlignment="1">
      <alignment horizontal="left"/>
    </xf>
    <xf numFmtId="44" fontId="2" fillId="13" borderId="13" xfId="1" applyFont="1" applyFill="1" applyBorder="1" applyAlignment="1">
      <alignment horizontal="left"/>
    </xf>
    <xf numFmtId="0" fontId="2" fillId="13" borderId="13" xfId="0" applyFont="1" applyFill="1" applyBorder="1" applyAlignment="1">
      <alignment horizontal="left"/>
    </xf>
    <xf numFmtId="44" fontId="2" fillId="13" borderId="14" xfId="1" applyFont="1" applyFill="1" applyBorder="1" applyAlignment="1">
      <alignment horizontal="left"/>
    </xf>
    <xf numFmtId="0" fontId="2" fillId="10" borderId="6" xfId="0" applyFont="1" applyFill="1" applyBorder="1" applyAlignment="1">
      <alignment horizontal="left"/>
    </xf>
    <xf numFmtId="44" fontId="2" fillId="10" borderId="9" xfId="1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44" fontId="2" fillId="10" borderId="14" xfId="1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44" fontId="2" fillId="9" borderId="9" xfId="1" applyFont="1" applyFill="1" applyBorder="1" applyAlignment="1">
      <alignment horizontal="left"/>
    </xf>
    <xf numFmtId="0" fontId="2" fillId="9" borderId="11" xfId="0" applyFont="1" applyFill="1" applyBorder="1" applyAlignment="1">
      <alignment horizontal="left"/>
    </xf>
    <xf numFmtId="44" fontId="2" fillId="9" borderId="14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9" borderId="28" xfId="0" applyFont="1" applyFill="1" applyBorder="1" applyAlignment="1">
      <alignment horizontal="left"/>
    </xf>
    <xf numFmtId="44" fontId="2" fillId="9" borderId="29" xfId="1" applyFont="1" applyFill="1" applyBorder="1" applyAlignment="1">
      <alignment horizontal="left"/>
    </xf>
    <xf numFmtId="0" fontId="2" fillId="10" borderId="28" xfId="0" applyFont="1" applyFill="1" applyBorder="1" applyAlignment="1">
      <alignment horizontal="left"/>
    </xf>
    <xf numFmtId="0" fontId="2" fillId="10" borderId="7" xfId="1" applyNumberFormat="1" applyFont="1" applyFill="1" applyBorder="1" applyAlignment="1">
      <alignment horizontal="left"/>
    </xf>
    <xf numFmtId="44" fontId="2" fillId="10" borderId="29" xfId="1" applyFont="1" applyFill="1" applyBorder="1" applyAlignment="1">
      <alignment horizontal="left"/>
    </xf>
    <xf numFmtId="0" fontId="2" fillId="13" borderId="28" xfId="0" applyFont="1" applyFill="1" applyBorder="1" applyAlignment="1">
      <alignment horizontal="left"/>
    </xf>
    <xf numFmtId="44" fontId="2" fillId="13" borderId="7" xfId="1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44" fontId="2" fillId="13" borderId="29" xfId="1" applyFont="1" applyFill="1" applyBorder="1" applyAlignment="1">
      <alignment horizontal="left"/>
    </xf>
    <xf numFmtId="0" fontId="2" fillId="14" borderId="28" xfId="0" applyFont="1" applyFill="1" applyBorder="1" applyAlignment="1">
      <alignment horizontal="left"/>
    </xf>
    <xf numFmtId="44" fontId="2" fillId="14" borderId="7" xfId="1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44" fontId="2" fillId="14" borderId="29" xfId="1" applyFont="1" applyFill="1" applyBorder="1" applyAlignment="1">
      <alignment horizontal="left"/>
    </xf>
    <xf numFmtId="0" fontId="2" fillId="6" borderId="28" xfId="0" applyFont="1" applyFill="1" applyBorder="1" applyAlignment="1">
      <alignment horizontal="left"/>
    </xf>
    <xf numFmtId="44" fontId="2" fillId="6" borderId="29" xfId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44" fontId="4" fillId="9" borderId="3" xfId="1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/>
    </xf>
    <xf numFmtId="44" fontId="4" fillId="10" borderId="3" xfId="1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center" vertical="top"/>
    </xf>
    <xf numFmtId="44" fontId="4" fillId="13" borderId="2" xfId="1" applyFont="1" applyFill="1" applyBorder="1" applyAlignment="1">
      <alignment horizontal="center" vertical="top"/>
    </xf>
    <xf numFmtId="0" fontId="4" fillId="13" borderId="2" xfId="0" applyFont="1" applyFill="1" applyBorder="1" applyAlignment="1">
      <alignment horizontal="center" vertical="top"/>
    </xf>
    <xf numFmtId="44" fontId="4" fillId="13" borderId="3" xfId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4" fontId="4" fillId="14" borderId="2" xfId="1" applyFont="1" applyFill="1" applyBorder="1" applyAlignment="1">
      <alignment horizontal="center" vertical="top"/>
    </xf>
    <xf numFmtId="0" fontId="4" fillId="14" borderId="2" xfId="0" applyFont="1" applyFill="1" applyBorder="1" applyAlignment="1">
      <alignment horizontal="center" vertical="top"/>
    </xf>
    <xf numFmtId="44" fontId="4" fillId="14" borderId="3" xfId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8" borderId="18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3"/>
  <sheetViews>
    <sheetView tabSelected="1" workbookViewId="0">
      <pane xSplit="7" ySplit="1" topLeftCell="H2" activePane="bottomRight" state="frozen"/>
      <selection pane="topRight" activeCell="F1" sqref="F1"/>
      <selection pane="bottomLeft" activeCell="A2" sqref="A2"/>
      <selection pane="bottomRight" activeCell="L66" sqref="L66"/>
    </sheetView>
  </sheetViews>
  <sheetFormatPr defaultColWidth="9.1015625" defaultRowHeight="10.5" x14ac:dyDescent="0.4"/>
  <cols>
    <col min="1" max="1" width="5.20703125" style="42" hidden="1" customWidth="1"/>
    <col min="2" max="2" width="4.68359375" style="42" customWidth="1"/>
    <col min="3" max="3" width="14" style="62" bestFit="1" customWidth="1"/>
    <col min="4" max="4" width="27.3125" style="65" hidden="1" customWidth="1"/>
    <col min="5" max="5" width="15.1015625" style="65" hidden="1" customWidth="1"/>
    <col min="6" max="6" width="17.41796875" style="65" hidden="1" customWidth="1"/>
    <col min="7" max="7" width="10.7890625" style="42" bestFit="1" customWidth="1"/>
    <col min="8" max="8" width="12.5234375" style="42" bestFit="1" customWidth="1"/>
    <col min="9" max="9" width="14.3125" style="64" bestFit="1" customWidth="1"/>
    <col min="10" max="10" width="12.5234375" style="42" bestFit="1" customWidth="1"/>
    <col min="11" max="11" width="14.3125" style="64" bestFit="1" customWidth="1"/>
    <col min="12" max="12" width="12.20703125" style="42" bestFit="1" customWidth="1"/>
    <col min="13" max="13" width="14.3125" style="64" bestFit="1" customWidth="1"/>
    <col min="14" max="14" width="13.1015625" style="42" bestFit="1" customWidth="1"/>
    <col min="15" max="15" width="14.3125" style="64" bestFit="1" customWidth="1"/>
    <col min="16" max="16" width="13.7890625" style="64" bestFit="1" customWidth="1"/>
    <col min="17" max="17" width="14.3125" style="64" bestFit="1" customWidth="1"/>
    <col min="18" max="18" width="14" style="42" bestFit="1" customWidth="1"/>
    <col min="19" max="19" width="14.3125" style="64" bestFit="1" customWidth="1"/>
    <col min="20" max="20" width="13" style="42" bestFit="1" customWidth="1"/>
    <col min="21" max="21" width="14.3125" style="64" bestFit="1" customWidth="1"/>
    <col min="22" max="22" width="13" style="42" bestFit="1" customWidth="1"/>
    <col min="23" max="23" width="14.3125" style="64" bestFit="1" customWidth="1"/>
    <col min="24" max="24" width="12.3125" style="42" bestFit="1" customWidth="1"/>
    <col min="25" max="25" width="14.3125" style="64" bestFit="1" customWidth="1"/>
    <col min="26" max="26" width="13.20703125" style="42" bestFit="1" customWidth="1"/>
    <col min="27" max="27" width="14.3125" style="64" bestFit="1" customWidth="1"/>
    <col min="28" max="28" width="13.5234375" style="42" bestFit="1" customWidth="1"/>
    <col min="29" max="29" width="14.3125" style="64" bestFit="1" customWidth="1"/>
    <col min="30" max="30" width="12.41796875" style="42" bestFit="1" customWidth="1"/>
    <col min="31" max="31" width="14.20703125" style="64" bestFit="1" customWidth="1"/>
    <col min="32" max="32" width="12.41796875" style="42" bestFit="1" customWidth="1"/>
    <col min="33" max="33" width="14.20703125" style="64" bestFit="1" customWidth="1"/>
    <col min="34" max="34" width="12.20703125" style="42" bestFit="1" customWidth="1"/>
    <col min="35" max="35" width="13.3125" style="64" bestFit="1" customWidth="1"/>
    <col min="36" max="16384" width="9.1015625" style="42"/>
  </cols>
  <sheetData>
    <row r="1" spans="1:35" s="41" customFormat="1" ht="10.8" thickBot="1" x14ac:dyDescent="0.6">
      <c r="A1" s="148" t="s">
        <v>405</v>
      </c>
      <c r="B1" s="165" t="s">
        <v>406</v>
      </c>
      <c r="C1" s="149" t="s">
        <v>56</v>
      </c>
      <c r="D1" s="149" t="s">
        <v>57</v>
      </c>
      <c r="E1" s="150" t="s">
        <v>58</v>
      </c>
      <c r="F1" s="151" t="s">
        <v>104</v>
      </c>
      <c r="G1" s="33" t="s">
        <v>59</v>
      </c>
      <c r="H1" s="152" t="s">
        <v>60</v>
      </c>
      <c r="I1" s="34" t="s">
        <v>61</v>
      </c>
      <c r="J1" s="35" t="s">
        <v>62</v>
      </c>
      <c r="K1" s="153" t="s">
        <v>63</v>
      </c>
      <c r="L1" s="154" t="s">
        <v>64</v>
      </c>
      <c r="M1" s="37" t="s">
        <v>65</v>
      </c>
      <c r="N1" s="36" t="s">
        <v>66</v>
      </c>
      <c r="O1" s="37" t="s">
        <v>67</v>
      </c>
      <c r="P1" s="36" t="s">
        <v>68</v>
      </c>
      <c r="Q1" s="155" t="s">
        <v>69</v>
      </c>
      <c r="R1" s="156" t="s">
        <v>70</v>
      </c>
      <c r="S1" s="157" t="s">
        <v>71</v>
      </c>
      <c r="T1" s="158" t="s">
        <v>72</v>
      </c>
      <c r="U1" s="157" t="s">
        <v>73</v>
      </c>
      <c r="V1" s="158" t="s">
        <v>74</v>
      </c>
      <c r="W1" s="159" t="s">
        <v>75</v>
      </c>
      <c r="X1" s="160" t="s">
        <v>76</v>
      </c>
      <c r="Y1" s="161" t="s">
        <v>77</v>
      </c>
      <c r="Z1" s="162" t="s">
        <v>78</v>
      </c>
      <c r="AA1" s="161" t="s">
        <v>79</v>
      </c>
      <c r="AB1" s="162" t="s">
        <v>80</v>
      </c>
      <c r="AC1" s="163" t="s">
        <v>81</v>
      </c>
      <c r="AD1" s="164" t="s">
        <v>82</v>
      </c>
      <c r="AE1" s="39" t="s">
        <v>83</v>
      </c>
      <c r="AF1" s="38" t="s">
        <v>84</v>
      </c>
      <c r="AG1" s="39" t="s">
        <v>85</v>
      </c>
      <c r="AH1" s="38" t="s">
        <v>86</v>
      </c>
      <c r="AI1" s="40" t="s">
        <v>87</v>
      </c>
    </row>
    <row r="2" spans="1:35" x14ac:dyDescent="0.4">
      <c r="A2" s="129">
        <v>104</v>
      </c>
      <c r="B2" s="166">
        <v>1</v>
      </c>
      <c r="C2" s="130" t="s">
        <v>378</v>
      </c>
      <c r="D2" s="131" t="s">
        <v>377</v>
      </c>
      <c r="E2" s="131" t="s">
        <v>378</v>
      </c>
      <c r="F2" s="132" t="s">
        <v>181</v>
      </c>
      <c r="G2" s="80">
        <f t="shared" ref="G2:G33" si="0">I2+K2+M2+O2+Q2+S2+U2+W2+Y2+AA2+AC2+AE2+AG2+AI2</f>
        <v>3019334</v>
      </c>
      <c r="H2" s="133" t="s">
        <v>37</v>
      </c>
      <c r="I2" s="81">
        <f>VLOOKUP(H2,TOTALS!$P$4:$Q$141,2,FALSE)</f>
        <v>1440000</v>
      </c>
      <c r="J2" s="82" t="s">
        <v>16</v>
      </c>
      <c r="K2" s="134">
        <f>VLOOKUP(J2,TOTALS!$P$4:$Q$141,2,FALSE)</f>
        <v>47246</v>
      </c>
      <c r="L2" s="135" t="s">
        <v>23</v>
      </c>
      <c r="M2" s="84">
        <f>VLOOKUP(L2,TOTALS!$P$4:$Q$141,2,FALSE)</f>
        <v>696104</v>
      </c>
      <c r="N2" s="83" t="s">
        <v>109</v>
      </c>
      <c r="O2" s="84">
        <f>VLOOKUP(N2,TOTALS!$P$4:$Q$141,2,FALSE)</f>
        <v>86579</v>
      </c>
      <c r="P2" s="136" t="s">
        <v>40</v>
      </c>
      <c r="Q2" s="137">
        <f>VLOOKUP(P2,TOTALS!$P$4:$Q$141,2,FALSE)</f>
        <v>210006</v>
      </c>
      <c r="R2" s="138" t="s">
        <v>51</v>
      </c>
      <c r="S2" s="139">
        <f>VLOOKUP(R2,TOTALS!$P$4:$Q$141,2,FALSE)</f>
        <v>132453</v>
      </c>
      <c r="T2" s="140" t="s">
        <v>124</v>
      </c>
      <c r="U2" s="139">
        <f>VLOOKUP(T2,TOTALS!$P$4:$Q$141,2,FALSE)</f>
        <v>0</v>
      </c>
      <c r="V2" s="140" t="s">
        <v>43</v>
      </c>
      <c r="W2" s="141">
        <f>VLOOKUP(V2,TOTALS!$P$4:$Q$141,2,FALSE)</f>
        <v>0</v>
      </c>
      <c r="X2" s="142" t="s">
        <v>130</v>
      </c>
      <c r="Y2" s="143">
        <f>VLOOKUP(X2,TOTALS!$P$4:$Q$141,2,FALSE)</f>
        <v>291406</v>
      </c>
      <c r="Z2" s="144" t="s">
        <v>136</v>
      </c>
      <c r="AA2" s="143">
        <f>VLOOKUP(Z2,TOTALS!$P$4:$Q$141,2,FALSE)</f>
        <v>0</v>
      </c>
      <c r="AB2" s="144" t="s">
        <v>139</v>
      </c>
      <c r="AC2" s="145">
        <f>VLOOKUP(AB2,TOTALS!$P$4:$Q$141,2,FALSE)</f>
        <v>86579</v>
      </c>
      <c r="AD2" s="146" t="s">
        <v>151</v>
      </c>
      <c r="AE2" s="86">
        <f>VLOOKUP(AD2,TOTALS!$P$4:$Q$141,2,FALSE)</f>
        <v>28961</v>
      </c>
      <c r="AF2" s="85" t="s">
        <v>167</v>
      </c>
      <c r="AG2" s="86">
        <f>VLOOKUP(AF2,TOTALS!$P$4:$Q$141,2,FALSE)</f>
        <v>0</v>
      </c>
      <c r="AH2" s="85" t="s">
        <v>166</v>
      </c>
      <c r="AI2" s="147">
        <f>VLOOKUP(AH2,TOTALS!$P$4:$Q$141,2,FALSE)</f>
        <v>0</v>
      </c>
    </row>
    <row r="3" spans="1:35" x14ac:dyDescent="0.4">
      <c r="A3" s="123">
        <v>65</v>
      </c>
      <c r="B3" s="167">
        <v>2</v>
      </c>
      <c r="C3" s="90" t="s">
        <v>304</v>
      </c>
      <c r="D3" s="91" t="s">
        <v>302</v>
      </c>
      <c r="E3" s="91" t="s">
        <v>309</v>
      </c>
      <c r="F3" s="124" t="s">
        <v>185</v>
      </c>
      <c r="G3" s="43">
        <f t="shared" si="0"/>
        <v>2782933</v>
      </c>
      <c r="H3" s="119" t="s">
        <v>37</v>
      </c>
      <c r="I3" s="44">
        <f>VLOOKUP(H3,TOTALS!$P$4:$Q$141,2,FALSE)</f>
        <v>1440000</v>
      </c>
      <c r="J3" s="45" t="s">
        <v>16</v>
      </c>
      <c r="K3" s="120">
        <f>VLOOKUP(J3,TOTALS!$P$4:$Q$141,2,FALSE)</f>
        <v>47246</v>
      </c>
      <c r="L3" s="115" t="s">
        <v>23</v>
      </c>
      <c r="M3" s="47">
        <f>VLOOKUP(L3,TOTALS!$P$4:$Q$141,2,FALSE)</f>
        <v>696104</v>
      </c>
      <c r="N3" s="46" t="s">
        <v>52</v>
      </c>
      <c r="O3" s="47">
        <f>VLOOKUP(N3,TOTALS!$P$4:$Q$141,2,FALSE)</f>
        <v>47246</v>
      </c>
      <c r="P3" s="92" t="s">
        <v>30</v>
      </c>
      <c r="Q3" s="116">
        <f>VLOOKUP(P3,TOTALS!$P$4:$Q$141,2,FALSE)</f>
        <v>20111</v>
      </c>
      <c r="R3" s="109" t="s">
        <v>110</v>
      </c>
      <c r="S3" s="94">
        <f>VLOOKUP(R3,TOTALS!$P$4:$Q$141,2,FALSE)</f>
        <v>0</v>
      </c>
      <c r="T3" s="93" t="s">
        <v>49</v>
      </c>
      <c r="U3" s="94">
        <f>VLOOKUP(T3,TOTALS!$P$4:$Q$141,2,FALSE)</f>
        <v>17165</v>
      </c>
      <c r="V3" s="93" t="s">
        <v>119</v>
      </c>
      <c r="W3" s="110">
        <f>VLOOKUP(V3,TOTALS!$P$4:$Q$141,2,FALSE)</f>
        <v>115591</v>
      </c>
      <c r="X3" s="103" t="s">
        <v>130</v>
      </c>
      <c r="Y3" s="96">
        <f>VLOOKUP(X3,TOTALS!$P$4:$Q$141,2,FALSE)</f>
        <v>291406</v>
      </c>
      <c r="Z3" s="95" t="s">
        <v>100</v>
      </c>
      <c r="AA3" s="96">
        <f>VLOOKUP(Z3,TOTALS!$P$4:$Q$141,2,FALSE)</f>
        <v>0</v>
      </c>
      <c r="AB3" s="95" t="s">
        <v>129</v>
      </c>
      <c r="AC3" s="104">
        <f>VLOOKUP(AB3,TOTALS!$P$4:$Q$141,2,FALSE)</f>
        <v>0</v>
      </c>
      <c r="AD3" s="99" t="s">
        <v>155</v>
      </c>
      <c r="AE3" s="49">
        <f>VLOOKUP(AD3,TOTALS!$P$4:$Q$141,2,FALSE)</f>
        <v>86579</v>
      </c>
      <c r="AF3" s="48" t="s">
        <v>167</v>
      </c>
      <c r="AG3" s="49">
        <f>VLOOKUP(AF3,TOTALS!$P$4:$Q$141,2,FALSE)</f>
        <v>0</v>
      </c>
      <c r="AH3" s="48" t="s">
        <v>164</v>
      </c>
      <c r="AI3" s="100">
        <f>VLOOKUP(AH3,TOTALS!$P$4:$Q$141,2,FALSE)</f>
        <v>21485</v>
      </c>
    </row>
    <row r="4" spans="1:35" x14ac:dyDescent="0.4">
      <c r="A4" s="123">
        <v>82</v>
      </c>
      <c r="B4" s="167">
        <v>3</v>
      </c>
      <c r="C4" s="90" t="s">
        <v>335</v>
      </c>
      <c r="D4" s="91" t="s">
        <v>334</v>
      </c>
      <c r="E4" s="91" t="s">
        <v>337</v>
      </c>
      <c r="F4" s="124" t="s">
        <v>181</v>
      </c>
      <c r="G4" s="43">
        <f t="shared" si="0"/>
        <v>2666653</v>
      </c>
      <c r="H4" s="119" t="s">
        <v>37</v>
      </c>
      <c r="I4" s="44">
        <f>VLOOKUP(H4,TOTALS!$P$4:$Q$141,2,FALSE)</f>
        <v>1440000</v>
      </c>
      <c r="J4" s="45" t="s">
        <v>10</v>
      </c>
      <c r="K4" s="120">
        <f>VLOOKUP(J4,TOTALS!$P$4:$Q$141,2,FALSE)</f>
        <v>696104</v>
      </c>
      <c r="L4" s="115" t="s">
        <v>108</v>
      </c>
      <c r="M4" s="47">
        <f>VLOOKUP(L4,TOTALS!$P$4:$Q$141,2,FALSE)</f>
        <v>0</v>
      </c>
      <c r="N4" s="46" t="s">
        <v>29</v>
      </c>
      <c r="O4" s="47">
        <f>VLOOKUP(N4,TOTALS!$P$4:$Q$141,2,FALSE)</f>
        <v>0</v>
      </c>
      <c r="P4" s="92" t="s">
        <v>91</v>
      </c>
      <c r="Q4" s="116">
        <f>VLOOKUP(P4,TOTALS!$P$4:$Q$141,2,FALSE)</f>
        <v>0</v>
      </c>
      <c r="R4" s="109" t="s">
        <v>51</v>
      </c>
      <c r="S4" s="94">
        <f>VLOOKUP(R4,TOTALS!$P$4:$Q$141,2,FALSE)</f>
        <v>132453</v>
      </c>
      <c r="T4" s="93" t="s">
        <v>124</v>
      </c>
      <c r="U4" s="94">
        <f>VLOOKUP(T4,TOTALS!$P$4:$Q$141,2,FALSE)</f>
        <v>0</v>
      </c>
      <c r="V4" s="93" t="s">
        <v>126</v>
      </c>
      <c r="W4" s="110">
        <f>VLOOKUP(V4,TOTALS!$P$4:$Q$141,2,FALSE)</f>
        <v>0</v>
      </c>
      <c r="X4" s="103" t="s">
        <v>130</v>
      </c>
      <c r="Y4" s="96">
        <f>VLOOKUP(X4,TOTALS!$P$4:$Q$141,2,FALSE)</f>
        <v>291406</v>
      </c>
      <c r="Z4" s="95" t="s">
        <v>145</v>
      </c>
      <c r="AA4" s="96">
        <f>VLOOKUP(Z4,TOTALS!$P$4:$Q$141,2,FALSE)</f>
        <v>0</v>
      </c>
      <c r="AB4" s="95" t="s">
        <v>129</v>
      </c>
      <c r="AC4" s="104">
        <f>VLOOKUP(AB4,TOTALS!$P$4:$Q$141,2,FALSE)</f>
        <v>0</v>
      </c>
      <c r="AD4" s="99" t="s">
        <v>155</v>
      </c>
      <c r="AE4" s="49">
        <f>VLOOKUP(AD4,TOTALS!$P$4:$Q$141,2,FALSE)</f>
        <v>86579</v>
      </c>
      <c r="AF4" s="48" t="s">
        <v>175</v>
      </c>
      <c r="AG4" s="49">
        <f>VLOOKUP(AF4,TOTALS!$P$4:$Q$141,2,FALSE)</f>
        <v>20111</v>
      </c>
      <c r="AH4" s="48" t="s">
        <v>166</v>
      </c>
      <c r="AI4" s="100">
        <f>VLOOKUP(AH4,TOTALS!$P$4:$Q$141,2,FALSE)</f>
        <v>0</v>
      </c>
    </row>
    <row r="5" spans="1:35" x14ac:dyDescent="0.4">
      <c r="A5" s="123">
        <v>24</v>
      </c>
      <c r="B5" s="167">
        <v>4</v>
      </c>
      <c r="C5" s="90" t="s">
        <v>225</v>
      </c>
      <c r="D5" s="91" t="s">
        <v>226</v>
      </c>
      <c r="E5" s="91" t="s">
        <v>227</v>
      </c>
      <c r="F5" s="124" t="s">
        <v>181</v>
      </c>
      <c r="G5" s="43">
        <f t="shared" si="0"/>
        <v>2249473</v>
      </c>
      <c r="H5" s="119" t="s">
        <v>37</v>
      </c>
      <c r="I5" s="44">
        <f>VLOOKUP(H5,TOTALS!$P$4:$Q$141,2,FALSE)</f>
        <v>1440000</v>
      </c>
      <c r="J5" s="45" t="s">
        <v>16</v>
      </c>
      <c r="K5" s="120">
        <f>VLOOKUP(J5,TOTALS!$P$4:$Q$141,2,FALSE)</f>
        <v>47246</v>
      </c>
      <c r="L5" s="115" t="s">
        <v>29</v>
      </c>
      <c r="M5" s="47">
        <f>VLOOKUP(L5,TOTALS!$P$4:$Q$141,2,FALSE)</f>
        <v>0</v>
      </c>
      <c r="N5" s="46" t="s">
        <v>109</v>
      </c>
      <c r="O5" s="47">
        <f>VLOOKUP(N5,TOTALS!$P$4:$Q$141,2,FALSE)</f>
        <v>86579</v>
      </c>
      <c r="P5" s="92" t="s">
        <v>40</v>
      </c>
      <c r="Q5" s="116">
        <f>VLOOKUP(P5,TOTALS!$P$4:$Q$141,2,FALSE)</f>
        <v>210006</v>
      </c>
      <c r="R5" s="109" t="s">
        <v>31</v>
      </c>
      <c r="S5" s="94">
        <f>VLOOKUP(R5,TOTALS!$P$4:$Q$141,2,FALSE)</f>
        <v>86579</v>
      </c>
      <c r="T5" s="93" t="s">
        <v>94</v>
      </c>
      <c r="U5" s="94">
        <f>VLOOKUP(T5,TOTALS!$P$4:$Q$141,2,FALSE)</f>
        <v>0</v>
      </c>
      <c r="V5" s="93" t="s">
        <v>88</v>
      </c>
      <c r="W5" s="110">
        <f>VLOOKUP(V5,TOTALS!$P$4:$Q$141,2,FALSE)</f>
        <v>47246</v>
      </c>
      <c r="X5" s="103" t="s">
        <v>130</v>
      </c>
      <c r="Y5" s="96">
        <f>VLOOKUP(X5,TOTALS!$P$4:$Q$141,2,FALSE)</f>
        <v>291406</v>
      </c>
      <c r="Z5" s="95" t="s">
        <v>100</v>
      </c>
      <c r="AA5" s="96">
        <f>VLOOKUP(Z5,TOTALS!$P$4:$Q$141,2,FALSE)</f>
        <v>0</v>
      </c>
      <c r="AB5" s="95" t="s">
        <v>129</v>
      </c>
      <c r="AC5" s="104">
        <f>VLOOKUP(AB5,TOTALS!$P$4:$Q$141,2,FALSE)</f>
        <v>0</v>
      </c>
      <c r="AD5" s="99" t="s">
        <v>170</v>
      </c>
      <c r="AE5" s="49">
        <f>VLOOKUP(AD5,TOTALS!$P$4:$Q$141,2,FALSE)</f>
        <v>18926</v>
      </c>
      <c r="AF5" s="48" t="s">
        <v>166</v>
      </c>
      <c r="AG5" s="49">
        <f>VLOOKUP(AF5,TOTALS!$P$4:$Q$141,2,FALSE)</f>
        <v>0</v>
      </c>
      <c r="AH5" s="48" t="s">
        <v>164</v>
      </c>
      <c r="AI5" s="100">
        <f>VLOOKUP(AH5,TOTALS!$P$4:$Q$141,2,FALSE)</f>
        <v>21485</v>
      </c>
    </row>
    <row r="6" spans="1:35" x14ac:dyDescent="0.4">
      <c r="A6" s="123">
        <v>95</v>
      </c>
      <c r="B6" s="166">
        <v>5</v>
      </c>
      <c r="C6" s="90" t="s">
        <v>358</v>
      </c>
      <c r="D6" s="97" t="s">
        <v>360</v>
      </c>
      <c r="E6" s="91" t="s">
        <v>358</v>
      </c>
      <c r="F6" s="124" t="s">
        <v>181</v>
      </c>
      <c r="G6" s="43">
        <f t="shared" si="0"/>
        <v>2172368</v>
      </c>
      <c r="H6" s="119" t="s">
        <v>7</v>
      </c>
      <c r="I6" s="44">
        <f>VLOOKUP(H6,TOTALS!$P$4:$Q$141,2,FALSE)</f>
        <v>60183</v>
      </c>
      <c r="J6" s="45" t="s">
        <v>10</v>
      </c>
      <c r="K6" s="120">
        <f>VLOOKUP(J6,TOTALS!$P$4:$Q$141,2,FALSE)</f>
        <v>696104</v>
      </c>
      <c r="L6" s="115" t="s">
        <v>18</v>
      </c>
      <c r="M6" s="47">
        <f>VLOOKUP(L6,TOTALS!$P$4:$Q$141,2,FALSE)</f>
        <v>0</v>
      </c>
      <c r="N6" s="46" t="s">
        <v>23</v>
      </c>
      <c r="O6" s="47">
        <f>VLOOKUP(N6,TOTALS!$P$4:$Q$141,2,FALSE)</f>
        <v>696104</v>
      </c>
      <c r="P6" s="92" t="s">
        <v>6</v>
      </c>
      <c r="Q6" s="116">
        <f>VLOOKUP(P6,TOTALS!$P$4:$Q$141,2,FALSE)</f>
        <v>168530</v>
      </c>
      <c r="R6" s="109" t="s">
        <v>31</v>
      </c>
      <c r="S6" s="94">
        <f>VLOOKUP(R6,TOTALS!$P$4:$Q$141,2,FALSE)</f>
        <v>86579</v>
      </c>
      <c r="T6" s="93" t="s">
        <v>124</v>
      </c>
      <c r="U6" s="94">
        <f>VLOOKUP(T6,TOTALS!$P$4:$Q$141,2,FALSE)</f>
        <v>0</v>
      </c>
      <c r="V6" s="93" t="s">
        <v>112</v>
      </c>
      <c r="W6" s="110">
        <f>VLOOKUP(V6,TOTALS!$P$4:$Q$141,2,FALSE)</f>
        <v>28961</v>
      </c>
      <c r="X6" s="103" t="s">
        <v>130</v>
      </c>
      <c r="Y6" s="96">
        <f>VLOOKUP(X6,TOTALS!$P$4:$Q$141,2,FALSE)</f>
        <v>291406</v>
      </c>
      <c r="Z6" s="95" t="s">
        <v>129</v>
      </c>
      <c r="AA6" s="96">
        <f>VLOOKUP(Z6,TOTALS!$P$4:$Q$141,2,FALSE)</f>
        <v>0</v>
      </c>
      <c r="AB6" s="95" t="s">
        <v>139</v>
      </c>
      <c r="AC6" s="104">
        <f>VLOOKUP(AB6,TOTALS!$P$4:$Q$141,2,FALSE)</f>
        <v>86579</v>
      </c>
      <c r="AD6" s="99" t="s">
        <v>151</v>
      </c>
      <c r="AE6" s="49">
        <f>VLOOKUP(AD6,TOTALS!$P$4:$Q$141,2,FALSE)</f>
        <v>28961</v>
      </c>
      <c r="AF6" s="48" t="s">
        <v>165</v>
      </c>
      <c r="AG6" s="49">
        <f>VLOOKUP(AF6,TOTALS!$P$4:$Q$141,2,FALSE)</f>
        <v>0</v>
      </c>
      <c r="AH6" s="48" t="s">
        <v>154</v>
      </c>
      <c r="AI6" s="100">
        <f>VLOOKUP(AH6,TOTALS!$P$4:$Q$141,2,FALSE)</f>
        <v>28961</v>
      </c>
    </row>
    <row r="7" spans="1:35" x14ac:dyDescent="0.4">
      <c r="A7" s="123">
        <v>59</v>
      </c>
      <c r="B7" s="167">
        <v>6</v>
      </c>
      <c r="C7" s="90" t="s">
        <v>270</v>
      </c>
      <c r="D7" s="91" t="s">
        <v>294</v>
      </c>
      <c r="E7" s="91" t="s">
        <v>270</v>
      </c>
      <c r="F7" s="124" t="s">
        <v>181</v>
      </c>
      <c r="G7" s="43">
        <f t="shared" si="0"/>
        <v>2155973</v>
      </c>
      <c r="H7" s="119" t="s">
        <v>7</v>
      </c>
      <c r="I7" s="44">
        <f>VLOOKUP(H7,TOTALS!$P$4:$Q$141,2,FALSE)</f>
        <v>60183</v>
      </c>
      <c r="J7" s="45" t="s">
        <v>10</v>
      </c>
      <c r="K7" s="120">
        <f>VLOOKUP(J7,TOTALS!$P$4:$Q$141,2,FALSE)</f>
        <v>696104</v>
      </c>
      <c r="L7" s="115" t="s">
        <v>23</v>
      </c>
      <c r="M7" s="47">
        <f>VLOOKUP(L7,TOTALS!$P$4:$Q$141,2,FALSE)</f>
        <v>696104</v>
      </c>
      <c r="N7" s="46" t="s">
        <v>109</v>
      </c>
      <c r="O7" s="47">
        <f>VLOOKUP(N7,TOTALS!$P$4:$Q$141,2,FALSE)</f>
        <v>86579</v>
      </c>
      <c r="P7" s="92" t="s">
        <v>40</v>
      </c>
      <c r="Q7" s="116">
        <f>VLOOKUP(P7,TOTALS!$P$4:$Q$141,2,FALSE)</f>
        <v>210006</v>
      </c>
      <c r="R7" s="109" t="s">
        <v>110</v>
      </c>
      <c r="S7" s="94">
        <f>VLOOKUP(R7,TOTALS!$P$4:$Q$141,2,FALSE)</f>
        <v>0</v>
      </c>
      <c r="T7" s="93" t="s">
        <v>119</v>
      </c>
      <c r="U7" s="94">
        <f>VLOOKUP(T7,TOTALS!$P$4:$Q$141,2,FALSE)</f>
        <v>115591</v>
      </c>
      <c r="V7" s="93" t="s">
        <v>124</v>
      </c>
      <c r="W7" s="110">
        <f>VLOOKUP(V7,TOTALS!$P$4:$Q$141,2,FALSE)</f>
        <v>0</v>
      </c>
      <c r="X7" s="103" t="s">
        <v>130</v>
      </c>
      <c r="Y7" s="96">
        <f>VLOOKUP(X7,TOTALS!$P$4:$Q$141,2,FALSE)</f>
        <v>291406</v>
      </c>
      <c r="Z7" s="95" t="s">
        <v>145</v>
      </c>
      <c r="AA7" s="96">
        <f>VLOOKUP(Z7,TOTALS!$P$4:$Q$141,2,FALSE)</f>
        <v>0</v>
      </c>
      <c r="AB7" s="95" t="s">
        <v>129</v>
      </c>
      <c r="AC7" s="104">
        <f>VLOOKUP(AB7,TOTALS!$P$4:$Q$141,2,FALSE)</f>
        <v>0</v>
      </c>
      <c r="AD7" s="99" t="s">
        <v>167</v>
      </c>
      <c r="AE7" s="49">
        <f>VLOOKUP(AD7,TOTALS!$P$4:$Q$141,2,FALSE)</f>
        <v>0</v>
      </c>
      <c r="AF7" s="48" t="s">
        <v>161</v>
      </c>
      <c r="AG7" s="49">
        <f>VLOOKUP(AF7,TOTALS!$P$4:$Q$141,2,FALSE)</f>
        <v>0</v>
      </c>
      <c r="AH7" s="48" t="s">
        <v>157</v>
      </c>
      <c r="AI7" s="100">
        <f>VLOOKUP(AH7,TOTALS!$P$4:$Q$141,2,FALSE)</f>
        <v>0</v>
      </c>
    </row>
    <row r="8" spans="1:35" x14ac:dyDescent="0.4">
      <c r="A8" s="123">
        <v>108</v>
      </c>
      <c r="B8" s="167">
        <v>7</v>
      </c>
      <c r="C8" s="90" t="s">
        <v>385</v>
      </c>
      <c r="D8" s="91" t="s">
        <v>384</v>
      </c>
      <c r="E8" s="91" t="s">
        <v>385</v>
      </c>
      <c r="F8" s="124" t="s">
        <v>181</v>
      </c>
      <c r="G8" s="43">
        <f t="shared" si="0"/>
        <v>2138318</v>
      </c>
      <c r="H8" s="119" t="s">
        <v>37</v>
      </c>
      <c r="I8" s="44">
        <f>VLOOKUP(H8,TOTALS!$P$4:$Q$141,2,FALSE)</f>
        <v>1440000</v>
      </c>
      <c r="J8" s="45" t="s">
        <v>16</v>
      </c>
      <c r="K8" s="120">
        <f>VLOOKUP(J8,TOTALS!$P$4:$Q$141,2,FALSE)</f>
        <v>47246</v>
      </c>
      <c r="L8" s="115" t="s">
        <v>44</v>
      </c>
      <c r="M8" s="47">
        <f>VLOOKUP(L8,TOTALS!$P$4:$Q$141,2,FALSE)</f>
        <v>0</v>
      </c>
      <c r="N8" s="46" t="s">
        <v>109</v>
      </c>
      <c r="O8" s="47">
        <f>VLOOKUP(N8,TOTALS!$P$4:$Q$141,2,FALSE)</f>
        <v>86579</v>
      </c>
      <c r="P8" s="92" t="s">
        <v>40</v>
      </c>
      <c r="Q8" s="116">
        <f>VLOOKUP(P8,TOTALS!$P$4:$Q$141,2,FALSE)</f>
        <v>210006</v>
      </c>
      <c r="R8" s="109" t="s">
        <v>110</v>
      </c>
      <c r="S8" s="94">
        <f>VLOOKUP(R8,TOTALS!$P$4:$Q$141,2,FALSE)</f>
        <v>0</v>
      </c>
      <c r="T8" s="93" t="s">
        <v>102</v>
      </c>
      <c r="U8" s="94">
        <f>VLOOKUP(T8,TOTALS!$P$4:$Q$141,2,FALSE)</f>
        <v>0</v>
      </c>
      <c r="V8" s="93" t="s">
        <v>126</v>
      </c>
      <c r="W8" s="110">
        <f>VLOOKUP(V8,TOTALS!$P$4:$Q$141,2,FALSE)</f>
        <v>0</v>
      </c>
      <c r="X8" s="103" t="s">
        <v>130</v>
      </c>
      <c r="Y8" s="96">
        <f>VLOOKUP(X8,TOTALS!$P$4:$Q$141,2,FALSE)</f>
        <v>291406</v>
      </c>
      <c r="Z8" s="95" t="s">
        <v>96</v>
      </c>
      <c r="AA8" s="96">
        <f>VLOOKUP(Z8,TOTALS!$P$4:$Q$141,2,FALSE)</f>
        <v>21485</v>
      </c>
      <c r="AB8" s="95" t="s">
        <v>129</v>
      </c>
      <c r="AC8" s="104">
        <f>VLOOKUP(AB8,TOTALS!$P$4:$Q$141,2,FALSE)</f>
        <v>0</v>
      </c>
      <c r="AD8" s="99" t="s">
        <v>164</v>
      </c>
      <c r="AE8" s="49">
        <f>VLOOKUP(AD8,TOTALS!$P$4:$Q$141,2,FALSE)</f>
        <v>21485</v>
      </c>
      <c r="AF8" s="48" t="s">
        <v>175</v>
      </c>
      <c r="AG8" s="49">
        <f>VLOOKUP(AF8,TOTALS!$P$4:$Q$141,2,FALSE)</f>
        <v>20111</v>
      </c>
      <c r="AH8" s="48" t="s">
        <v>159</v>
      </c>
      <c r="AI8" s="100">
        <f>VLOOKUP(AH8,TOTALS!$P$4:$Q$141,2,FALSE)</f>
        <v>0</v>
      </c>
    </row>
    <row r="9" spans="1:35" x14ac:dyDescent="0.4">
      <c r="A9" s="123">
        <v>66</v>
      </c>
      <c r="B9" s="167">
        <v>8</v>
      </c>
      <c r="C9" s="90" t="s">
        <v>305</v>
      </c>
      <c r="D9" s="91" t="s">
        <v>302</v>
      </c>
      <c r="E9" s="91" t="s">
        <v>309</v>
      </c>
      <c r="F9" s="124" t="s">
        <v>185</v>
      </c>
      <c r="G9" s="43">
        <f t="shared" si="0"/>
        <v>2109513</v>
      </c>
      <c r="H9" s="119" t="s">
        <v>37</v>
      </c>
      <c r="I9" s="44">
        <f>VLOOKUP(H9,TOTALS!$P$4:$Q$141,2,FALSE)</f>
        <v>1440000</v>
      </c>
      <c r="J9" s="45" t="s">
        <v>7</v>
      </c>
      <c r="K9" s="120">
        <f>VLOOKUP(J9,TOTALS!$P$4:$Q$141,2,FALSE)</f>
        <v>60183</v>
      </c>
      <c r="L9" s="115" t="s">
        <v>109</v>
      </c>
      <c r="M9" s="47">
        <f>VLOOKUP(L9,TOTALS!$P$4:$Q$141,2,FALSE)</f>
        <v>86579</v>
      </c>
      <c r="N9" s="46" t="s">
        <v>45</v>
      </c>
      <c r="O9" s="47">
        <f>VLOOKUP(N9,TOTALS!$P$4:$Q$141,2,FALSE)</f>
        <v>291406</v>
      </c>
      <c r="P9" s="92" t="s">
        <v>30</v>
      </c>
      <c r="Q9" s="116">
        <f>VLOOKUP(P9,TOTALS!$P$4:$Q$141,2,FALSE)</f>
        <v>20111</v>
      </c>
      <c r="R9" s="109" t="s">
        <v>110</v>
      </c>
      <c r="S9" s="94">
        <f>VLOOKUP(R9,TOTALS!$P$4:$Q$141,2,FALSE)</f>
        <v>0</v>
      </c>
      <c r="T9" s="93" t="s">
        <v>93</v>
      </c>
      <c r="U9" s="94">
        <f>VLOOKUP(T9,TOTALS!$P$4:$Q$141,2,FALSE)</f>
        <v>17965</v>
      </c>
      <c r="V9" s="93" t="s">
        <v>31</v>
      </c>
      <c r="W9" s="110">
        <f>VLOOKUP(V9,TOTALS!$P$4:$Q$141,2,FALSE)</f>
        <v>86579</v>
      </c>
      <c r="X9" s="103" t="s">
        <v>145</v>
      </c>
      <c r="Y9" s="96">
        <f>VLOOKUP(X9,TOTALS!$P$4:$Q$141,2,FALSE)</f>
        <v>0</v>
      </c>
      <c r="Z9" s="95" t="s">
        <v>136</v>
      </c>
      <c r="AA9" s="96">
        <f>VLOOKUP(Z9,TOTALS!$P$4:$Q$141,2,FALSE)</f>
        <v>0</v>
      </c>
      <c r="AB9" s="95" t="s">
        <v>129</v>
      </c>
      <c r="AC9" s="104">
        <f>VLOOKUP(AB9,TOTALS!$P$4:$Q$141,2,FALSE)</f>
        <v>0</v>
      </c>
      <c r="AD9" s="99" t="s">
        <v>155</v>
      </c>
      <c r="AE9" s="49">
        <f>VLOOKUP(AD9,TOTALS!$P$4:$Q$141,2,FALSE)</f>
        <v>86579</v>
      </c>
      <c r="AF9" s="48" t="s">
        <v>175</v>
      </c>
      <c r="AG9" s="49">
        <f>VLOOKUP(AF9,TOTALS!$P$4:$Q$141,2,FALSE)</f>
        <v>20111</v>
      </c>
      <c r="AH9" s="48" t="s">
        <v>167</v>
      </c>
      <c r="AI9" s="100">
        <f>VLOOKUP(AH9,TOTALS!$P$4:$Q$141,2,FALSE)</f>
        <v>0</v>
      </c>
    </row>
    <row r="10" spans="1:35" x14ac:dyDescent="0.4">
      <c r="A10" s="123">
        <v>15</v>
      </c>
      <c r="B10" s="166">
        <v>9</v>
      </c>
      <c r="C10" s="90" t="s">
        <v>210</v>
      </c>
      <c r="D10" s="91" t="s">
        <v>208</v>
      </c>
      <c r="E10" s="91" t="s">
        <v>209</v>
      </c>
      <c r="F10" s="124" t="s">
        <v>181</v>
      </c>
      <c r="G10" s="43">
        <f t="shared" si="0"/>
        <v>2107544</v>
      </c>
      <c r="H10" s="119" t="s">
        <v>10</v>
      </c>
      <c r="I10" s="44">
        <f>VLOOKUP(H10,TOTALS!$P$4:$Q$141,2,FALSE)</f>
        <v>696104</v>
      </c>
      <c r="J10" s="45" t="s">
        <v>13</v>
      </c>
      <c r="K10" s="120">
        <f>VLOOKUP(J10,TOTALS!$P$4:$Q$141,2,FALSE)</f>
        <v>28961</v>
      </c>
      <c r="L10" s="115" t="s">
        <v>23</v>
      </c>
      <c r="M10" s="47">
        <f>VLOOKUP(L10,TOTALS!$P$4:$Q$141,2,FALSE)</f>
        <v>696104</v>
      </c>
      <c r="N10" s="46" t="s">
        <v>39</v>
      </c>
      <c r="O10" s="47">
        <f>VLOOKUP(N10,TOTALS!$P$4:$Q$141,2,FALSE)</f>
        <v>0</v>
      </c>
      <c r="P10" s="92" t="s">
        <v>40</v>
      </c>
      <c r="Q10" s="116">
        <f>VLOOKUP(P10,TOTALS!$P$4:$Q$141,2,FALSE)</f>
        <v>210006</v>
      </c>
      <c r="R10" s="109" t="s">
        <v>110</v>
      </c>
      <c r="S10" s="94">
        <f>VLOOKUP(R10,TOTALS!$P$4:$Q$141,2,FALSE)</f>
        <v>0</v>
      </c>
      <c r="T10" s="93" t="s">
        <v>119</v>
      </c>
      <c r="U10" s="94">
        <f>VLOOKUP(T10,TOTALS!$P$4:$Q$141,2,FALSE)</f>
        <v>115591</v>
      </c>
      <c r="V10" s="93" t="s">
        <v>112</v>
      </c>
      <c r="W10" s="110">
        <f>VLOOKUP(V10,TOTALS!$P$4:$Q$141,2,FALSE)</f>
        <v>28961</v>
      </c>
      <c r="X10" s="103" t="s">
        <v>130</v>
      </c>
      <c r="Y10" s="96">
        <f>VLOOKUP(X10,TOTALS!$P$4:$Q$141,2,FALSE)</f>
        <v>291406</v>
      </c>
      <c r="Z10" s="95" t="s">
        <v>133</v>
      </c>
      <c r="AA10" s="96">
        <f>VLOOKUP(Z10,TOTALS!$P$4:$Q$141,2,FALSE)</f>
        <v>18926</v>
      </c>
      <c r="AB10" s="95" t="s">
        <v>129</v>
      </c>
      <c r="AC10" s="104">
        <f>VLOOKUP(AB10,TOTALS!$P$4:$Q$141,2,FALSE)</f>
        <v>0</v>
      </c>
      <c r="AD10" s="99" t="s">
        <v>156</v>
      </c>
      <c r="AE10" s="49">
        <f>VLOOKUP(AD10,TOTALS!$P$4:$Q$141,2,FALSE)</f>
        <v>0</v>
      </c>
      <c r="AF10" s="48" t="s">
        <v>160</v>
      </c>
      <c r="AG10" s="49">
        <f>VLOOKUP(AF10,TOTALS!$P$4:$Q$141,2,FALSE)</f>
        <v>0</v>
      </c>
      <c r="AH10" s="48" t="s">
        <v>164</v>
      </c>
      <c r="AI10" s="100">
        <f>VLOOKUP(AH10,TOTALS!$P$4:$Q$141,2,FALSE)</f>
        <v>21485</v>
      </c>
    </row>
    <row r="11" spans="1:35" x14ac:dyDescent="0.4">
      <c r="A11" s="123">
        <v>81</v>
      </c>
      <c r="B11" s="167">
        <v>10</v>
      </c>
      <c r="C11" s="90" t="s">
        <v>333</v>
      </c>
      <c r="D11" s="91" t="s">
        <v>332</v>
      </c>
      <c r="E11" s="91" t="s">
        <v>333</v>
      </c>
      <c r="F11" s="124" t="s">
        <v>181</v>
      </c>
      <c r="G11" s="43">
        <f t="shared" si="0"/>
        <v>2020273</v>
      </c>
      <c r="H11" s="119" t="s">
        <v>13</v>
      </c>
      <c r="I11" s="44">
        <f>VLOOKUP(H11,TOTALS!$P$4:$Q$141,2,FALSE)</f>
        <v>28961</v>
      </c>
      <c r="J11" s="45" t="s">
        <v>10</v>
      </c>
      <c r="K11" s="120">
        <f>VLOOKUP(J11,TOTALS!$P$4:$Q$141,2,FALSE)</f>
        <v>696104</v>
      </c>
      <c r="L11" s="115" t="s">
        <v>23</v>
      </c>
      <c r="M11" s="47">
        <f>VLOOKUP(L11,TOTALS!$P$4:$Q$141,2,FALSE)</f>
        <v>696104</v>
      </c>
      <c r="N11" s="46" t="s">
        <v>48</v>
      </c>
      <c r="O11" s="47">
        <f>VLOOKUP(N11,TOTALS!$P$4:$Q$141,2,FALSE)</f>
        <v>0</v>
      </c>
      <c r="P11" s="92" t="s">
        <v>40</v>
      </c>
      <c r="Q11" s="116">
        <f>VLOOKUP(P11,TOTALS!$P$4:$Q$141,2,FALSE)</f>
        <v>210006</v>
      </c>
      <c r="R11" s="109" t="s">
        <v>112</v>
      </c>
      <c r="S11" s="94">
        <f>VLOOKUP(R11,TOTALS!$P$4:$Q$141,2,FALSE)</f>
        <v>28961</v>
      </c>
      <c r="T11" s="93" t="s">
        <v>94</v>
      </c>
      <c r="U11" s="94">
        <f>VLOOKUP(T11,TOTALS!$P$4:$Q$141,2,FALSE)</f>
        <v>0</v>
      </c>
      <c r="V11" s="93" t="s">
        <v>88</v>
      </c>
      <c r="W11" s="110">
        <f>VLOOKUP(V11,TOTALS!$P$4:$Q$141,2,FALSE)</f>
        <v>47246</v>
      </c>
      <c r="X11" s="103" t="s">
        <v>130</v>
      </c>
      <c r="Y11" s="96">
        <f>VLOOKUP(X11,TOTALS!$P$4:$Q$141,2,FALSE)</f>
        <v>291406</v>
      </c>
      <c r="Z11" s="95" t="s">
        <v>136</v>
      </c>
      <c r="AA11" s="96">
        <f>VLOOKUP(Z11,TOTALS!$P$4:$Q$141,2,FALSE)</f>
        <v>0</v>
      </c>
      <c r="AB11" s="95" t="s">
        <v>129</v>
      </c>
      <c r="AC11" s="104">
        <f>VLOOKUP(AB11,TOTALS!$P$4:$Q$141,2,FALSE)</f>
        <v>0</v>
      </c>
      <c r="AD11" s="99" t="s">
        <v>153</v>
      </c>
      <c r="AE11" s="49">
        <f>VLOOKUP(AD11,TOTALS!$P$4:$Q$141,2,FALSE)</f>
        <v>0</v>
      </c>
      <c r="AF11" s="48" t="s">
        <v>164</v>
      </c>
      <c r="AG11" s="49">
        <f>VLOOKUP(AF11,TOTALS!$P$4:$Q$141,2,FALSE)</f>
        <v>21485</v>
      </c>
      <c r="AH11" s="48" t="s">
        <v>166</v>
      </c>
      <c r="AI11" s="100">
        <f>VLOOKUP(AH11,TOTALS!$P$4:$Q$141,2,FALSE)</f>
        <v>0</v>
      </c>
    </row>
    <row r="12" spans="1:35" x14ac:dyDescent="0.4">
      <c r="A12" s="123">
        <v>117</v>
      </c>
      <c r="B12" s="167">
        <v>11</v>
      </c>
      <c r="C12" s="90" t="s">
        <v>402</v>
      </c>
      <c r="D12" s="91" t="s">
        <v>401</v>
      </c>
      <c r="E12" s="91" t="s">
        <v>402</v>
      </c>
      <c r="F12" s="124" t="s">
        <v>181</v>
      </c>
      <c r="G12" s="43">
        <f t="shared" si="0"/>
        <v>1971400</v>
      </c>
      <c r="H12" s="119" t="s">
        <v>37</v>
      </c>
      <c r="I12" s="44">
        <f>VLOOKUP(H12,TOTALS!$P$4:$Q$141,2,FALSE)</f>
        <v>1440000</v>
      </c>
      <c r="J12" s="45" t="s">
        <v>8</v>
      </c>
      <c r="K12" s="120">
        <f>VLOOKUP(J12,TOTALS!$P$4:$Q$141,2,FALSE)</f>
        <v>0</v>
      </c>
      <c r="L12" s="115" t="s">
        <v>109</v>
      </c>
      <c r="M12" s="47">
        <f>VLOOKUP(L12,TOTALS!$P$4:$Q$141,2,FALSE)</f>
        <v>86579</v>
      </c>
      <c r="N12" s="46" t="s">
        <v>29</v>
      </c>
      <c r="O12" s="47">
        <f>VLOOKUP(N12,TOTALS!$P$4:$Q$141,2,FALSE)</f>
        <v>0</v>
      </c>
      <c r="P12" s="47" t="s">
        <v>40</v>
      </c>
      <c r="Q12" s="116">
        <f>VLOOKUP(P12,TOTALS!$P$4:$Q$141,2,FALSE)</f>
        <v>210006</v>
      </c>
      <c r="R12" s="109" t="s">
        <v>118</v>
      </c>
      <c r="S12" s="94">
        <f>VLOOKUP(R12,TOTALS!$P$4:$Q$141,2,FALSE)</f>
        <v>37324</v>
      </c>
      <c r="T12" s="93" t="s">
        <v>94</v>
      </c>
      <c r="U12" s="94">
        <f>VLOOKUP(T12,TOTALS!$P$4:$Q$141,2,FALSE)</f>
        <v>0</v>
      </c>
      <c r="V12" s="93" t="s">
        <v>115</v>
      </c>
      <c r="W12" s="110">
        <f>VLOOKUP(V12,TOTALS!$P$4:$Q$141,2,FALSE)</f>
        <v>168530</v>
      </c>
      <c r="X12" s="103" t="s">
        <v>145</v>
      </c>
      <c r="Y12" s="96">
        <f>VLOOKUP(X12,TOTALS!$P$4:$Q$141,2,FALSE)</f>
        <v>0</v>
      </c>
      <c r="Z12" s="95" t="s">
        <v>129</v>
      </c>
      <c r="AA12" s="96">
        <f>VLOOKUP(Z12,TOTALS!$P$4:$Q$141,2,FALSE)</f>
        <v>0</v>
      </c>
      <c r="AB12" s="95" t="s">
        <v>148</v>
      </c>
      <c r="AC12" s="104">
        <f>VLOOKUP(AB12,TOTALS!$P$4:$Q$141,2,FALSE)</f>
        <v>0</v>
      </c>
      <c r="AD12" s="99" t="s">
        <v>162</v>
      </c>
      <c r="AE12" s="49">
        <f>VLOOKUP(AD12,TOTALS!$P$4:$Q$141,2,FALSE)</f>
        <v>0</v>
      </c>
      <c r="AF12" s="48" t="s">
        <v>154</v>
      </c>
      <c r="AG12" s="49">
        <f>VLOOKUP(AF12,TOTALS!$P$4:$Q$141,2,FALSE)</f>
        <v>28961</v>
      </c>
      <c r="AH12" s="48" t="s">
        <v>165</v>
      </c>
      <c r="AI12" s="100">
        <f>VLOOKUP(AH12,TOTALS!$P$4:$Q$141,2,FALSE)</f>
        <v>0</v>
      </c>
    </row>
    <row r="13" spans="1:35" x14ac:dyDescent="0.4">
      <c r="A13" s="123">
        <v>67</v>
      </c>
      <c r="B13" s="167">
        <v>12</v>
      </c>
      <c r="C13" s="90" t="s">
        <v>306</v>
      </c>
      <c r="D13" s="91" t="s">
        <v>302</v>
      </c>
      <c r="E13" s="91" t="s">
        <v>309</v>
      </c>
      <c r="F13" s="124" t="s">
        <v>185</v>
      </c>
      <c r="G13" s="43">
        <f t="shared" si="0"/>
        <v>1910785</v>
      </c>
      <c r="H13" s="119" t="s">
        <v>8</v>
      </c>
      <c r="I13" s="44">
        <f>VLOOKUP(H13,TOTALS!$P$4:$Q$141,2,FALSE)</f>
        <v>0</v>
      </c>
      <c r="J13" s="45" t="s">
        <v>10</v>
      </c>
      <c r="K13" s="120">
        <f>VLOOKUP(J13,TOTALS!$P$4:$Q$141,2,FALSE)</f>
        <v>696104</v>
      </c>
      <c r="L13" s="115" t="s">
        <v>23</v>
      </c>
      <c r="M13" s="47">
        <f>VLOOKUP(L13,TOTALS!$P$4:$Q$141,2,FALSE)</f>
        <v>696104</v>
      </c>
      <c r="N13" s="46" t="s">
        <v>29</v>
      </c>
      <c r="O13" s="47">
        <f>VLOOKUP(N13,TOTALS!$P$4:$Q$141,2,FALSE)</f>
        <v>0</v>
      </c>
      <c r="P13" s="92" t="s">
        <v>40</v>
      </c>
      <c r="Q13" s="116">
        <f>VLOOKUP(P13,TOTALS!$P$4:$Q$141,2,FALSE)</f>
        <v>210006</v>
      </c>
      <c r="R13" s="109" t="s">
        <v>110</v>
      </c>
      <c r="S13" s="94">
        <f>VLOOKUP(R13,TOTALS!$P$4:$Q$141,2,FALSE)</f>
        <v>0</v>
      </c>
      <c r="T13" s="93" t="s">
        <v>94</v>
      </c>
      <c r="U13" s="94">
        <f>VLOOKUP(T13,TOTALS!$P$4:$Q$141,2,FALSE)</f>
        <v>0</v>
      </c>
      <c r="V13" s="93" t="s">
        <v>49</v>
      </c>
      <c r="W13" s="110">
        <f>VLOOKUP(V13,TOTALS!$P$4:$Q$141,2,FALSE)</f>
        <v>17165</v>
      </c>
      <c r="X13" s="103" t="s">
        <v>130</v>
      </c>
      <c r="Y13" s="96">
        <f>VLOOKUP(X13,TOTALS!$P$4:$Q$141,2,FALSE)</f>
        <v>291406</v>
      </c>
      <c r="Z13" s="95" t="s">
        <v>100</v>
      </c>
      <c r="AA13" s="96">
        <f>VLOOKUP(Z13,TOTALS!$P$4:$Q$141,2,FALSE)</f>
        <v>0</v>
      </c>
      <c r="AB13" s="95" t="s">
        <v>129</v>
      </c>
      <c r="AC13" s="104">
        <f>VLOOKUP(AB13,TOTALS!$P$4:$Q$141,2,FALSE)</f>
        <v>0</v>
      </c>
      <c r="AD13" s="99" t="s">
        <v>166</v>
      </c>
      <c r="AE13" s="49">
        <f>VLOOKUP(AD13,TOTALS!$P$4:$Q$141,2,FALSE)</f>
        <v>0</v>
      </c>
      <c r="AF13" s="48" t="s">
        <v>153</v>
      </c>
      <c r="AG13" s="49">
        <f>VLOOKUP(AF13,TOTALS!$P$4:$Q$141,2,FALSE)</f>
        <v>0</v>
      </c>
      <c r="AH13" s="48" t="s">
        <v>168</v>
      </c>
      <c r="AI13" s="100">
        <f>VLOOKUP(AH13,TOTALS!$P$4:$Q$141,2,FALSE)</f>
        <v>0</v>
      </c>
    </row>
    <row r="14" spans="1:35" x14ac:dyDescent="0.4">
      <c r="A14" s="123">
        <v>83</v>
      </c>
      <c r="B14" s="166">
        <v>13</v>
      </c>
      <c r="C14" s="90" t="s">
        <v>336</v>
      </c>
      <c r="D14" s="91" t="s">
        <v>334</v>
      </c>
      <c r="E14" s="91" t="s">
        <v>337</v>
      </c>
      <c r="F14" s="124" t="s">
        <v>185</v>
      </c>
      <c r="G14" s="43">
        <f t="shared" si="0"/>
        <v>1905895</v>
      </c>
      <c r="H14" s="119" t="s">
        <v>38</v>
      </c>
      <c r="I14" s="44">
        <f>VLOOKUP(H14,TOTALS!$P$4:$Q$141,2,FALSE)</f>
        <v>115591</v>
      </c>
      <c r="J14" s="45" t="s">
        <v>10</v>
      </c>
      <c r="K14" s="120">
        <f>VLOOKUP(J14,TOTALS!$P$4:$Q$141,2,FALSE)</f>
        <v>696104</v>
      </c>
      <c r="L14" s="115" t="s">
        <v>23</v>
      </c>
      <c r="M14" s="47">
        <f>VLOOKUP(L14,TOTALS!$P$4:$Q$141,2,FALSE)</f>
        <v>696104</v>
      </c>
      <c r="N14" s="46" t="s">
        <v>48</v>
      </c>
      <c r="O14" s="47">
        <f>VLOOKUP(N14,TOTALS!$P$4:$Q$141,2,FALSE)</f>
        <v>0</v>
      </c>
      <c r="P14" s="92" t="s">
        <v>29</v>
      </c>
      <c r="Q14" s="116">
        <f>VLOOKUP(P14,TOTALS!$P$4:$Q$141,2,FALSE)</f>
        <v>0</v>
      </c>
      <c r="R14" s="109" t="s">
        <v>124</v>
      </c>
      <c r="S14" s="94">
        <f>VLOOKUP(R14,TOTALS!$P$4:$Q$141,2,FALSE)</f>
        <v>0</v>
      </c>
      <c r="T14" s="93" t="s">
        <v>102</v>
      </c>
      <c r="U14" s="94">
        <f>VLOOKUP(T14,TOTALS!$P$4:$Q$141,2,FALSE)</f>
        <v>0</v>
      </c>
      <c r="V14" s="93" t="s">
        <v>126</v>
      </c>
      <c r="W14" s="110">
        <f>VLOOKUP(V14,TOTALS!$P$4:$Q$141,2,FALSE)</f>
        <v>0</v>
      </c>
      <c r="X14" s="103" t="s">
        <v>130</v>
      </c>
      <c r="Y14" s="96">
        <f>VLOOKUP(X14,TOTALS!$P$4:$Q$141,2,FALSE)</f>
        <v>291406</v>
      </c>
      <c r="Z14" s="95" t="s">
        <v>145</v>
      </c>
      <c r="AA14" s="96">
        <f>VLOOKUP(Z14,TOTALS!$P$4:$Q$141,2,FALSE)</f>
        <v>0</v>
      </c>
      <c r="AB14" s="95" t="s">
        <v>100</v>
      </c>
      <c r="AC14" s="104">
        <f>VLOOKUP(AB14,TOTALS!$P$4:$Q$141,2,FALSE)</f>
        <v>0</v>
      </c>
      <c r="AD14" s="99" t="s">
        <v>155</v>
      </c>
      <c r="AE14" s="49">
        <f>VLOOKUP(AD14,TOTALS!$P$4:$Q$141,2,FALSE)</f>
        <v>86579</v>
      </c>
      <c r="AF14" s="48" t="s">
        <v>175</v>
      </c>
      <c r="AG14" s="49">
        <f>VLOOKUP(AF14,TOTALS!$P$4:$Q$141,2,FALSE)</f>
        <v>20111</v>
      </c>
      <c r="AH14" s="48" t="s">
        <v>166</v>
      </c>
      <c r="AI14" s="100">
        <f>VLOOKUP(AH14,TOTALS!$P$4:$Q$141,2,FALSE)</f>
        <v>0</v>
      </c>
    </row>
    <row r="15" spans="1:35" x14ac:dyDescent="0.4">
      <c r="A15" s="123">
        <v>41</v>
      </c>
      <c r="B15" s="167">
        <v>14</v>
      </c>
      <c r="C15" s="90" t="s">
        <v>260</v>
      </c>
      <c r="D15" s="91" t="s">
        <v>258</v>
      </c>
      <c r="E15" s="91" t="s">
        <v>261</v>
      </c>
      <c r="F15" s="124" t="s">
        <v>185</v>
      </c>
      <c r="G15" s="43">
        <f t="shared" si="0"/>
        <v>1884613</v>
      </c>
      <c r="H15" s="119" t="s">
        <v>7</v>
      </c>
      <c r="I15" s="44">
        <f>VLOOKUP(H15,TOTALS!$P$4:$Q$141,2,FALSE)</f>
        <v>60183</v>
      </c>
      <c r="J15" s="45" t="s">
        <v>10</v>
      </c>
      <c r="K15" s="120">
        <f>VLOOKUP(J15,TOTALS!$P$4:$Q$141,2,FALSE)</f>
        <v>696104</v>
      </c>
      <c r="L15" s="115" t="s">
        <v>23</v>
      </c>
      <c r="M15" s="47">
        <f>VLOOKUP(L15,TOTALS!$P$4:$Q$141,2,FALSE)</f>
        <v>696104</v>
      </c>
      <c r="N15" s="46" t="s">
        <v>39</v>
      </c>
      <c r="O15" s="47">
        <f>VLOOKUP(N15,TOTALS!$P$4:$Q$141,2,FALSE)</f>
        <v>0</v>
      </c>
      <c r="P15" s="92" t="s">
        <v>54</v>
      </c>
      <c r="Q15" s="116">
        <f>VLOOKUP(P15,TOTALS!$P$4:$Q$141,2,FALSE)</f>
        <v>86579</v>
      </c>
      <c r="R15" s="109" t="s">
        <v>110</v>
      </c>
      <c r="S15" s="94">
        <f>VLOOKUP(R15,TOTALS!$P$4:$Q$141,2,FALSE)</f>
        <v>0</v>
      </c>
      <c r="T15" s="93" t="s">
        <v>97</v>
      </c>
      <c r="U15" s="94">
        <f>VLOOKUP(T15,TOTALS!$P$4:$Q$141,2,FALSE)</f>
        <v>0</v>
      </c>
      <c r="V15" s="93" t="s">
        <v>115</v>
      </c>
      <c r="W15" s="110">
        <f>VLOOKUP(V15,TOTALS!$P$4:$Q$141,2,FALSE)</f>
        <v>168530</v>
      </c>
      <c r="X15" s="103" t="s">
        <v>140</v>
      </c>
      <c r="Y15" s="96">
        <f>VLOOKUP(X15,TOTALS!$P$4:$Q$141,2,FALSE)</f>
        <v>23446</v>
      </c>
      <c r="Z15" s="95" t="s">
        <v>134</v>
      </c>
      <c r="AA15" s="96">
        <f>VLOOKUP(Z15,TOTALS!$P$4:$Q$141,2,FALSE)</f>
        <v>115591</v>
      </c>
      <c r="AB15" s="95" t="s">
        <v>101</v>
      </c>
      <c r="AC15" s="104">
        <f>VLOOKUP(AB15,TOTALS!$P$4:$Q$141,2,FALSE)</f>
        <v>17965</v>
      </c>
      <c r="AD15" s="99" t="s">
        <v>157</v>
      </c>
      <c r="AE15" s="49">
        <f>VLOOKUP(AD15,TOTALS!$P$4:$Q$141,2,FALSE)</f>
        <v>0</v>
      </c>
      <c r="AF15" s="48" t="s">
        <v>159</v>
      </c>
      <c r="AG15" s="49">
        <f>VLOOKUP(AF15,TOTALS!$P$4:$Q$141,2,FALSE)</f>
        <v>0</v>
      </c>
      <c r="AH15" s="48" t="s">
        <v>175</v>
      </c>
      <c r="AI15" s="100">
        <f>VLOOKUP(AH15,TOTALS!$P$4:$Q$141,2,FALSE)</f>
        <v>20111</v>
      </c>
    </row>
    <row r="16" spans="1:35" x14ac:dyDescent="0.4">
      <c r="A16" s="123">
        <v>5</v>
      </c>
      <c r="B16" s="167">
        <v>15</v>
      </c>
      <c r="C16" s="90" t="s">
        <v>188</v>
      </c>
      <c r="D16" s="97" t="s">
        <v>186</v>
      </c>
      <c r="E16" s="91" t="s">
        <v>191</v>
      </c>
      <c r="F16" s="124" t="s">
        <v>185</v>
      </c>
      <c r="G16" s="43">
        <f t="shared" si="0"/>
        <v>1883778</v>
      </c>
      <c r="H16" s="119" t="s">
        <v>37</v>
      </c>
      <c r="I16" s="44">
        <f>VLOOKUP(H16,TOTALS!$P$4:$Q$141,2,FALSE)</f>
        <v>1440000</v>
      </c>
      <c r="J16" s="45" t="s">
        <v>16</v>
      </c>
      <c r="K16" s="120">
        <f>VLOOKUP(J16,TOTALS!$P$4:$Q$141,2,FALSE)</f>
        <v>47246</v>
      </c>
      <c r="L16" s="115" t="s">
        <v>108</v>
      </c>
      <c r="M16" s="47">
        <f>VLOOKUP(L16,TOTALS!$P$4:$Q$141,2,FALSE)</f>
        <v>0</v>
      </c>
      <c r="N16" s="46" t="s">
        <v>48</v>
      </c>
      <c r="O16" s="47">
        <f>VLOOKUP(N16,TOTALS!$P$4:$Q$141,2,FALSE)</f>
        <v>0</v>
      </c>
      <c r="P16" s="92" t="s">
        <v>6</v>
      </c>
      <c r="Q16" s="116">
        <f>VLOOKUP(P16,TOTALS!$P$4:$Q$141,2,FALSE)</f>
        <v>168530</v>
      </c>
      <c r="R16" s="109" t="s">
        <v>119</v>
      </c>
      <c r="S16" s="94">
        <f>VLOOKUP(R16,TOTALS!$P$4:$Q$141,2,FALSE)</f>
        <v>115591</v>
      </c>
      <c r="T16" s="93" t="s">
        <v>49</v>
      </c>
      <c r="U16" s="94">
        <f>VLOOKUP(T16,TOTALS!$P$4:$Q$141,2,FALSE)</f>
        <v>17165</v>
      </c>
      <c r="V16" s="93" t="s">
        <v>124</v>
      </c>
      <c r="W16" s="110">
        <f>VLOOKUP(V16,TOTALS!$P$4:$Q$141,2,FALSE)</f>
        <v>0</v>
      </c>
      <c r="X16" s="103" t="s">
        <v>145</v>
      </c>
      <c r="Y16" s="96">
        <f>VLOOKUP(X16,TOTALS!$P$4:$Q$141,2,FALSE)</f>
        <v>0</v>
      </c>
      <c r="Z16" s="95" t="s">
        <v>98</v>
      </c>
      <c r="AA16" s="96">
        <f>VLOOKUP(Z16,TOTALS!$P$4:$Q$141,2,FALSE)</f>
        <v>37324</v>
      </c>
      <c r="AB16" s="95" t="s">
        <v>129</v>
      </c>
      <c r="AC16" s="104">
        <f>VLOOKUP(AB16,TOTALS!$P$4:$Q$141,2,FALSE)</f>
        <v>0</v>
      </c>
      <c r="AD16" s="99" t="s">
        <v>151</v>
      </c>
      <c r="AE16" s="49">
        <f>VLOOKUP(AD16,TOTALS!$P$4:$Q$141,2,FALSE)</f>
        <v>28961</v>
      </c>
      <c r="AF16" s="48" t="s">
        <v>165</v>
      </c>
      <c r="AG16" s="49">
        <f>VLOOKUP(AF16,TOTALS!$P$4:$Q$141,2,FALSE)</f>
        <v>0</v>
      </c>
      <c r="AH16" s="48" t="s">
        <v>154</v>
      </c>
      <c r="AI16" s="100">
        <f>VLOOKUP(AH16,TOTALS!$P$4:$Q$141,2,FALSE)</f>
        <v>28961</v>
      </c>
    </row>
    <row r="17" spans="1:35" x14ac:dyDescent="0.4">
      <c r="A17" s="123">
        <v>44</v>
      </c>
      <c r="B17" s="167">
        <v>16</v>
      </c>
      <c r="C17" s="90" t="s">
        <v>265</v>
      </c>
      <c r="D17" s="91" t="s">
        <v>262</v>
      </c>
      <c r="E17" s="91" t="s">
        <v>266</v>
      </c>
      <c r="F17" s="124" t="s">
        <v>185</v>
      </c>
      <c r="G17" s="43">
        <f t="shared" si="0"/>
        <v>1850088</v>
      </c>
      <c r="H17" s="119" t="s">
        <v>7</v>
      </c>
      <c r="I17" s="44">
        <f>VLOOKUP(H17,TOTALS!$P$4:$Q$141,2,FALSE)</f>
        <v>60183</v>
      </c>
      <c r="J17" s="45" t="s">
        <v>10</v>
      </c>
      <c r="K17" s="120">
        <f>VLOOKUP(J17,TOTALS!$P$4:$Q$141,2,FALSE)</f>
        <v>696104</v>
      </c>
      <c r="L17" s="115" t="s">
        <v>48</v>
      </c>
      <c r="M17" s="47">
        <f>VLOOKUP(L17,TOTALS!$P$4:$Q$141,2,FALSE)</f>
        <v>0</v>
      </c>
      <c r="N17" s="46" t="s">
        <v>32</v>
      </c>
      <c r="O17" s="47">
        <f>VLOOKUP(N17,TOTALS!$P$4:$Q$141,2,FALSE)</f>
        <v>291406</v>
      </c>
      <c r="P17" s="92" t="s">
        <v>40</v>
      </c>
      <c r="Q17" s="116">
        <f>VLOOKUP(P17,TOTALS!$P$4:$Q$141,2,FALSE)</f>
        <v>210006</v>
      </c>
      <c r="R17" s="109" t="s">
        <v>51</v>
      </c>
      <c r="S17" s="94">
        <f>VLOOKUP(R17,TOTALS!$P$4:$Q$141,2,FALSE)</f>
        <v>132453</v>
      </c>
      <c r="T17" s="93" t="s">
        <v>94</v>
      </c>
      <c r="U17" s="94">
        <f>VLOOKUP(T17,TOTALS!$P$4:$Q$141,2,FALSE)</f>
        <v>0</v>
      </c>
      <c r="V17" s="93" t="s">
        <v>115</v>
      </c>
      <c r="W17" s="110">
        <f>VLOOKUP(V17,TOTALS!$P$4:$Q$141,2,FALSE)</f>
        <v>168530</v>
      </c>
      <c r="X17" s="103" t="s">
        <v>130</v>
      </c>
      <c r="Y17" s="96">
        <f>VLOOKUP(X17,TOTALS!$P$4:$Q$141,2,FALSE)</f>
        <v>291406</v>
      </c>
      <c r="Z17" s="95" t="s">
        <v>145</v>
      </c>
      <c r="AA17" s="96">
        <f>VLOOKUP(Z17,TOTALS!$P$4:$Q$141,2,FALSE)</f>
        <v>0</v>
      </c>
      <c r="AB17" s="95" t="s">
        <v>136</v>
      </c>
      <c r="AC17" s="104">
        <f>VLOOKUP(AB17,TOTALS!$P$4:$Q$141,2,FALSE)</f>
        <v>0</v>
      </c>
      <c r="AD17" s="99" t="s">
        <v>156</v>
      </c>
      <c r="AE17" s="49">
        <f>VLOOKUP(AD17,TOTALS!$P$4:$Q$141,2,FALSE)</f>
        <v>0</v>
      </c>
      <c r="AF17" s="48" t="s">
        <v>159</v>
      </c>
      <c r="AG17" s="49">
        <f>VLOOKUP(AF17,TOTALS!$P$4:$Q$141,2,FALSE)</f>
        <v>0</v>
      </c>
      <c r="AH17" s="48" t="s">
        <v>178</v>
      </c>
      <c r="AI17" s="100">
        <f>VLOOKUP(AH17,TOTALS!$P$4:$Q$141,2,FALSE)</f>
        <v>0</v>
      </c>
    </row>
    <row r="18" spans="1:35" x14ac:dyDescent="0.4">
      <c r="A18" s="123">
        <v>106</v>
      </c>
      <c r="B18" s="166">
        <v>17</v>
      </c>
      <c r="C18" s="90" t="s">
        <v>380</v>
      </c>
      <c r="D18" s="91" t="s">
        <v>381</v>
      </c>
      <c r="E18" s="91" t="s">
        <v>378</v>
      </c>
      <c r="F18" s="124" t="s">
        <v>185</v>
      </c>
      <c r="G18" s="43">
        <f t="shared" si="0"/>
        <v>1842548</v>
      </c>
      <c r="H18" s="119" t="s">
        <v>8</v>
      </c>
      <c r="I18" s="44">
        <f>VLOOKUP(H18,TOTALS!$P$4:$Q$141,2,FALSE)</f>
        <v>0</v>
      </c>
      <c r="J18" s="45" t="s">
        <v>10</v>
      </c>
      <c r="K18" s="120">
        <f>VLOOKUP(J18,TOTALS!$P$4:$Q$141,2,FALSE)</f>
        <v>696104</v>
      </c>
      <c r="L18" s="115" t="s">
        <v>39</v>
      </c>
      <c r="M18" s="47">
        <f>VLOOKUP(L18,TOTALS!$P$4:$Q$141,2,FALSE)</f>
        <v>0</v>
      </c>
      <c r="N18" s="46" t="s">
        <v>23</v>
      </c>
      <c r="O18" s="47">
        <f>VLOOKUP(N18,TOTALS!$P$4:$Q$141,2,FALSE)</f>
        <v>696104</v>
      </c>
      <c r="P18" s="92" t="s">
        <v>40</v>
      </c>
      <c r="Q18" s="116">
        <f>VLOOKUP(P18,TOTALS!$P$4:$Q$141,2,FALSE)</f>
        <v>210006</v>
      </c>
      <c r="R18" s="109" t="s">
        <v>51</v>
      </c>
      <c r="S18" s="94">
        <f>VLOOKUP(R18,TOTALS!$P$4:$Q$141,2,FALSE)</f>
        <v>132453</v>
      </c>
      <c r="T18" s="93" t="s">
        <v>50</v>
      </c>
      <c r="U18" s="94">
        <f>VLOOKUP(T18,TOTALS!$P$4:$Q$141,2,FALSE)</f>
        <v>37324</v>
      </c>
      <c r="V18" s="93" t="s">
        <v>102</v>
      </c>
      <c r="W18" s="110">
        <f>VLOOKUP(V18,TOTALS!$P$4:$Q$141,2,FALSE)</f>
        <v>0</v>
      </c>
      <c r="X18" s="103" t="s">
        <v>145</v>
      </c>
      <c r="Y18" s="96">
        <f>VLOOKUP(X18,TOTALS!$P$4:$Q$141,2,FALSE)</f>
        <v>0</v>
      </c>
      <c r="Z18" s="95" t="s">
        <v>95</v>
      </c>
      <c r="AA18" s="96">
        <f>VLOOKUP(Z18,TOTALS!$P$4:$Q$141,2,FALSE)</f>
        <v>0</v>
      </c>
      <c r="AB18" s="95" t="s">
        <v>96</v>
      </c>
      <c r="AC18" s="104">
        <f>VLOOKUP(AB18,TOTALS!$P$4:$Q$141,2,FALSE)</f>
        <v>21485</v>
      </c>
      <c r="AD18" s="99" t="s">
        <v>151</v>
      </c>
      <c r="AE18" s="49">
        <f>VLOOKUP(AD18,TOTALS!$P$4:$Q$141,2,FALSE)</f>
        <v>28961</v>
      </c>
      <c r="AF18" s="48" t="s">
        <v>175</v>
      </c>
      <c r="AG18" s="49">
        <f>VLOOKUP(AF18,TOTALS!$P$4:$Q$141,2,FALSE)</f>
        <v>20111</v>
      </c>
      <c r="AH18" s="48" t="s">
        <v>177</v>
      </c>
      <c r="AI18" s="100">
        <f>VLOOKUP(AH18,TOTALS!$P$4:$Q$141,2,FALSE)</f>
        <v>0</v>
      </c>
    </row>
    <row r="19" spans="1:35" x14ac:dyDescent="0.4">
      <c r="A19" s="123">
        <v>64</v>
      </c>
      <c r="B19" s="167">
        <v>18</v>
      </c>
      <c r="C19" s="90" t="s">
        <v>303</v>
      </c>
      <c r="D19" s="91" t="s">
        <v>302</v>
      </c>
      <c r="E19" s="91" t="s">
        <v>309</v>
      </c>
      <c r="F19" s="124" t="s">
        <v>181</v>
      </c>
      <c r="G19" s="43">
        <f t="shared" si="0"/>
        <v>1805926</v>
      </c>
      <c r="H19" s="119" t="s">
        <v>7</v>
      </c>
      <c r="I19" s="44">
        <f>VLOOKUP(H19,TOTALS!$P$4:$Q$141,2,FALSE)</f>
        <v>60183</v>
      </c>
      <c r="J19" s="45" t="s">
        <v>16</v>
      </c>
      <c r="K19" s="120">
        <f>VLOOKUP(J19,TOTALS!$P$4:$Q$141,2,FALSE)</f>
        <v>47246</v>
      </c>
      <c r="L19" s="115" t="s">
        <v>23</v>
      </c>
      <c r="M19" s="47">
        <f>VLOOKUP(L19,TOTALS!$P$4:$Q$141,2,FALSE)</f>
        <v>696104</v>
      </c>
      <c r="N19" s="46" t="s">
        <v>45</v>
      </c>
      <c r="O19" s="47">
        <f>VLOOKUP(N19,TOTALS!$P$4:$Q$141,2,FALSE)</f>
        <v>291406</v>
      </c>
      <c r="P19" s="92" t="s">
        <v>32</v>
      </c>
      <c r="Q19" s="116">
        <f>VLOOKUP(P19,TOTALS!$P$4:$Q$141,2,FALSE)</f>
        <v>291406</v>
      </c>
      <c r="R19" s="109" t="s">
        <v>110</v>
      </c>
      <c r="S19" s="94">
        <f>VLOOKUP(R19,TOTALS!$P$4:$Q$141,2,FALSE)</f>
        <v>0</v>
      </c>
      <c r="T19" s="93" t="s">
        <v>94</v>
      </c>
      <c r="U19" s="94">
        <f>VLOOKUP(T19,TOTALS!$P$4:$Q$141,2,FALSE)</f>
        <v>0</v>
      </c>
      <c r="V19" s="93" t="s">
        <v>31</v>
      </c>
      <c r="W19" s="110">
        <f>VLOOKUP(V19,TOTALS!$P$4:$Q$141,2,FALSE)</f>
        <v>86579</v>
      </c>
      <c r="X19" s="103" t="s">
        <v>130</v>
      </c>
      <c r="Y19" s="96">
        <f>VLOOKUP(X19,TOTALS!$P$4:$Q$141,2,FALSE)</f>
        <v>291406</v>
      </c>
      <c r="Z19" s="95" t="s">
        <v>100</v>
      </c>
      <c r="AA19" s="96">
        <f>VLOOKUP(Z19,TOTALS!$P$4:$Q$141,2,FALSE)</f>
        <v>0</v>
      </c>
      <c r="AB19" s="95" t="s">
        <v>129</v>
      </c>
      <c r="AC19" s="104">
        <f>VLOOKUP(AB19,TOTALS!$P$4:$Q$141,2,FALSE)</f>
        <v>0</v>
      </c>
      <c r="AD19" s="99" t="s">
        <v>164</v>
      </c>
      <c r="AE19" s="49">
        <f>VLOOKUP(AD19,TOTALS!$P$4:$Q$141,2,FALSE)</f>
        <v>21485</v>
      </c>
      <c r="AF19" s="48" t="s">
        <v>166</v>
      </c>
      <c r="AG19" s="49">
        <f>VLOOKUP(AF19,TOTALS!$P$4:$Q$141,2,FALSE)</f>
        <v>0</v>
      </c>
      <c r="AH19" s="48" t="s">
        <v>175</v>
      </c>
      <c r="AI19" s="100">
        <f>VLOOKUP(AH19,TOTALS!$P$4:$Q$141,2,FALSE)</f>
        <v>20111</v>
      </c>
    </row>
    <row r="20" spans="1:35" x14ac:dyDescent="0.4">
      <c r="A20" s="123">
        <v>31</v>
      </c>
      <c r="B20" s="167">
        <v>19</v>
      </c>
      <c r="C20" s="90" t="s">
        <v>240</v>
      </c>
      <c r="D20" s="97" t="s">
        <v>236</v>
      </c>
      <c r="E20" s="91" t="s">
        <v>237</v>
      </c>
      <c r="F20" s="124" t="s">
        <v>185</v>
      </c>
      <c r="G20" s="43">
        <f t="shared" si="0"/>
        <v>1771271</v>
      </c>
      <c r="H20" s="119" t="s">
        <v>10</v>
      </c>
      <c r="I20" s="44">
        <f>VLOOKUP(H20,TOTALS!$P$4:$Q$141,2,FALSE)</f>
        <v>696104</v>
      </c>
      <c r="J20" s="45" t="s">
        <v>16</v>
      </c>
      <c r="K20" s="120">
        <f>VLOOKUP(J20,TOTALS!$P$4:$Q$141,2,FALSE)</f>
        <v>47246</v>
      </c>
      <c r="L20" s="115" t="s">
        <v>23</v>
      </c>
      <c r="M20" s="47">
        <f>VLOOKUP(L20,TOTALS!$P$4:$Q$141,2,FALSE)</f>
        <v>696104</v>
      </c>
      <c r="N20" s="46" t="s">
        <v>39</v>
      </c>
      <c r="O20" s="47">
        <f>VLOOKUP(N20,TOTALS!$P$4:$Q$141,2,FALSE)</f>
        <v>0</v>
      </c>
      <c r="P20" s="92" t="s">
        <v>91</v>
      </c>
      <c r="Q20" s="116">
        <f>VLOOKUP(P20,TOTALS!$P$4:$Q$141,2,FALSE)</f>
        <v>0</v>
      </c>
      <c r="R20" s="109" t="s">
        <v>110</v>
      </c>
      <c r="S20" s="94">
        <f>VLOOKUP(R20,TOTALS!$P$4:$Q$141,2,FALSE)</f>
        <v>0</v>
      </c>
      <c r="T20" s="93" t="s">
        <v>102</v>
      </c>
      <c r="U20" s="94">
        <f>VLOOKUP(T20,TOTALS!$P$4:$Q$141,2,FALSE)</f>
        <v>0</v>
      </c>
      <c r="V20" s="93" t="s">
        <v>124</v>
      </c>
      <c r="W20" s="110">
        <f>VLOOKUP(V20,TOTALS!$P$4:$Q$141,2,FALSE)</f>
        <v>0</v>
      </c>
      <c r="X20" s="103" t="s">
        <v>130</v>
      </c>
      <c r="Y20" s="96">
        <f>VLOOKUP(X20,TOTALS!$P$4:$Q$141,2,FALSE)</f>
        <v>291406</v>
      </c>
      <c r="Z20" s="95" t="s">
        <v>145</v>
      </c>
      <c r="AA20" s="96">
        <f>VLOOKUP(Z20,TOTALS!$P$4:$Q$141,2,FALSE)</f>
        <v>0</v>
      </c>
      <c r="AB20" s="95" t="s">
        <v>136</v>
      </c>
      <c r="AC20" s="104">
        <f>VLOOKUP(AB20,TOTALS!$P$4:$Q$141,2,FALSE)</f>
        <v>0</v>
      </c>
      <c r="AD20" s="99" t="s">
        <v>150</v>
      </c>
      <c r="AE20" s="49">
        <f>VLOOKUP(AD20,TOTALS!$P$4:$Q$141,2,FALSE)</f>
        <v>0</v>
      </c>
      <c r="AF20" s="48" t="s">
        <v>170</v>
      </c>
      <c r="AG20" s="49">
        <f>VLOOKUP(AF20,TOTALS!$P$4:$Q$141,2,FALSE)</f>
        <v>18926</v>
      </c>
      <c r="AH20" s="48" t="s">
        <v>164</v>
      </c>
      <c r="AI20" s="100">
        <f>VLOOKUP(AH20,TOTALS!$P$4:$Q$141,2,FALSE)</f>
        <v>21485</v>
      </c>
    </row>
    <row r="21" spans="1:35" x14ac:dyDescent="0.4">
      <c r="A21" s="123">
        <v>10</v>
      </c>
      <c r="B21" s="167">
        <v>20</v>
      </c>
      <c r="C21" s="90" t="s">
        <v>197</v>
      </c>
      <c r="D21" s="91" t="s">
        <v>196</v>
      </c>
      <c r="E21" s="91" t="s">
        <v>197</v>
      </c>
      <c r="F21" s="124" t="s">
        <v>181</v>
      </c>
      <c r="G21" s="43">
        <f t="shared" si="0"/>
        <v>1752164</v>
      </c>
      <c r="H21" s="119" t="s">
        <v>105</v>
      </c>
      <c r="I21" s="44">
        <f>VLOOKUP(H21,TOTALS!$P$4:$Q$141,2,FALSE)</f>
        <v>291406</v>
      </c>
      <c r="J21" s="45" t="s">
        <v>9</v>
      </c>
      <c r="K21" s="120">
        <f>VLOOKUP(J21,TOTALS!$P$4:$Q$141,2,FALSE)</f>
        <v>37324</v>
      </c>
      <c r="L21" s="115" t="s">
        <v>23</v>
      </c>
      <c r="M21" s="47">
        <f>VLOOKUP(L21,TOTALS!$P$4:$Q$141,2,FALSE)</f>
        <v>696104</v>
      </c>
      <c r="N21" s="46" t="s">
        <v>52</v>
      </c>
      <c r="O21" s="47">
        <f>VLOOKUP(N21,TOTALS!$P$4:$Q$141,2,FALSE)</f>
        <v>47246</v>
      </c>
      <c r="P21" s="92" t="s">
        <v>40</v>
      </c>
      <c r="Q21" s="116">
        <f>VLOOKUP(P21,TOTALS!$P$4:$Q$141,2,FALSE)</f>
        <v>210006</v>
      </c>
      <c r="R21" s="109" t="s">
        <v>119</v>
      </c>
      <c r="S21" s="94">
        <f>VLOOKUP(R21,TOTALS!$P$4:$Q$141,2,FALSE)</f>
        <v>115591</v>
      </c>
      <c r="T21" s="93" t="s">
        <v>94</v>
      </c>
      <c r="U21" s="94">
        <f>VLOOKUP(T21,TOTALS!$P$4:$Q$141,2,FALSE)</f>
        <v>0</v>
      </c>
      <c r="V21" s="93" t="s">
        <v>43</v>
      </c>
      <c r="W21" s="110">
        <f>VLOOKUP(V21,TOTALS!$P$4:$Q$141,2,FALSE)</f>
        <v>0</v>
      </c>
      <c r="X21" s="103" t="s">
        <v>130</v>
      </c>
      <c r="Y21" s="96">
        <f>VLOOKUP(X21,TOTALS!$P$4:$Q$141,2,FALSE)</f>
        <v>291406</v>
      </c>
      <c r="Z21" s="95" t="s">
        <v>145</v>
      </c>
      <c r="AA21" s="96">
        <f>VLOOKUP(Z21,TOTALS!$P$4:$Q$141,2,FALSE)</f>
        <v>0</v>
      </c>
      <c r="AB21" s="95" t="s">
        <v>96</v>
      </c>
      <c r="AC21" s="104">
        <f>VLOOKUP(AB21,TOTALS!$P$4:$Q$141,2,FALSE)</f>
        <v>21485</v>
      </c>
      <c r="AD21" s="99" t="s">
        <v>167</v>
      </c>
      <c r="AE21" s="49">
        <f>VLOOKUP(AD21,TOTALS!$P$4:$Q$141,2,FALSE)</f>
        <v>0</v>
      </c>
      <c r="AF21" s="48" t="s">
        <v>175</v>
      </c>
      <c r="AG21" s="49">
        <f>VLOOKUP(AF21,TOTALS!$P$4:$Q$141,2,FALSE)</f>
        <v>20111</v>
      </c>
      <c r="AH21" s="48" t="s">
        <v>164</v>
      </c>
      <c r="AI21" s="100">
        <f>VLOOKUP(AH21,TOTALS!$P$4:$Q$141,2,FALSE)</f>
        <v>21485</v>
      </c>
    </row>
    <row r="22" spans="1:35" x14ac:dyDescent="0.4">
      <c r="A22" s="123">
        <v>107</v>
      </c>
      <c r="B22" s="166">
        <v>21</v>
      </c>
      <c r="C22" s="90" t="s">
        <v>383</v>
      </c>
      <c r="D22" s="91" t="s">
        <v>382</v>
      </c>
      <c r="E22" s="91" t="s">
        <v>383</v>
      </c>
      <c r="F22" s="124" t="s">
        <v>181</v>
      </c>
      <c r="G22" s="43">
        <f t="shared" si="0"/>
        <v>1685519</v>
      </c>
      <c r="H22" s="119" t="s">
        <v>38</v>
      </c>
      <c r="I22" s="44">
        <f>VLOOKUP(H22,TOTALS!$P$4:$Q$141,2,FALSE)</f>
        <v>115591</v>
      </c>
      <c r="J22" s="45" t="s">
        <v>16</v>
      </c>
      <c r="K22" s="120">
        <f>VLOOKUP(J22,TOTALS!$P$4:$Q$141,2,FALSE)</f>
        <v>47246</v>
      </c>
      <c r="L22" s="115" t="s">
        <v>18</v>
      </c>
      <c r="M22" s="47">
        <f>VLOOKUP(L22,TOTALS!$P$4:$Q$141,2,FALSE)</f>
        <v>0</v>
      </c>
      <c r="N22" s="46" t="s">
        <v>45</v>
      </c>
      <c r="O22" s="47">
        <f>VLOOKUP(N22,TOTALS!$P$4:$Q$141,2,FALSE)</f>
        <v>291406</v>
      </c>
      <c r="P22" s="92" t="s">
        <v>23</v>
      </c>
      <c r="Q22" s="116">
        <f>VLOOKUP(P22,TOTALS!$P$4:$Q$141,2,FALSE)</f>
        <v>696104</v>
      </c>
      <c r="R22" s="109" t="s">
        <v>110</v>
      </c>
      <c r="S22" s="94">
        <f>VLOOKUP(R22,TOTALS!$P$4:$Q$141,2,FALSE)</f>
        <v>0</v>
      </c>
      <c r="T22" s="93" t="s">
        <v>31</v>
      </c>
      <c r="U22" s="94">
        <f>VLOOKUP(T22,TOTALS!$P$4:$Q$141,2,FALSE)</f>
        <v>86579</v>
      </c>
      <c r="V22" s="93" t="s">
        <v>43</v>
      </c>
      <c r="W22" s="110">
        <f>VLOOKUP(V22,TOTALS!$P$4:$Q$141,2,FALSE)</f>
        <v>0</v>
      </c>
      <c r="X22" s="103" t="s">
        <v>130</v>
      </c>
      <c r="Y22" s="96">
        <f>VLOOKUP(X22,TOTALS!$P$4:$Q$141,2,FALSE)</f>
        <v>291406</v>
      </c>
      <c r="Z22" s="95" t="s">
        <v>134</v>
      </c>
      <c r="AA22" s="96">
        <f>VLOOKUP(Z22,TOTALS!$P$4:$Q$141,2,FALSE)</f>
        <v>115591</v>
      </c>
      <c r="AB22" s="95" t="s">
        <v>100</v>
      </c>
      <c r="AC22" s="104">
        <f>VLOOKUP(AB22,TOTALS!$P$4:$Q$141,2,FALSE)</f>
        <v>0</v>
      </c>
      <c r="AD22" s="99" t="s">
        <v>164</v>
      </c>
      <c r="AE22" s="49">
        <f>VLOOKUP(AD22,TOTALS!$P$4:$Q$141,2,FALSE)</f>
        <v>21485</v>
      </c>
      <c r="AF22" s="48" t="s">
        <v>166</v>
      </c>
      <c r="AG22" s="49">
        <f>VLOOKUP(AF22,TOTALS!$P$4:$Q$141,2,FALSE)</f>
        <v>0</v>
      </c>
      <c r="AH22" s="48" t="s">
        <v>175</v>
      </c>
      <c r="AI22" s="100">
        <f>VLOOKUP(AH22,TOTALS!$P$4:$Q$141,2,FALSE)</f>
        <v>20111</v>
      </c>
    </row>
    <row r="23" spans="1:35" x14ac:dyDescent="0.4">
      <c r="A23" s="123">
        <v>90</v>
      </c>
      <c r="B23" s="167">
        <v>22</v>
      </c>
      <c r="C23" s="90" t="s">
        <v>350</v>
      </c>
      <c r="D23" s="91" t="s">
        <v>349</v>
      </c>
      <c r="E23" s="91" t="s">
        <v>352</v>
      </c>
      <c r="F23" s="124" t="s">
        <v>181</v>
      </c>
      <c r="G23" s="43">
        <f t="shared" si="0"/>
        <v>1649884</v>
      </c>
      <c r="H23" s="119" t="s">
        <v>7</v>
      </c>
      <c r="I23" s="44">
        <f>VLOOKUP(H23,TOTALS!$P$4:$Q$141,2,FALSE)</f>
        <v>60183</v>
      </c>
      <c r="J23" s="45" t="s">
        <v>10</v>
      </c>
      <c r="K23" s="120">
        <f>VLOOKUP(J23,TOTALS!$P$4:$Q$141,2,FALSE)</f>
        <v>696104</v>
      </c>
      <c r="L23" s="115" t="s">
        <v>39</v>
      </c>
      <c r="M23" s="47">
        <f>VLOOKUP(L23,TOTALS!$P$4:$Q$141,2,FALSE)</f>
        <v>0</v>
      </c>
      <c r="N23" s="46" t="s">
        <v>40</v>
      </c>
      <c r="O23" s="47">
        <f>VLOOKUP(N23,TOTALS!$P$4:$Q$141,2,FALSE)</f>
        <v>210006</v>
      </c>
      <c r="P23" s="92" t="s">
        <v>6</v>
      </c>
      <c r="Q23" s="116">
        <f>VLOOKUP(P23,TOTALS!$P$4:$Q$141,2,FALSE)</f>
        <v>168530</v>
      </c>
      <c r="R23" s="109" t="s">
        <v>110</v>
      </c>
      <c r="S23" s="94">
        <f>VLOOKUP(R23,TOTALS!$P$4:$Q$141,2,FALSE)</f>
        <v>0</v>
      </c>
      <c r="T23" s="93" t="s">
        <v>119</v>
      </c>
      <c r="U23" s="94">
        <f>VLOOKUP(T23,TOTALS!$P$4:$Q$141,2,FALSE)</f>
        <v>115591</v>
      </c>
      <c r="V23" s="93" t="s">
        <v>124</v>
      </c>
      <c r="W23" s="110">
        <f>VLOOKUP(V23,TOTALS!$P$4:$Q$141,2,FALSE)</f>
        <v>0</v>
      </c>
      <c r="X23" s="103" t="s">
        <v>130</v>
      </c>
      <c r="Y23" s="96">
        <f>VLOOKUP(X23,TOTALS!$P$4:$Q$141,2,FALSE)</f>
        <v>291406</v>
      </c>
      <c r="Z23" s="95" t="s">
        <v>145</v>
      </c>
      <c r="AA23" s="96">
        <f>VLOOKUP(Z23,TOTALS!$P$4:$Q$141,2,FALSE)</f>
        <v>0</v>
      </c>
      <c r="AB23" s="95" t="s">
        <v>148</v>
      </c>
      <c r="AC23" s="104">
        <f>VLOOKUP(AB23,TOTALS!$P$4:$Q$141,2,FALSE)</f>
        <v>0</v>
      </c>
      <c r="AD23" s="99" t="s">
        <v>155</v>
      </c>
      <c r="AE23" s="49">
        <f>VLOOKUP(AD23,TOTALS!$P$4:$Q$141,2,FALSE)</f>
        <v>86579</v>
      </c>
      <c r="AF23" s="48" t="s">
        <v>167</v>
      </c>
      <c r="AG23" s="49">
        <f>VLOOKUP(AF23,TOTALS!$P$4:$Q$141,2,FALSE)</f>
        <v>0</v>
      </c>
      <c r="AH23" s="48" t="s">
        <v>164</v>
      </c>
      <c r="AI23" s="100">
        <f>VLOOKUP(AH23,TOTALS!$P$4:$Q$141,2,FALSE)</f>
        <v>21485</v>
      </c>
    </row>
    <row r="24" spans="1:35" x14ac:dyDescent="0.4">
      <c r="A24" s="123">
        <v>14</v>
      </c>
      <c r="B24" s="167">
        <v>23</v>
      </c>
      <c r="C24" s="90" t="s">
        <v>206</v>
      </c>
      <c r="D24" s="91" t="s">
        <v>207</v>
      </c>
      <c r="E24" s="91" t="s">
        <v>206</v>
      </c>
      <c r="F24" s="124" t="s">
        <v>181</v>
      </c>
      <c r="G24" s="43">
        <f t="shared" si="0"/>
        <v>1628095</v>
      </c>
      <c r="H24" s="119" t="s">
        <v>10</v>
      </c>
      <c r="I24" s="44">
        <f>VLOOKUP(H24,TOTALS!$P$4:$Q$141,2,FALSE)</f>
        <v>696104</v>
      </c>
      <c r="J24" s="45" t="s">
        <v>16</v>
      </c>
      <c r="K24" s="120">
        <f>VLOOKUP(J24,TOTALS!$P$4:$Q$141,2,FALSE)</f>
        <v>47246</v>
      </c>
      <c r="L24" s="115" t="s">
        <v>23</v>
      </c>
      <c r="M24" s="47">
        <f>VLOOKUP(L24,TOTALS!$P$4:$Q$141,2,FALSE)</f>
        <v>696104</v>
      </c>
      <c r="N24" s="46" t="s">
        <v>39</v>
      </c>
      <c r="O24" s="47">
        <f>VLOOKUP(N24,TOTALS!$P$4:$Q$141,2,FALSE)</f>
        <v>0</v>
      </c>
      <c r="P24" s="92" t="s">
        <v>6</v>
      </c>
      <c r="Q24" s="116">
        <f>VLOOKUP(P24,TOTALS!$P$4:$Q$141,2,FALSE)</f>
        <v>168530</v>
      </c>
      <c r="R24" s="109" t="s">
        <v>43</v>
      </c>
      <c r="S24" s="94">
        <f>VLOOKUP(R24,TOTALS!$P$4:$Q$141,2,FALSE)</f>
        <v>0</v>
      </c>
      <c r="T24" s="93" t="s">
        <v>94</v>
      </c>
      <c r="U24" s="94">
        <f>VLOOKUP(T24,TOTALS!$P$4:$Q$141,2,FALSE)</f>
        <v>0</v>
      </c>
      <c r="V24" s="93" t="s">
        <v>126</v>
      </c>
      <c r="W24" s="110">
        <f>VLOOKUP(V24,TOTALS!$P$4:$Q$141,2,FALSE)</f>
        <v>0</v>
      </c>
      <c r="X24" s="103" t="s">
        <v>136</v>
      </c>
      <c r="Y24" s="96">
        <f>VLOOKUP(X24,TOTALS!$P$4:$Q$141,2,FALSE)</f>
        <v>0</v>
      </c>
      <c r="Z24" s="95" t="s">
        <v>100</v>
      </c>
      <c r="AA24" s="96">
        <f>VLOOKUP(Z24,TOTALS!$P$4:$Q$141,2,FALSE)</f>
        <v>0</v>
      </c>
      <c r="AB24" s="95" t="s">
        <v>129</v>
      </c>
      <c r="AC24" s="104">
        <f>VLOOKUP(AB24,TOTALS!$P$4:$Q$141,2,FALSE)</f>
        <v>0</v>
      </c>
      <c r="AD24" s="99" t="s">
        <v>173</v>
      </c>
      <c r="AE24" s="49">
        <f>VLOOKUP(AD24,TOTALS!$P$4:$Q$141,2,FALSE)</f>
        <v>0</v>
      </c>
      <c r="AF24" s="48" t="s">
        <v>175</v>
      </c>
      <c r="AG24" s="49">
        <f>VLOOKUP(AF24,TOTALS!$P$4:$Q$141,2,FALSE)</f>
        <v>20111</v>
      </c>
      <c r="AH24" s="48" t="s">
        <v>172</v>
      </c>
      <c r="AI24" s="100">
        <f>VLOOKUP(AH24,TOTALS!$P$4:$Q$141,2,FALSE)</f>
        <v>0</v>
      </c>
    </row>
    <row r="25" spans="1:35" x14ac:dyDescent="0.4">
      <c r="A25" s="123">
        <v>47</v>
      </c>
      <c r="B25" s="167">
        <v>24</v>
      </c>
      <c r="C25" s="90" t="s">
        <v>272</v>
      </c>
      <c r="D25" s="91" t="s">
        <v>271</v>
      </c>
      <c r="E25" s="91" t="s">
        <v>272</v>
      </c>
      <c r="F25" s="124" t="s">
        <v>181</v>
      </c>
      <c r="G25" s="43">
        <f t="shared" si="0"/>
        <v>1623220</v>
      </c>
      <c r="H25" s="119" t="s">
        <v>8</v>
      </c>
      <c r="I25" s="44">
        <f>VLOOKUP(H25,TOTALS!$P$4:$Q$141,2,FALSE)</f>
        <v>0</v>
      </c>
      <c r="J25" s="45" t="s">
        <v>7</v>
      </c>
      <c r="K25" s="120">
        <f>VLOOKUP(J25,TOTALS!$P$4:$Q$141,2,FALSE)</f>
        <v>60183</v>
      </c>
      <c r="L25" s="115" t="s">
        <v>23</v>
      </c>
      <c r="M25" s="47">
        <f>VLOOKUP(L25,TOTALS!$P$4:$Q$141,2,FALSE)</f>
        <v>696104</v>
      </c>
      <c r="N25" s="46" t="s">
        <v>32</v>
      </c>
      <c r="O25" s="47">
        <f>VLOOKUP(N25,TOTALS!$P$4:$Q$141,2,FALSE)</f>
        <v>291406</v>
      </c>
      <c r="P25" s="92" t="s">
        <v>6</v>
      </c>
      <c r="Q25" s="116">
        <f>VLOOKUP(P25,TOTALS!$P$4:$Q$141,2,FALSE)</f>
        <v>168530</v>
      </c>
      <c r="R25" s="109" t="s">
        <v>124</v>
      </c>
      <c r="S25" s="94">
        <f>VLOOKUP(R25,TOTALS!$P$4:$Q$141,2,FALSE)</f>
        <v>0</v>
      </c>
      <c r="T25" s="93" t="s">
        <v>94</v>
      </c>
      <c r="U25" s="94">
        <f>VLOOKUP(T25,TOTALS!$P$4:$Q$141,2,FALSE)</f>
        <v>0</v>
      </c>
      <c r="V25" s="93" t="s">
        <v>126</v>
      </c>
      <c r="W25" s="110">
        <f>VLOOKUP(V25,TOTALS!$P$4:$Q$141,2,FALSE)</f>
        <v>0</v>
      </c>
      <c r="X25" s="103" t="s">
        <v>130</v>
      </c>
      <c r="Y25" s="96">
        <f>VLOOKUP(X25,TOTALS!$P$4:$Q$141,2,FALSE)</f>
        <v>291406</v>
      </c>
      <c r="Z25" s="95" t="s">
        <v>95</v>
      </c>
      <c r="AA25" s="96">
        <f>VLOOKUP(Z25,TOTALS!$P$4:$Q$141,2,FALSE)</f>
        <v>0</v>
      </c>
      <c r="AB25" s="95" t="s">
        <v>134</v>
      </c>
      <c r="AC25" s="104">
        <f>VLOOKUP(AB25,TOTALS!$P$4:$Q$141,2,FALSE)</f>
        <v>115591</v>
      </c>
      <c r="AD25" s="99" t="s">
        <v>167</v>
      </c>
      <c r="AE25" s="49">
        <f>VLOOKUP(AD25,TOTALS!$P$4:$Q$141,2,FALSE)</f>
        <v>0</v>
      </c>
      <c r="AF25" s="48" t="s">
        <v>156</v>
      </c>
      <c r="AG25" s="49">
        <f>VLOOKUP(AF25,TOTALS!$P$4:$Q$141,2,FALSE)</f>
        <v>0</v>
      </c>
      <c r="AH25" s="48" t="s">
        <v>166</v>
      </c>
      <c r="AI25" s="100">
        <f>VLOOKUP(AH25,TOTALS!$P$4:$Q$141,2,FALSE)</f>
        <v>0</v>
      </c>
    </row>
    <row r="26" spans="1:35" x14ac:dyDescent="0.4">
      <c r="A26" s="123">
        <v>56</v>
      </c>
      <c r="B26" s="166">
        <v>25</v>
      </c>
      <c r="C26" s="90" t="s">
        <v>289</v>
      </c>
      <c r="D26" s="91" t="s">
        <v>288</v>
      </c>
      <c r="E26" s="91" t="s">
        <v>289</v>
      </c>
      <c r="F26" s="124" t="s">
        <v>181</v>
      </c>
      <c r="G26" s="43">
        <f t="shared" si="0"/>
        <v>1593603</v>
      </c>
      <c r="H26" s="119" t="s">
        <v>9</v>
      </c>
      <c r="I26" s="44">
        <f>VLOOKUP(H26,TOTALS!$P$4:$Q$141,2,FALSE)</f>
        <v>37324</v>
      </c>
      <c r="J26" s="45" t="s">
        <v>16</v>
      </c>
      <c r="K26" s="120">
        <f>VLOOKUP(J26,TOTALS!$P$4:$Q$141,2,FALSE)</f>
        <v>47246</v>
      </c>
      <c r="L26" s="115" t="s">
        <v>23</v>
      </c>
      <c r="M26" s="47">
        <f>VLOOKUP(L26,TOTALS!$P$4:$Q$141,2,FALSE)</f>
        <v>696104</v>
      </c>
      <c r="N26" s="46" t="s">
        <v>45</v>
      </c>
      <c r="O26" s="47">
        <f>VLOOKUP(N26,TOTALS!$P$4:$Q$141,2,FALSE)</f>
        <v>291406</v>
      </c>
      <c r="P26" s="92" t="s">
        <v>40</v>
      </c>
      <c r="Q26" s="116">
        <f>VLOOKUP(P26,TOTALS!$P$4:$Q$141,2,FALSE)</f>
        <v>210006</v>
      </c>
      <c r="R26" s="109" t="s">
        <v>97</v>
      </c>
      <c r="S26" s="94">
        <f>VLOOKUP(R26,TOTALS!$P$4:$Q$141,2,FALSE)</f>
        <v>0</v>
      </c>
      <c r="T26" s="93" t="s">
        <v>102</v>
      </c>
      <c r="U26" s="94">
        <f>VLOOKUP(T26,TOTALS!$P$4:$Q$141,2,FALSE)</f>
        <v>0</v>
      </c>
      <c r="V26" s="93" t="s">
        <v>125</v>
      </c>
      <c r="W26" s="110">
        <f>VLOOKUP(V26,TOTALS!$P$4:$Q$141,2,FALSE)</f>
        <v>0</v>
      </c>
      <c r="X26" s="103" t="s">
        <v>130</v>
      </c>
      <c r="Y26" s="96">
        <f>VLOOKUP(X26,TOTALS!$P$4:$Q$141,2,FALSE)</f>
        <v>291406</v>
      </c>
      <c r="Z26" s="95" t="s">
        <v>100</v>
      </c>
      <c r="AA26" s="96">
        <f>VLOOKUP(Z26,TOTALS!$P$4:$Q$141,2,FALSE)</f>
        <v>0</v>
      </c>
      <c r="AB26" s="95" t="s">
        <v>129</v>
      </c>
      <c r="AC26" s="104">
        <f>VLOOKUP(AB26,TOTALS!$P$4:$Q$141,2,FALSE)</f>
        <v>0</v>
      </c>
      <c r="AD26" s="99" t="s">
        <v>156</v>
      </c>
      <c r="AE26" s="49">
        <f>VLOOKUP(AD26,TOTALS!$P$4:$Q$141,2,FALSE)</f>
        <v>0</v>
      </c>
      <c r="AF26" s="48" t="s">
        <v>159</v>
      </c>
      <c r="AG26" s="49">
        <f>VLOOKUP(AF26,TOTALS!$P$4:$Q$141,2,FALSE)</f>
        <v>0</v>
      </c>
      <c r="AH26" s="48" t="s">
        <v>175</v>
      </c>
      <c r="AI26" s="100">
        <f>VLOOKUP(AH26,TOTALS!$P$4:$Q$141,2,FALSE)</f>
        <v>20111</v>
      </c>
    </row>
    <row r="27" spans="1:35" x14ac:dyDescent="0.4">
      <c r="A27" s="123">
        <v>34</v>
      </c>
      <c r="B27" s="167">
        <v>26</v>
      </c>
      <c r="C27" s="90" t="s">
        <v>246</v>
      </c>
      <c r="D27" s="97" t="s">
        <v>247</v>
      </c>
      <c r="E27" s="91" t="s">
        <v>246</v>
      </c>
      <c r="F27" s="124" t="s">
        <v>181</v>
      </c>
      <c r="G27" s="43">
        <f t="shared" si="0"/>
        <v>1585769</v>
      </c>
      <c r="H27" s="119" t="s">
        <v>38</v>
      </c>
      <c r="I27" s="44">
        <f>VLOOKUP(H27,TOTALS!$P$4:$Q$141,2,FALSE)</f>
        <v>115591</v>
      </c>
      <c r="J27" s="45" t="s">
        <v>15</v>
      </c>
      <c r="K27" s="120">
        <f>VLOOKUP(J27,TOTALS!$P$4:$Q$141,2,FALSE)</f>
        <v>132453</v>
      </c>
      <c r="L27" s="115" t="s">
        <v>23</v>
      </c>
      <c r="M27" s="47">
        <f>VLOOKUP(L27,TOTALS!$P$4:$Q$141,2,FALSE)</f>
        <v>696104</v>
      </c>
      <c r="N27" s="46" t="s">
        <v>44</v>
      </c>
      <c r="O27" s="47">
        <f>VLOOKUP(N27,TOTALS!$P$4:$Q$141,2,FALSE)</f>
        <v>0</v>
      </c>
      <c r="P27" s="92" t="s">
        <v>32</v>
      </c>
      <c r="Q27" s="116">
        <f>VLOOKUP(P27,TOTALS!$P$4:$Q$141,2,FALSE)</f>
        <v>291406</v>
      </c>
      <c r="R27" s="109" t="s">
        <v>110</v>
      </c>
      <c r="S27" s="94">
        <f>VLOOKUP(R27,TOTALS!$P$4:$Q$141,2,FALSE)</f>
        <v>0</v>
      </c>
      <c r="T27" s="93" t="s">
        <v>50</v>
      </c>
      <c r="U27" s="94">
        <f>VLOOKUP(T27,TOTALS!$P$4:$Q$141,2,FALSE)</f>
        <v>37324</v>
      </c>
      <c r="V27" s="93" t="s">
        <v>124</v>
      </c>
      <c r="W27" s="110">
        <f>VLOOKUP(V27,TOTALS!$P$4:$Q$141,2,FALSE)</f>
        <v>0</v>
      </c>
      <c r="X27" s="103" t="s">
        <v>130</v>
      </c>
      <c r="Y27" s="96">
        <f>VLOOKUP(X27,TOTALS!$P$4:$Q$141,2,FALSE)</f>
        <v>291406</v>
      </c>
      <c r="Z27" s="95" t="s">
        <v>136</v>
      </c>
      <c r="AA27" s="96">
        <f>VLOOKUP(Z27,TOTALS!$P$4:$Q$141,2,FALSE)</f>
        <v>0</v>
      </c>
      <c r="AB27" s="95" t="s">
        <v>100</v>
      </c>
      <c r="AC27" s="104">
        <f>VLOOKUP(AB27,TOTALS!$P$4:$Q$141,2,FALSE)</f>
        <v>0</v>
      </c>
      <c r="AD27" s="99" t="s">
        <v>161</v>
      </c>
      <c r="AE27" s="49">
        <f>VLOOKUP(AD27,TOTALS!$P$4:$Q$141,2,FALSE)</f>
        <v>0</v>
      </c>
      <c r="AF27" s="48" t="s">
        <v>168</v>
      </c>
      <c r="AG27" s="49">
        <f>VLOOKUP(AF27,TOTALS!$P$4:$Q$141,2,FALSE)</f>
        <v>0</v>
      </c>
      <c r="AH27" s="48" t="s">
        <v>164</v>
      </c>
      <c r="AI27" s="100">
        <f>VLOOKUP(AH27,TOTALS!$P$4:$Q$141,2,FALSE)</f>
        <v>21485</v>
      </c>
    </row>
    <row r="28" spans="1:35" x14ac:dyDescent="0.4">
      <c r="A28" s="123">
        <v>60</v>
      </c>
      <c r="B28" s="167">
        <v>27</v>
      </c>
      <c r="C28" s="90" t="s">
        <v>295</v>
      </c>
      <c r="D28" s="91" t="s">
        <v>226</v>
      </c>
      <c r="E28" s="91" t="s">
        <v>227</v>
      </c>
      <c r="F28" s="124" t="s">
        <v>185</v>
      </c>
      <c r="G28" s="43">
        <f t="shared" si="0"/>
        <v>1572468</v>
      </c>
      <c r="H28" s="119" t="s">
        <v>12</v>
      </c>
      <c r="I28" s="44">
        <f>VLOOKUP(H28,TOTALS!$P$4:$Q$141,2,FALSE)</f>
        <v>144444</v>
      </c>
      <c r="J28" s="45" t="s">
        <v>16</v>
      </c>
      <c r="K28" s="120">
        <f>VLOOKUP(J28,TOTALS!$P$4:$Q$141,2,FALSE)</f>
        <v>47246</v>
      </c>
      <c r="L28" s="115" t="s">
        <v>23</v>
      </c>
      <c r="M28" s="47">
        <f>VLOOKUP(L28,TOTALS!$P$4:$Q$141,2,FALSE)</f>
        <v>696104</v>
      </c>
      <c r="N28" s="46" t="s">
        <v>27</v>
      </c>
      <c r="O28" s="47">
        <f>VLOOKUP(N28,TOTALS!$P$4:$Q$141,2,FALSE)</f>
        <v>86579</v>
      </c>
      <c r="P28" s="92" t="s">
        <v>109</v>
      </c>
      <c r="Q28" s="116">
        <f>VLOOKUP(P28,TOTALS!$P$4:$Q$141,2,FALSE)</f>
        <v>86579</v>
      </c>
      <c r="R28" s="109" t="s">
        <v>51</v>
      </c>
      <c r="S28" s="94">
        <f>VLOOKUP(R28,TOTALS!$P$4:$Q$141,2,FALSE)</f>
        <v>132453</v>
      </c>
      <c r="T28" s="93" t="s">
        <v>126</v>
      </c>
      <c r="U28" s="94">
        <f>VLOOKUP(T28,TOTALS!$P$4:$Q$141,2,FALSE)</f>
        <v>0</v>
      </c>
      <c r="V28" s="93" t="s">
        <v>88</v>
      </c>
      <c r="W28" s="110">
        <f>VLOOKUP(V28,TOTALS!$P$4:$Q$141,2,FALSE)</f>
        <v>47246</v>
      </c>
      <c r="X28" s="103" t="s">
        <v>130</v>
      </c>
      <c r="Y28" s="96">
        <f>VLOOKUP(X28,TOTALS!$P$4:$Q$141,2,FALSE)</f>
        <v>291406</v>
      </c>
      <c r="Z28" s="95" t="s">
        <v>100</v>
      </c>
      <c r="AA28" s="96">
        <f>VLOOKUP(Z28,TOTALS!$P$4:$Q$141,2,FALSE)</f>
        <v>0</v>
      </c>
      <c r="AB28" s="95" t="s">
        <v>129</v>
      </c>
      <c r="AC28" s="104">
        <f>VLOOKUP(AB28,TOTALS!$P$4:$Q$141,2,FALSE)</f>
        <v>0</v>
      </c>
      <c r="AD28" s="99" t="s">
        <v>170</v>
      </c>
      <c r="AE28" s="49">
        <f>VLOOKUP(AD28,TOTALS!$P$4:$Q$141,2,FALSE)</f>
        <v>18926</v>
      </c>
      <c r="AF28" s="48" t="s">
        <v>166</v>
      </c>
      <c r="AG28" s="49">
        <f>VLOOKUP(AF28,TOTALS!$P$4:$Q$141,2,FALSE)</f>
        <v>0</v>
      </c>
      <c r="AH28" s="48" t="s">
        <v>164</v>
      </c>
      <c r="AI28" s="100">
        <f>VLOOKUP(AH28,TOTALS!$P$4:$Q$141,2,FALSE)</f>
        <v>21485</v>
      </c>
    </row>
    <row r="29" spans="1:35" x14ac:dyDescent="0.4">
      <c r="A29" s="123">
        <v>91</v>
      </c>
      <c r="B29" s="167">
        <v>28</v>
      </c>
      <c r="C29" s="90" t="s">
        <v>351</v>
      </c>
      <c r="D29" s="91" t="s">
        <v>349</v>
      </c>
      <c r="E29" s="91" t="s">
        <v>352</v>
      </c>
      <c r="F29" s="124" t="s">
        <v>185</v>
      </c>
      <c r="G29" s="43">
        <f t="shared" si="0"/>
        <v>1566250</v>
      </c>
      <c r="H29" s="119" t="s">
        <v>38</v>
      </c>
      <c r="I29" s="44">
        <f>VLOOKUP(H29,TOTALS!$P$4:$Q$141,2,FALSE)</f>
        <v>115591</v>
      </c>
      <c r="J29" s="45" t="s">
        <v>24</v>
      </c>
      <c r="K29" s="120">
        <f>VLOOKUP(J29,TOTALS!$P$4:$Q$141,2,FALSE)</f>
        <v>0</v>
      </c>
      <c r="L29" s="115" t="s">
        <v>23</v>
      </c>
      <c r="M29" s="47">
        <f>VLOOKUP(L29,TOTALS!$P$4:$Q$141,2,FALSE)</f>
        <v>696104</v>
      </c>
      <c r="N29" s="46" t="s">
        <v>109</v>
      </c>
      <c r="O29" s="47">
        <f>VLOOKUP(N29,TOTALS!$P$4:$Q$141,2,FALSE)</f>
        <v>86579</v>
      </c>
      <c r="P29" s="92" t="s">
        <v>91</v>
      </c>
      <c r="Q29" s="116">
        <f>VLOOKUP(P29,TOTALS!$P$4:$Q$141,2,FALSE)</f>
        <v>0</v>
      </c>
      <c r="R29" s="109" t="s">
        <v>110</v>
      </c>
      <c r="S29" s="94">
        <f>VLOOKUP(R29,TOTALS!$P$4:$Q$141,2,FALSE)</f>
        <v>0</v>
      </c>
      <c r="T29" s="93" t="s">
        <v>119</v>
      </c>
      <c r="U29" s="94">
        <f>VLOOKUP(T29,TOTALS!$P$4:$Q$141,2,FALSE)</f>
        <v>115591</v>
      </c>
      <c r="V29" s="93" t="s">
        <v>118</v>
      </c>
      <c r="W29" s="110">
        <f>VLOOKUP(V29,TOTALS!$P$4:$Q$141,2,FALSE)</f>
        <v>37324</v>
      </c>
      <c r="X29" s="103" t="s">
        <v>130</v>
      </c>
      <c r="Y29" s="96">
        <f>VLOOKUP(X29,TOTALS!$P$4:$Q$141,2,FALSE)</f>
        <v>291406</v>
      </c>
      <c r="Z29" s="95" t="s">
        <v>145</v>
      </c>
      <c r="AA29" s="96">
        <f>VLOOKUP(Z29,TOTALS!$P$4:$Q$141,2,FALSE)</f>
        <v>0</v>
      </c>
      <c r="AB29" s="95" t="s">
        <v>134</v>
      </c>
      <c r="AC29" s="104">
        <f>VLOOKUP(AB29,TOTALS!$P$4:$Q$141,2,FALSE)</f>
        <v>115591</v>
      </c>
      <c r="AD29" s="99" t="s">
        <v>155</v>
      </c>
      <c r="AE29" s="49">
        <f>VLOOKUP(AD29,TOTALS!$P$4:$Q$141,2,FALSE)</f>
        <v>86579</v>
      </c>
      <c r="AF29" s="48" t="s">
        <v>167</v>
      </c>
      <c r="AG29" s="49">
        <f>VLOOKUP(AF29,TOTALS!$P$4:$Q$141,2,FALSE)</f>
        <v>0</v>
      </c>
      <c r="AH29" s="48" t="s">
        <v>164</v>
      </c>
      <c r="AI29" s="100">
        <f>VLOOKUP(AH29,TOTALS!$P$4:$Q$141,2,FALSE)</f>
        <v>21485</v>
      </c>
    </row>
    <row r="30" spans="1:35" x14ac:dyDescent="0.4">
      <c r="A30" s="123">
        <v>80</v>
      </c>
      <c r="B30" s="166">
        <v>29</v>
      </c>
      <c r="C30" s="90" t="s">
        <v>331</v>
      </c>
      <c r="D30" s="91" t="s">
        <v>330</v>
      </c>
      <c r="E30" s="91" t="s">
        <v>331</v>
      </c>
      <c r="F30" s="124" t="s">
        <v>181</v>
      </c>
      <c r="G30" s="43">
        <f t="shared" si="0"/>
        <v>1535216</v>
      </c>
      <c r="H30" s="119" t="s">
        <v>8</v>
      </c>
      <c r="I30" s="44">
        <f>VLOOKUP(H30,TOTALS!$P$4:$Q$141,2,FALSE)</f>
        <v>0</v>
      </c>
      <c r="J30" s="45" t="s">
        <v>10</v>
      </c>
      <c r="K30" s="120">
        <f>VLOOKUP(J30,TOTALS!$P$4:$Q$141,2,FALSE)</f>
        <v>696104</v>
      </c>
      <c r="L30" s="115" t="s">
        <v>32</v>
      </c>
      <c r="M30" s="47">
        <f>VLOOKUP(L30,TOTALS!$P$4:$Q$141,2,FALSE)</f>
        <v>291406</v>
      </c>
      <c r="N30" s="46" t="s">
        <v>6</v>
      </c>
      <c r="O30" s="47">
        <f>VLOOKUP(N30,TOTALS!$P$4:$Q$141,2,FALSE)</f>
        <v>168530</v>
      </c>
      <c r="P30" s="92" t="s">
        <v>91</v>
      </c>
      <c r="Q30" s="116">
        <f>VLOOKUP(P30,TOTALS!$P$4:$Q$141,2,FALSE)</f>
        <v>0</v>
      </c>
      <c r="R30" s="109" t="s">
        <v>110</v>
      </c>
      <c r="S30" s="94">
        <f>VLOOKUP(R30,TOTALS!$P$4:$Q$141,2,FALSE)</f>
        <v>0</v>
      </c>
      <c r="T30" s="93" t="s">
        <v>50</v>
      </c>
      <c r="U30" s="94">
        <f>VLOOKUP(T30,TOTALS!$P$4:$Q$141,2,FALSE)</f>
        <v>37324</v>
      </c>
      <c r="V30" s="93" t="s">
        <v>125</v>
      </c>
      <c r="W30" s="110">
        <f>VLOOKUP(V30,TOTALS!$P$4:$Q$141,2,FALSE)</f>
        <v>0</v>
      </c>
      <c r="X30" s="103" t="s">
        <v>130</v>
      </c>
      <c r="Y30" s="96">
        <f>VLOOKUP(X30,TOTALS!$P$4:$Q$141,2,FALSE)</f>
        <v>291406</v>
      </c>
      <c r="Z30" s="95" t="s">
        <v>136</v>
      </c>
      <c r="AA30" s="96">
        <f>VLOOKUP(Z30,TOTALS!$P$4:$Q$141,2,FALSE)</f>
        <v>0</v>
      </c>
      <c r="AB30" s="95" t="s">
        <v>129</v>
      </c>
      <c r="AC30" s="104">
        <f>VLOOKUP(AB30,TOTALS!$P$4:$Q$141,2,FALSE)</f>
        <v>0</v>
      </c>
      <c r="AD30" s="99" t="s">
        <v>167</v>
      </c>
      <c r="AE30" s="49">
        <f>VLOOKUP(AD30,TOTALS!$P$4:$Q$141,2,FALSE)</f>
        <v>0</v>
      </c>
      <c r="AF30" s="48" t="s">
        <v>164</v>
      </c>
      <c r="AG30" s="49">
        <f>VLOOKUP(AF30,TOTALS!$P$4:$Q$141,2,FALSE)</f>
        <v>21485</v>
      </c>
      <c r="AH30" s="48" t="s">
        <v>154</v>
      </c>
      <c r="AI30" s="100">
        <f>VLOOKUP(AH30,TOTALS!$P$4:$Q$141,2,FALSE)</f>
        <v>28961</v>
      </c>
    </row>
    <row r="31" spans="1:35" x14ac:dyDescent="0.4">
      <c r="A31" s="123">
        <v>96</v>
      </c>
      <c r="B31" s="167">
        <v>30</v>
      </c>
      <c r="C31" s="90" t="s">
        <v>362</v>
      </c>
      <c r="D31" s="91" t="s">
        <v>361</v>
      </c>
      <c r="E31" s="91" t="s">
        <v>364</v>
      </c>
      <c r="F31" s="124" t="s">
        <v>181</v>
      </c>
      <c r="G31" s="43">
        <f t="shared" si="0"/>
        <v>1533658</v>
      </c>
      <c r="H31" s="119" t="s">
        <v>7</v>
      </c>
      <c r="I31" s="44">
        <f>VLOOKUP(H31,TOTALS!$P$4:$Q$141,2,FALSE)</f>
        <v>60183</v>
      </c>
      <c r="J31" s="45" t="s">
        <v>16</v>
      </c>
      <c r="K31" s="120">
        <f>VLOOKUP(J31,TOTALS!$P$4:$Q$141,2,FALSE)</f>
        <v>47246</v>
      </c>
      <c r="L31" s="115" t="s">
        <v>23</v>
      </c>
      <c r="M31" s="47">
        <f>VLOOKUP(L31,TOTALS!$P$4:$Q$141,2,FALSE)</f>
        <v>696104</v>
      </c>
      <c r="N31" s="46" t="s">
        <v>39</v>
      </c>
      <c r="O31" s="47">
        <f>VLOOKUP(N31,TOTALS!$P$4:$Q$141,2,FALSE)</f>
        <v>0</v>
      </c>
      <c r="P31" s="92" t="s">
        <v>40</v>
      </c>
      <c r="Q31" s="116">
        <f>VLOOKUP(P31,TOTALS!$P$4:$Q$141,2,FALSE)</f>
        <v>210006</v>
      </c>
      <c r="R31" s="109" t="s">
        <v>43</v>
      </c>
      <c r="S31" s="94">
        <f>VLOOKUP(R31,TOTALS!$P$4:$Q$141,2,FALSE)</f>
        <v>0</v>
      </c>
      <c r="T31" s="93" t="s">
        <v>126</v>
      </c>
      <c r="U31" s="94">
        <f>VLOOKUP(T31,TOTALS!$P$4:$Q$141,2,FALSE)</f>
        <v>0</v>
      </c>
      <c r="V31" s="93" t="s">
        <v>114</v>
      </c>
      <c r="W31" s="110">
        <f>VLOOKUP(V31,TOTALS!$P$4:$Q$141,2,FALSE)</f>
        <v>168530</v>
      </c>
      <c r="X31" s="103" t="s">
        <v>130</v>
      </c>
      <c r="Y31" s="96">
        <f>VLOOKUP(X31,TOTALS!$P$4:$Q$141,2,FALSE)</f>
        <v>291406</v>
      </c>
      <c r="Z31" s="95" t="s">
        <v>141</v>
      </c>
      <c r="AA31" s="96">
        <f>VLOOKUP(Z31,TOTALS!$P$4:$Q$141,2,FALSE)</f>
        <v>0</v>
      </c>
      <c r="AB31" s="95" t="s">
        <v>100</v>
      </c>
      <c r="AC31" s="104">
        <f>VLOOKUP(AB31,TOTALS!$P$4:$Q$141,2,FALSE)</f>
        <v>0</v>
      </c>
      <c r="AD31" s="99" t="s">
        <v>169</v>
      </c>
      <c r="AE31" s="49">
        <f>VLOOKUP(AD31,TOTALS!$P$4:$Q$141,2,FALSE)</f>
        <v>60183</v>
      </c>
      <c r="AF31" s="48" t="s">
        <v>166</v>
      </c>
      <c r="AG31" s="49">
        <f>VLOOKUP(AF31,TOTALS!$P$4:$Q$141,2,FALSE)</f>
        <v>0</v>
      </c>
      <c r="AH31" s="48" t="s">
        <v>178</v>
      </c>
      <c r="AI31" s="100">
        <f>VLOOKUP(AH31,TOTALS!$P$4:$Q$141,2,FALSE)</f>
        <v>0</v>
      </c>
    </row>
    <row r="32" spans="1:35" x14ac:dyDescent="0.4">
      <c r="A32" s="123">
        <v>114</v>
      </c>
      <c r="B32" s="167">
        <v>31</v>
      </c>
      <c r="C32" s="90" t="s">
        <v>396</v>
      </c>
      <c r="D32" s="91" t="s">
        <v>395</v>
      </c>
      <c r="E32" s="91" t="s">
        <v>396</v>
      </c>
      <c r="F32" s="124" t="s">
        <v>181</v>
      </c>
      <c r="G32" s="43">
        <f t="shared" si="0"/>
        <v>1508105</v>
      </c>
      <c r="H32" s="119" t="s">
        <v>38</v>
      </c>
      <c r="I32" s="44">
        <f>VLOOKUP(H32,TOTALS!$P$4:$Q$141,2,FALSE)</f>
        <v>115591</v>
      </c>
      <c r="J32" s="45" t="s">
        <v>13</v>
      </c>
      <c r="K32" s="120">
        <f>VLOOKUP(J32,TOTALS!$P$4:$Q$141,2,FALSE)</f>
        <v>28961</v>
      </c>
      <c r="L32" s="115" t="s">
        <v>23</v>
      </c>
      <c r="M32" s="47">
        <f>VLOOKUP(L32,TOTALS!$P$4:$Q$141,2,FALSE)</f>
        <v>696104</v>
      </c>
      <c r="N32" s="46" t="s">
        <v>106</v>
      </c>
      <c r="O32" s="47">
        <f>VLOOKUP(N32,TOTALS!$P$4:$Q$141,2,FALSE)</f>
        <v>0</v>
      </c>
      <c r="P32" s="92" t="s">
        <v>40</v>
      </c>
      <c r="Q32" s="116">
        <f>VLOOKUP(P32,TOTALS!$P$4:$Q$141,2,FALSE)</f>
        <v>210006</v>
      </c>
      <c r="R32" s="109" t="s">
        <v>112</v>
      </c>
      <c r="S32" s="94">
        <f>VLOOKUP(R32,TOTALS!$P$4:$Q$141,2,FALSE)</f>
        <v>28961</v>
      </c>
      <c r="T32" s="93" t="s">
        <v>94</v>
      </c>
      <c r="U32" s="94">
        <f>VLOOKUP(T32,TOTALS!$P$4:$Q$141,2,FALSE)</f>
        <v>0</v>
      </c>
      <c r="V32" s="93" t="s">
        <v>124</v>
      </c>
      <c r="W32" s="110">
        <f>VLOOKUP(V32,TOTALS!$P$4:$Q$141,2,FALSE)</f>
        <v>0</v>
      </c>
      <c r="X32" s="103" t="s">
        <v>130</v>
      </c>
      <c r="Y32" s="96">
        <f>VLOOKUP(X32,TOTALS!$P$4:$Q$141,2,FALSE)</f>
        <v>291406</v>
      </c>
      <c r="Z32" s="95" t="s">
        <v>145</v>
      </c>
      <c r="AA32" s="96">
        <f>VLOOKUP(Z32,TOTALS!$P$4:$Q$141,2,FALSE)</f>
        <v>0</v>
      </c>
      <c r="AB32" s="95" t="s">
        <v>134</v>
      </c>
      <c r="AC32" s="104">
        <f>VLOOKUP(AB32,TOTALS!$P$4:$Q$141,2,FALSE)</f>
        <v>115591</v>
      </c>
      <c r="AD32" s="99" t="s">
        <v>164</v>
      </c>
      <c r="AE32" s="49">
        <f>VLOOKUP(AD32,TOTALS!$P$4:$Q$141,2,FALSE)</f>
        <v>21485</v>
      </c>
      <c r="AF32" s="48" t="s">
        <v>166</v>
      </c>
      <c r="AG32" s="49">
        <f>VLOOKUP(AF32,TOTALS!$P$4:$Q$141,2,FALSE)</f>
        <v>0</v>
      </c>
      <c r="AH32" s="48" t="s">
        <v>168</v>
      </c>
      <c r="AI32" s="100">
        <f>VLOOKUP(AH32,TOTALS!$P$4:$Q$141,2,FALSE)</f>
        <v>0</v>
      </c>
    </row>
    <row r="33" spans="1:35" x14ac:dyDescent="0.4">
      <c r="A33" s="123">
        <v>21</v>
      </c>
      <c r="B33" s="167">
        <v>32</v>
      </c>
      <c r="C33" s="90" t="s">
        <v>221</v>
      </c>
      <c r="D33" s="91" t="s">
        <v>220</v>
      </c>
      <c r="E33" s="91" t="s">
        <v>221</v>
      </c>
      <c r="F33" s="124" t="s">
        <v>181</v>
      </c>
      <c r="G33" s="43">
        <f t="shared" si="0"/>
        <v>1507897</v>
      </c>
      <c r="H33" s="119" t="s">
        <v>7</v>
      </c>
      <c r="I33" s="44">
        <f>VLOOKUP(H33,TOTALS!$P$4:$Q$141,2,FALSE)</f>
        <v>60183</v>
      </c>
      <c r="J33" s="45" t="s">
        <v>10</v>
      </c>
      <c r="K33" s="120">
        <f>VLOOKUP(J33,TOTALS!$P$4:$Q$141,2,FALSE)</f>
        <v>696104</v>
      </c>
      <c r="L33" s="115" t="s">
        <v>48</v>
      </c>
      <c r="M33" s="47">
        <f>VLOOKUP(L33,TOTALS!$P$4:$Q$141,2,FALSE)</f>
        <v>0</v>
      </c>
      <c r="N33" s="46" t="s">
        <v>6</v>
      </c>
      <c r="O33" s="47">
        <f>VLOOKUP(N33,TOTALS!$P$4:$Q$141,2,FALSE)</f>
        <v>168530</v>
      </c>
      <c r="P33" s="92" t="s">
        <v>40</v>
      </c>
      <c r="Q33" s="116">
        <f>VLOOKUP(P33,TOTALS!$P$4:$Q$141,2,FALSE)</f>
        <v>210006</v>
      </c>
      <c r="R33" s="109" t="s">
        <v>124</v>
      </c>
      <c r="S33" s="94">
        <f>VLOOKUP(R33,TOTALS!$P$4:$Q$141,2,FALSE)</f>
        <v>0</v>
      </c>
      <c r="T33" s="93" t="s">
        <v>94</v>
      </c>
      <c r="U33" s="94">
        <f>VLOOKUP(T33,TOTALS!$P$4:$Q$141,2,FALSE)</f>
        <v>0</v>
      </c>
      <c r="V33" s="93" t="s">
        <v>126</v>
      </c>
      <c r="W33" s="110">
        <f>VLOOKUP(V33,TOTALS!$P$4:$Q$141,2,FALSE)</f>
        <v>0</v>
      </c>
      <c r="X33" s="103" t="s">
        <v>130</v>
      </c>
      <c r="Y33" s="96">
        <f>VLOOKUP(X33,TOTALS!$P$4:$Q$141,2,FALSE)</f>
        <v>291406</v>
      </c>
      <c r="Z33" s="95" t="s">
        <v>145</v>
      </c>
      <c r="AA33" s="96">
        <f>VLOOKUP(Z33,TOTALS!$P$4:$Q$141,2,FALSE)</f>
        <v>0</v>
      </c>
      <c r="AB33" s="95" t="s">
        <v>129</v>
      </c>
      <c r="AC33" s="104">
        <f>VLOOKUP(AB33,TOTALS!$P$4:$Q$141,2,FALSE)</f>
        <v>0</v>
      </c>
      <c r="AD33" s="99" t="s">
        <v>163</v>
      </c>
      <c r="AE33" s="49">
        <f>VLOOKUP(AD33,TOTALS!$P$4:$Q$141,2,FALSE)</f>
        <v>60183</v>
      </c>
      <c r="AF33" s="48" t="s">
        <v>159</v>
      </c>
      <c r="AG33" s="49">
        <f>VLOOKUP(AF33,TOTALS!$P$4:$Q$141,2,FALSE)</f>
        <v>0</v>
      </c>
      <c r="AH33" s="48" t="s">
        <v>164</v>
      </c>
      <c r="AI33" s="100">
        <f>VLOOKUP(AH33,TOTALS!$P$4:$Q$141,2,FALSE)</f>
        <v>21485</v>
      </c>
    </row>
    <row r="34" spans="1:35" x14ac:dyDescent="0.4">
      <c r="A34" s="123">
        <v>53</v>
      </c>
      <c r="B34" s="166">
        <v>33</v>
      </c>
      <c r="C34" s="90" t="s">
        <v>283</v>
      </c>
      <c r="D34" s="91" t="s">
        <v>279</v>
      </c>
      <c r="E34" s="91" t="s">
        <v>280</v>
      </c>
      <c r="F34" s="124" t="s">
        <v>185</v>
      </c>
      <c r="G34" s="43">
        <f t="shared" ref="G34:G65" si="1">I34+K34+M34+O34+Q34+S34+U34+W34+Y34+AA34+AC34+AE34+AG34+AI34</f>
        <v>1454823</v>
      </c>
      <c r="H34" s="119" t="s">
        <v>7</v>
      </c>
      <c r="I34" s="44">
        <f>VLOOKUP(H34,TOTALS!$P$4:$Q$141,2,FALSE)</f>
        <v>60183</v>
      </c>
      <c r="J34" s="45" t="s">
        <v>10</v>
      </c>
      <c r="K34" s="120">
        <f>VLOOKUP(J34,TOTALS!$P$4:$Q$141,2,FALSE)</f>
        <v>696104</v>
      </c>
      <c r="L34" s="115" t="s">
        <v>18</v>
      </c>
      <c r="M34" s="47">
        <f>VLOOKUP(L34,TOTALS!$P$4:$Q$141,2,FALSE)</f>
        <v>0</v>
      </c>
      <c r="N34" s="46" t="s">
        <v>52</v>
      </c>
      <c r="O34" s="47">
        <f>VLOOKUP(N34,TOTALS!$P$4:$Q$141,2,FALSE)</f>
        <v>47246</v>
      </c>
      <c r="P34" s="92" t="s">
        <v>32</v>
      </c>
      <c r="Q34" s="116">
        <f>VLOOKUP(P34,TOTALS!$P$4:$Q$141,2,FALSE)</f>
        <v>291406</v>
      </c>
      <c r="R34" s="109" t="s">
        <v>120</v>
      </c>
      <c r="S34" s="94">
        <f>VLOOKUP(R34,TOTALS!$P$4:$Q$141,2,FALSE)</f>
        <v>0</v>
      </c>
      <c r="T34" s="93" t="s">
        <v>112</v>
      </c>
      <c r="U34" s="94">
        <f>VLOOKUP(T34,TOTALS!$P$4:$Q$141,2,FALSE)</f>
        <v>28961</v>
      </c>
      <c r="V34" s="93" t="s">
        <v>126</v>
      </c>
      <c r="W34" s="110">
        <f>VLOOKUP(V34,TOTALS!$P$4:$Q$141,2,FALSE)</f>
        <v>0</v>
      </c>
      <c r="X34" s="103" t="s">
        <v>130</v>
      </c>
      <c r="Y34" s="96">
        <f>VLOOKUP(X34,TOTALS!$P$4:$Q$141,2,FALSE)</f>
        <v>291406</v>
      </c>
      <c r="Z34" s="95" t="s">
        <v>142</v>
      </c>
      <c r="AA34" s="96">
        <f>VLOOKUP(Z34,TOTALS!$P$4:$Q$141,2,FALSE)</f>
        <v>19406</v>
      </c>
      <c r="AB34" s="95" t="s">
        <v>129</v>
      </c>
      <c r="AC34" s="104">
        <f>VLOOKUP(AB34,TOTALS!$P$4:$Q$141,2,FALSE)</f>
        <v>0</v>
      </c>
      <c r="AD34" s="99" t="s">
        <v>161</v>
      </c>
      <c r="AE34" s="49">
        <f>VLOOKUP(AD34,TOTALS!$P$4:$Q$141,2,FALSE)</f>
        <v>0</v>
      </c>
      <c r="AF34" s="48" t="s">
        <v>175</v>
      </c>
      <c r="AG34" s="49">
        <f>VLOOKUP(AF34,TOTALS!$P$4:$Q$141,2,FALSE)</f>
        <v>20111</v>
      </c>
      <c r="AH34" s="48" t="s">
        <v>174</v>
      </c>
      <c r="AI34" s="100">
        <f>VLOOKUP(AH34,TOTALS!$P$4:$Q$141,2,FALSE)</f>
        <v>0</v>
      </c>
    </row>
    <row r="35" spans="1:35" x14ac:dyDescent="0.4">
      <c r="A35" s="123">
        <v>43</v>
      </c>
      <c r="B35" s="167">
        <v>34</v>
      </c>
      <c r="C35" s="90" t="s">
        <v>264</v>
      </c>
      <c r="D35" s="91" t="s">
        <v>262</v>
      </c>
      <c r="E35" s="91" t="s">
        <v>266</v>
      </c>
      <c r="F35" s="124" t="s">
        <v>185</v>
      </c>
      <c r="G35" s="43">
        <f t="shared" si="1"/>
        <v>1430910</v>
      </c>
      <c r="H35" s="119" t="s">
        <v>13</v>
      </c>
      <c r="I35" s="44">
        <f>VLOOKUP(H35,TOTALS!$P$4:$Q$141,2,FALSE)</f>
        <v>28961</v>
      </c>
      <c r="J35" s="45" t="s">
        <v>16</v>
      </c>
      <c r="K35" s="120">
        <f>VLOOKUP(J35,TOTALS!$P$4:$Q$141,2,FALSE)</f>
        <v>47246</v>
      </c>
      <c r="L35" s="115" t="s">
        <v>18</v>
      </c>
      <c r="M35" s="47">
        <f>VLOOKUP(L35,TOTALS!$P$4:$Q$141,2,FALSE)</f>
        <v>0</v>
      </c>
      <c r="N35" s="46" t="s">
        <v>23</v>
      </c>
      <c r="O35" s="47">
        <f>VLOOKUP(N35,TOTALS!$P$4:$Q$141,2,FALSE)</f>
        <v>696104</v>
      </c>
      <c r="P35" s="92" t="s">
        <v>40</v>
      </c>
      <c r="Q35" s="116">
        <f>VLOOKUP(P35,TOTALS!$P$4:$Q$141,2,FALSE)</f>
        <v>210006</v>
      </c>
      <c r="R35" s="109" t="s">
        <v>119</v>
      </c>
      <c r="S35" s="94">
        <f>VLOOKUP(R35,TOTALS!$P$4:$Q$141,2,FALSE)</f>
        <v>115591</v>
      </c>
      <c r="T35" s="93" t="s">
        <v>94</v>
      </c>
      <c r="U35" s="94">
        <f>VLOOKUP(T35,TOTALS!$P$4:$Q$141,2,FALSE)</f>
        <v>0</v>
      </c>
      <c r="V35" s="93" t="s">
        <v>125</v>
      </c>
      <c r="W35" s="110">
        <f>VLOOKUP(V35,TOTALS!$P$4:$Q$141,2,FALSE)</f>
        <v>0</v>
      </c>
      <c r="X35" s="103" t="s">
        <v>130</v>
      </c>
      <c r="Y35" s="96">
        <f>VLOOKUP(X35,TOTALS!$P$4:$Q$141,2,FALSE)</f>
        <v>291406</v>
      </c>
      <c r="Z35" s="95" t="s">
        <v>145</v>
      </c>
      <c r="AA35" s="96">
        <f>VLOOKUP(Z35,TOTALS!$P$4:$Q$141,2,FALSE)</f>
        <v>0</v>
      </c>
      <c r="AB35" s="95" t="s">
        <v>129</v>
      </c>
      <c r="AC35" s="104">
        <f>VLOOKUP(AB35,TOTALS!$P$4:$Q$141,2,FALSE)</f>
        <v>0</v>
      </c>
      <c r="AD35" s="99" t="s">
        <v>157</v>
      </c>
      <c r="AE35" s="49">
        <f>VLOOKUP(AD35,TOTALS!$P$4:$Q$141,2,FALSE)</f>
        <v>0</v>
      </c>
      <c r="AF35" s="48" t="s">
        <v>175</v>
      </c>
      <c r="AG35" s="49">
        <f>VLOOKUP(AF35,TOTALS!$P$4:$Q$141,2,FALSE)</f>
        <v>20111</v>
      </c>
      <c r="AH35" s="48" t="s">
        <v>164</v>
      </c>
      <c r="AI35" s="100">
        <f>VLOOKUP(AH35,TOTALS!$P$4:$Q$141,2,FALSE)</f>
        <v>21485</v>
      </c>
    </row>
    <row r="36" spans="1:35" x14ac:dyDescent="0.4">
      <c r="A36" s="123">
        <v>74</v>
      </c>
      <c r="B36" s="167">
        <v>35</v>
      </c>
      <c r="C36" s="90" t="s">
        <v>318</v>
      </c>
      <c r="D36" s="91" t="s">
        <v>316</v>
      </c>
      <c r="E36" s="91" t="s">
        <v>319</v>
      </c>
      <c r="F36" s="124" t="s">
        <v>185</v>
      </c>
      <c r="G36" s="43">
        <f t="shared" si="1"/>
        <v>1398340</v>
      </c>
      <c r="H36" s="119" t="s">
        <v>8</v>
      </c>
      <c r="I36" s="44">
        <f>VLOOKUP(H36,TOTALS!$P$4:$Q$141,2,FALSE)</f>
        <v>0</v>
      </c>
      <c r="J36" s="45" t="s">
        <v>38</v>
      </c>
      <c r="K36" s="120">
        <f>VLOOKUP(J36,TOTALS!$P$4:$Q$141,2,FALSE)</f>
        <v>115591</v>
      </c>
      <c r="L36" s="115" t="s">
        <v>23</v>
      </c>
      <c r="M36" s="47">
        <f>VLOOKUP(L36,TOTALS!$P$4:$Q$141,2,FALSE)</f>
        <v>696104</v>
      </c>
      <c r="N36" s="46" t="s">
        <v>48</v>
      </c>
      <c r="O36" s="47">
        <f>VLOOKUP(N36,TOTALS!$P$4:$Q$141,2,FALSE)</f>
        <v>0</v>
      </c>
      <c r="P36" s="92" t="s">
        <v>29</v>
      </c>
      <c r="Q36" s="116">
        <f>VLOOKUP(P36,TOTALS!$P$4:$Q$141,2,FALSE)</f>
        <v>0</v>
      </c>
      <c r="R36" s="109" t="s">
        <v>51</v>
      </c>
      <c r="S36" s="94">
        <f>VLOOKUP(R36,TOTALS!$P$4:$Q$141,2,FALSE)</f>
        <v>132453</v>
      </c>
      <c r="T36" s="93" t="s">
        <v>122</v>
      </c>
      <c r="U36" s="94">
        <f>VLOOKUP(T36,TOTALS!$P$4:$Q$141,2,FALSE)</f>
        <v>47246</v>
      </c>
      <c r="V36" s="93" t="s">
        <v>47</v>
      </c>
      <c r="W36" s="110">
        <f>VLOOKUP(V36,TOTALS!$P$4:$Q$141,2,FALSE)</f>
        <v>0</v>
      </c>
      <c r="X36" s="103" t="s">
        <v>130</v>
      </c>
      <c r="Y36" s="96">
        <f>VLOOKUP(X36,TOTALS!$P$4:$Q$141,2,FALSE)</f>
        <v>291406</v>
      </c>
      <c r="Z36" s="95" t="s">
        <v>145</v>
      </c>
      <c r="AA36" s="96">
        <f>VLOOKUP(Z36,TOTALS!$P$4:$Q$141,2,FALSE)</f>
        <v>0</v>
      </c>
      <c r="AB36" s="95" t="s">
        <v>136</v>
      </c>
      <c r="AC36" s="104">
        <f>VLOOKUP(AB36,TOTALS!$P$4:$Q$141,2,FALSE)</f>
        <v>0</v>
      </c>
      <c r="AD36" s="99" t="s">
        <v>155</v>
      </c>
      <c r="AE36" s="49">
        <f>VLOOKUP(AD36,TOTALS!$P$4:$Q$141,2,FALSE)</f>
        <v>86579</v>
      </c>
      <c r="AF36" s="48" t="s">
        <v>166</v>
      </c>
      <c r="AG36" s="49">
        <f>VLOOKUP(AF36,TOTALS!$P$4:$Q$141,2,FALSE)</f>
        <v>0</v>
      </c>
      <c r="AH36" s="48" t="s">
        <v>154</v>
      </c>
      <c r="AI36" s="100">
        <f>VLOOKUP(AH36,TOTALS!$P$4:$Q$141,2,FALSE)</f>
        <v>28961</v>
      </c>
    </row>
    <row r="37" spans="1:35" x14ac:dyDescent="0.4">
      <c r="A37" s="123">
        <v>22</v>
      </c>
      <c r="B37" s="167">
        <v>36</v>
      </c>
      <c r="C37" s="90" t="s">
        <v>222</v>
      </c>
      <c r="D37" s="91" t="s">
        <v>223</v>
      </c>
      <c r="E37" s="91" t="s">
        <v>222</v>
      </c>
      <c r="F37" s="124" t="s">
        <v>181</v>
      </c>
      <c r="G37" s="43">
        <f t="shared" si="1"/>
        <v>1389263</v>
      </c>
      <c r="H37" s="119" t="s">
        <v>24</v>
      </c>
      <c r="I37" s="44">
        <f>VLOOKUP(H37,TOTALS!$P$4:$Q$141,2,FALSE)</f>
        <v>0</v>
      </c>
      <c r="J37" s="45" t="s">
        <v>16</v>
      </c>
      <c r="K37" s="120">
        <f>VLOOKUP(J37,TOTALS!$P$4:$Q$141,2,FALSE)</f>
        <v>47246</v>
      </c>
      <c r="L37" s="115" t="s">
        <v>23</v>
      </c>
      <c r="M37" s="47">
        <f>VLOOKUP(L37,TOTALS!$P$4:$Q$141,2,FALSE)</f>
        <v>696104</v>
      </c>
      <c r="N37" s="46" t="s">
        <v>39</v>
      </c>
      <c r="O37" s="47">
        <f>VLOOKUP(N37,TOTALS!$P$4:$Q$141,2,FALSE)</f>
        <v>0</v>
      </c>
      <c r="P37" s="92" t="s">
        <v>40</v>
      </c>
      <c r="Q37" s="116">
        <f>VLOOKUP(P37,TOTALS!$P$4:$Q$141,2,FALSE)</f>
        <v>210006</v>
      </c>
      <c r="R37" s="109" t="s">
        <v>112</v>
      </c>
      <c r="S37" s="94">
        <f>VLOOKUP(R37,TOTALS!$P$4:$Q$141,2,FALSE)</f>
        <v>28961</v>
      </c>
      <c r="T37" s="93" t="s">
        <v>94</v>
      </c>
      <c r="U37" s="94">
        <f>VLOOKUP(T37,TOTALS!$P$4:$Q$141,2,FALSE)</f>
        <v>0</v>
      </c>
      <c r="V37" s="93" t="s">
        <v>124</v>
      </c>
      <c r="W37" s="110">
        <f>VLOOKUP(V37,TOTALS!$P$4:$Q$141,2,FALSE)</f>
        <v>0</v>
      </c>
      <c r="X37" s="103" t="s">
        <v>130</v>
      </c>
      <c r="Y37" s="96">
        <f>VLOOKUP(X37,TOTALS!$P$4:$Q$141,2,FALSE)</f>
        <v>291406</v>
      </c>
      <c r="Z37" s="95" t="s">
        <v>95</v>
      </c>
      <c r="AA37" s="96">
        <f>VLOOKUP(Z37,TOTALS!$P$4:$Q$141,2,FALSE)</f>
        <v>0</v>
      </c>
      <c r="AB37" s="95" t="s">
        <v>100</v>
      </c>
      <c r="AC37" s="104">
        <f>VLOOKUP(AB37,TOTALS!$P$4:$Q$141,2,FALSE)</f>
        <v>0</v>
      </c>
      <c r="AD37" s="99" t="s">
        <v>155</v>
      </c>
      <c r="AE37" s="49">
        <f>VLOOKUP(AD37,TOTALS!$P$4:$Q$141,2,FALSE)</f>
        <v>86579</v>
      </c>
      <c r="AF37" s="48" t="s">
        <v>151</v>
      </c>
      <c r="AG37" s="49">
        <f>VLOOKUP(AF37,TOTALS!$P$4:$Q$141,2,FALSE)</f>
        <v>28961</v>
      </c>
      <c r="AH37" s="48" t="s">
        <v>177</v>
      </c>
      <c r="AI37" s="100">
        <f>VLOOKUP(AH37,TOTALS!$P$4:$Q$141,2,FALSE)</f>
        <v>0</v>
      </c>
    </row>
    <row r="38" spans="1:35" x14ac:dyDescent="0.4">
      <c r="A38" s="123">
        <v>11</v>
      </c>
      <c r="B38" s="166">
        <v>37</v>
      </c>
      <c r="C38" s="90" t="s">
        <v>199</v>
      </c>
      <c r="D38" s="91" t="s">
        <v>198</v>
      </c>
      <c r="E38" s="91" t="s">
        <v>199</v>
      </c>
      <c r="F38" s="124" t="s">
        <v>181</v>
      </c>
      <c r="G38" s="43">
        <f t="shared" si="1"/>
        <v>1363754</v>
      </c>
      <c r="H38" s="119" t="s">
        <v>7</v>
      </c>
      <c r="I38" s="44">
        <f>VLOOKUP(H38,TOTALS!$P$4:$Q$141,2,FALSE)</f>
        <v>60183</v>
      </c>
      <c r="J38" s="45" t="s">
        <v>16</v>
      </c>
      <c r="K38" s="120">
        <f>VLOOKUP(J38,TOTALS!$P$4:$Q$141,2,FALSE)</f>
        <v>47246</v>
      </c>
      <c r="L38" s="115" t="s">
        <v>23</v>
      </c>
      <c r="M38" s="47">
        <f>VLOOKUP(L38,TOTALS!$P$4:$Q$141,2,FALSE)</f>
        <v>696104</v>
      </c>
      <c r="N38" s="46" t="s">
        <v>44</v>
      </c>
      <c r="O38" s="47">
        <f>VLOOKUP(N38,TOTALS!$P$4:$Q$141,2,FALSE)</f>
        <v>0</v>
      </c>
      <c r="P38" s="92" t="s">
        <v>40</v>
      </c>
      <c r="Q38" s="116">
        <f>VLOOKUP(P38,TOTALS!$P$4:$Q$141,2,FALSE)</f>
        <v>210006</v>
      </c>
      <c r="R38" s="109" t="s">
        <v>110</v>
      </c>
      <c r="S38" s="94">
        <f>VLOOKUP(R38,TOTALS!$P$4:$Q$141,2,FALSE)</f>
        <v>0</v>
      </c>
      <c r="T38" s="93" t="s">
        <v>50</v>
      </c>
      <c r="U38" s="94">
        <f>VLOOKUP(T38,TOTALS!$P$4:$Q$141,2,FALSE)</f>
        <v>37324</v>
      </c>
      <c r="V38" s="93" t="s">
        <v>111</v>
      </c>
      <c r="W38" s="110">
        <f>VLOOKUP(V38,TOTALS!$P$4:$Q$141,2,FALSE)</f>
        <v>0</v>
      </c>
      <c r="X38" s="103" t="s">
        <v>130</v>
      </c>
      <c r="Y38" s="96">
        <f>VLOOKUP(X38,TOTALS!$P$4:$Q$141,2,FALSE)</f>
        <v>291406</v>
      </c>
      <c r="Z38" s="95" t="s">
        <v>145</v>
      </c>
      <c r="AA38" s="96">
        <f>VLOOKUP(Z38,TOTALS!$P$4:$Q$141,2,FALSE)</f>
        <v>0</v>
      </c>
      <c r="AB38" s="95" t="s">
        <v>129</v>
      </c>
      <c r="AC38" s="104">
        <f>VLOOKUP(AB38,TOTALS!$P$4:$Q$141,2,FALSE)</f>
        <v>0</v>
      </c>
      <c r="AD38" s="99" t="s">
        <v>167</v>
      </c>
      <c r="AE38" s="49">
        <f>VLOOKUP(AD38,TOTALS!$P$4:$Q$141,2,FALSE)</f>
        <v>0</v>
      </c>
      <c r="AF38" s="48" t="s">
        <v>159</v>
      </c>
      <c r="AG38" s="49">
        <f>VLOOKUP(AF38,TOTALS!$P$4:$Q$141,2,FALSE)</f>
        <v>0</v>
      </c>
      <c r="AH38" s="48" t="s">
        <v>164</v>
      </c>
      <c r="AI38" s="100">
        <f>VLOOKUP(AH38,TOTALS!$P$4:$Q$141,2,FALSE)</f>
        <v>21485</v>
      </c>
    </row>
    <row r="39" spans="1:35" x14ac:dyDescent="0.4">
      <c r="A39" s="123">
        <v>45</v>
      </c>
      <c r="B39" s="167">
        <v>38</v>
      </c>
      <c r="C39" s="90" t="s">
        <v>268</v>
      </c>
      <c r="D39" s="91" t="s">
        <v>267</v>
      </c>
      <c r="E39" s="91" t="s">
        <v>243</v>
      </c>
      <c r="F39" s="124" t="s">
        <v>185</v>
      </c>
      <c r="G39" s="43">
        <f t="shared" si="1"/>
        <v>1347647</v>
      </c>
      <c r="H39" s="119" t="s">
        <v>8</v>
      </c>
      <c r="I39" s="44">
        <f>VLOOKUP(H39,TOTALS!$P$4:$Q$141,2,FALSE)</f>
        <v>0</v>
      </c>
      <c r="J39" s="45" t="s">
        <v>16</v>
      </c>
      <c r="K39" s="120">
        <f>VLOOKUP(J39,TOTALS!$P$4:$Q$141,2,FALSE)</f>
        <v>47246</v>
      </c>
      <c r="L39" s="115" t="s">
        <v>18</v>
      </c>
      <c r="M39" s="47">
        <f>VLOOKUP(L39,TOTALS!$P$4:$Q$141,2,FALSE)</f>
        <v>0</v>
      </c>
      <c r="N39" s="46" t="s">
        <v>23</v>
      </c>
      <c r="O39" s="47">
        <f>VLOOKUP(N39,TOTALS!$P$4:$Q$141,2,FALSE)</f>
        <v>696104</v>
      </c>
      <c r="P39" s="92" t="s">
        <v>32</v>
      </c>
      <c r="Q39" s="116">
        <f>VLOOKUP(P39,TOTALS!$P$4:$Q$141,2,FALSE)</f>
        <v>291406</v>
      </c>
      <c r="R39" s="109" t="s">
        <v>97</v>
      </c>
      <c r="S39" s="94">
        <f>VLOOKUP(R39,TOTALS!$P$4:$Q$141,2,FALSE)</f>
        <v>0</v>
      </c>
      <c r="T39" s="93" t="s">
        <v>94</v>
      </c>
      <c r="U39" s="94">
        <f>VLOOKUP(T39,TOTALS!$P$4:$Q$141,2,FALSE)</f>
        <v>0</v>
      </c>
      <c r="V39" s="93" t="s">
        <v>126</v>
      </c>
      <c r="W39" s="110">
        <f>VLOOKUP(V39,TOTALS!$P$4:$Q$141,2,FALSE)</f>
        <v>0</v>
      </c>
      <c r="X39" s="103" t="s">
        <v>130</v>
      </c>
      <c r="Y39" s="96">
        <f>VLOOKUP(X39,TOTALS!$P$4:$Q$141,2,FALSE)</f>
        <v>291406</v>
      </c>
      <c r="Z39" s="95" t="s">
        <v>100</v>
      </c>
      <c r="AA39" s="96">
        <f>VLOOKUP(Z39,TOTALS!$P$4:$Q$141,2,FALSE)</f>
        <v>0</v>
      </c>
      <c r="AB39" s="95" t="s">
        <v>129</v>
      </c>
      <c r="AC39" s="104">
        <f>VLOOKUP(AB39,TOTALS!$P$4:$Q$141,2,FALSE)</f>
        <v>0</v>
      </c>
      <c r="AD39" s="99" t="s">
        <v>167</v>
      </c>
      <c r="AE39" s="49">
        <f>VLOOKUP(AD39,TOTALS!$P$4:$Q$141,2,FALSE)</f>
        <v>0</v>
      </c>
      <c r="AF39" s="48" t="s">
        <v>159</v>
      </c>
      <c r="AG39" s="49">
        <f>VLOOKUP(AF39,TOTALS!$P$4:$Q$141,2,FALSE)</f>
        <v>0</v>
      </c>
      <c r="AH39" s="48" t="s">
        <v>164</v>
      </c>
      <c r="AI39" s="100">
        <f>VLOOKUP(AH39,TOTALS!$P$4:$Q$141,2,FALSE)</f>
        <v>21485</v>
      </c>
    </row>
    <row r="40" spans="1:35" x14ac:dyDescent="0.4">
      <c r="A40" s="123">
        <v>77</v>
      </c>
      <c r="B40" s="167">
        <v>39</v>
      </c>
      <c r="C40" s="90" t="s">
        <v>325</v>
      </c>
      <c r="D40" s="91" t="s">
        <v>322</v>
      </c>
      <c r="E40" s="91" t="s">
        <v>323</v>
      </c>
      <c r="F40" s="124" t="s">
        <v>185</v>
      </c>
      <c r="G40" s="43">
        <f t="shared" si="1"/>
        <v>1336333</v>
      </c>
      <c r="H40" s="119" t="s">
        <v>38</v>
      </c>
      <c r="I40" s="44">
        <f>VLOOKUP(H40,TOTALS!$P$4:$Q$141,2,FALSE)</f>
        <v>115591</v>
      </c>
      <c r="J40" s="45" t="s">
        <v>15</v>
      </c>
      <c r="K40" s="120">
        <f>VLOOKUP(J40,TOTALS!$P$4:$Q$141,2,FALSE)</f>
        <v>132453</v>
      </c>
      <c r="L40" s="115" t="s">
        <v>23</v>
      </c>
      <c r="M40" s="47">
        <f>VLOOKUP(L40,TOTALS!$P$4:$Q$141,2,FALSE)</f>
        <v>696104</v>
      </c>
      <c r="N40" s="46" t="s">
        <v>44</v>
      </c>
      <c r="O40" s="47">
        <f>VLOOKUP(N40,TOTALS!$P$4:$Q$141,2,FALSE)</f>
        <v>0</v>
      </c>
      <c r="P40" s="92" t="s">
        <v>6</v>
      </c>
      <c r="Q40" s="116">
        <f>VLOOKUP(P40,TOTALS!$P$4:$Q$141,2,FALSE)</f>
        <v>168530</v>
      </c>
      <c r="R40" s="109" t="s">
        <v>110</v>
      </c>
      <c r="S40" s="94">
        <f>VLOOKUP(R40,TOTALS!$P$4:$Q$141,2,FALSE)</f>
        <v>0</v>
      </c>
      <c r="T40" s="93" t="s">
        <v>119</v>
      </c>
      <c r="U40" s="94">
        <f>VLOOKUP(T40,TOTALS!$P$4:$Q$141,2,FALSE)</f>
        <v>115591</v>
      </c>
      <c r="V40" s="93" t="s">
        <v>31</v>
      </c>
      <c r="W40" s="110">
        <f>VLOOKUP(V40,TOTALS!$P$4:$Q$141,2,FALSE)</f>
        <v>86579</v>
      </c>
      <c r="X40" s="103" t="s">
        <v>145</v>
      </c>
      <c r="Y40" s="96">
        <f>VLOOKUP(X40,TOTALS!$P$4:$Q$141,2,FALSE)</f>
        <v>0</v>
      </c>
      <c r="Z40" s="95" t="s">
        <v>96</v>
      </c>
      <c r="AA40" s="96">
        <f>VLOOKUP(Z40,TOTALS!$P$4:$Q$141,2,FALSE)</f>
        <v>21485</v>
      </c>
      <c r="AB40" s="95" t="s">
        <v>129</v>
      </c>
      <c r="AC40" s="104">
        <f>VLOOKUP(AB40,TOTALS!$P$4:$Q$141,2,FALSE)</f>
        <v>0</v>
      </c>
      <c r="AD40" s="99" t="s">
        <v>173</v>
      </c>
      <c r="AE40" s="49">
        <f>VLOOKUP(AD40,TOTALS!$P$4:$Q$141,2,FALSE)</f>
        <v>0</v>
      </c>
      <c r="AF40" s="48" t="s">
        <v>156</v>
      </c>
      <c r="AG40" s="49">
        <f>VLOOKUP(AF40,TOTALS!$P$4:$Q$141,2,FALSE)</f>
        <v>0</v>
      </c>
      <c r="AH40" s="48" t="s">
        <v>172</v>
      </c>
      <c r="AI40" s="100">
        <f>VLOOKUP(AH40,TOTALS!$P$4:$Q$141,2,FALSE)</f>
        <v>0</v>
      </c>
    </row>
    <row r="41" spans="1:35" x14ac:dyDescent="0.4">
      <c r="A41" s="123">
        <v>29</v>
      </c>
      <c r="B41" s="167">
        <v>40</v>
      </c>
      <c r="C41" s="90" t="s">
        <v>238</v>
      </c>
      <c r="D41" s="91" t="s">
        <v>236</v>
      </c>
      <c r="E41" s="91" t="s">
        <v>237</v>
      </c>
      <c r="F41" s="124" t="s">
        <v>181</v>
      </c>
      <c r="G41" s="43">
        <f t="shared" si="1"/>
        <v>1331136</v>
      </c>
      <c r="H41" s="119" t="s">
        <v>7</v>
      </c>
      <c r="I41" s="44">
        <f>VLOOKUP(H41,TOTALS!$P$4:$Q$141,2,FALSE)</f>
        <v>60183</v>
      </c>
      <c r="J41" s="45" t="s">
        <v>15</v>
      </c>
      <c r="K41" s="120">
        <f>VLOOKUP(J41,TOTALS!$P$4:$Q$141,2,FALSE)</f>
        <v>132453</v>
      </c>
      <c r="L41" s="115" t="s">
        <v>23</v>
      </c>
      <c r="M41" s="47">
        <f>VLOOKUP(L41,TOTALS!$P$4:$Q$141,2,FALSE)</f>
        <v>696104</v>
      </c>
      <c r="N41" s="46" t="s">
        <v>48</v>
      </c>
      <c r="O41" s="47">
        <f>VLOOKUP(N41,TOTALS!$P$4:$Q$141,2,FALSE)</f>
        <v>0</v>
      </c>
      <c r="P41" s="92" t="s">
        <v>109</v>
      </c>
      <c r="Q41" s="116">
        <f>VLOOKUP(P41,TOTALS!$P$4:$Q$141,2,FALSE)</f>
        <v>86579</v>
      </c>
      <c r="R41" s="109" t="s">
        <v>110</v>
      </c>
      <c r="S41" s="94">
        <f>VLOOKUP(R41,TOTALS!$P$4:$Q$141,2,FALSE)</f>
        <v>0</v>
      </c>
      <c r="T41" s="93" t="s">
        <v>49</v>
      </c>
      <c r="U41" s="94">
        <f>VLOOKUP(T41,TOTALS!$P$4:$Q$141,2,FALSE)</f>
        <v>17165</v>
      </c>
      <c r="V41" s="93" t="s">
        <v>88</v>
      </c>
      <c r="W41" s="110">
        <f>VLOOKUP(V41,TOTALS!$P$4:$Q$141,2,FALSE)</f>
        <v>47246</v>
      </c>
      <c r="X41" s="103" t="s">
        <v>130</v>
      </c>
      <c r="Y41" s="96">
        <f>VLOOKUP(X41,TOTALS!$P$4:$Q$141,2,FALSE)</f>
        <v>291406</v>
      </c>
      <c r="Z41" s="95" t="s">
        <v>127</v>
      </c>
      <c r="AA41" s="96">
        <f>VLOOKUP(Z41,TOTALS!$P$4:$Q$141,2,FALSE)</f>
        <v>0</v>
      </c>
      <c r="AB41" s="95" t="s">
        <v>136</v>
      </c>
      <c r="AC41" s="104">
        <f>VLOOKUP(AB41,TOTALS!$P$4:$Q$141,2,FALSE)</f>
        <v>0</v>
      </c>
      <c r="AD41" s="99" t="s">
        <v>161</v>
      </c>
      <c r="AE41" s="49">
        <f>VLOOKUP(AD41,TOTALS!$P$4:$Q$141,2,FALSE)</f>
        <v>0</v>
      </c>
      <c r="AF41" s="48" t="s">
        <v>153</v>
      </c>
      <c r="AG41" s="49">
        <f>VLOOKUP(AF41,TOTALS!$P$4:$Q$141,2,FALSE)</f>
        <v>0</v>
      </c>
      <c r="AH41" s="48" t="s">
        <v>166</v>
      </c>
      <c r="AI41" s="100">
        <f>VLOOKUP(AH41,TOTALS!$P$4:$Q$141,2,FALSE)</f>
        <v>0</v>
      </c>
    </row>
    <row r="42" spans="1:35" x14ac:dyDescent="0.4">
      <c r="A42" s="123">
        <v>86</v>
      </c>
      <c r="B42" s="166">
        <v>41</v>
      </c>
      <c r="C42" s="90" t="s">
        <v>342</v>
      </c>
      <c r="D42" s="97" t="s">
        <v>341</v>
      </c>
      <c r="E42" s="91" t="s">
        <v>342</v>
      </c>
      <c r="F42" s="124" t="s">
        <v>181</v>
      </c>
      <c r="G42" s="43">
        <f t="shared" si="1"/>
        <v>1322910</v>
      </c>
      <c r="H42" s="119" t="s">
        <v>7</v>
      </c>
      <c r="I42" s="44">
        <f>VLOOKUP(H42,TOTALS!$P$4:$Q$141,2,FALSE)</f>
        <v>60183</v>
      </c>
      <c r="J42" s="45" t="s">
        <v>16</v>
      </c>
      <c r="K42" s="120">
        <f>VLOOKUP(J42,TOTALS!$P$4:$Q$141,2,FALSE)</f>
        <v>47246</v>
      </c>
      <c r="L42" s="115" t="s">
        <v>23</v>
      </c>
      <c r="M42" s="47">
        <f>VLOOKUP(L42,TOTALS!$P$4:$Q$141,2,FALSE)</f>
        <v>696104</v>
      </c>
      <c r="N42" s="46" t="s">
        <v>29</v>
      </c>
      <c r="O42" s="47">
        <f>VLOOKUP(N42,TOTALS!$P$4:$Q$141,2,FALSE)</f>
        <v>0</v>
      </c>
      <c r="P42" s="92" t="s">
        <v>40</v>
      </c>
      <c r="Q42" s="116">
        <f>VLOOKUP(P42,TOTALS!$P$4:$Q$141,2,FALSE)</f>
        <v>210006</v>
      </c>
      <c r="R42" s="109" t="s">
        <v>110</v>
      </c>
      <c r="S42" s="94">
        <f>VLOOKUP(R42,TOTALS!$P$4:$Q$141,2,FALSE)</f>
        <v>0</v>
      </c>
      <c r="T42" s="93" t="s">
        <v>124</v>
      </c>
      <c r="U42" s="94">
        <f>VLOOKUP(T42,TOTALS!$P$4:$Q$141,2,FALSE)</f>
        <v>0</v>
      </c>
      <c r="V42" s="93" t="s">
        <v>102</v>
      </c>
      <c r="W42" s="110">
        <f>VLOOKUP(V42,TOTALS!$P$4:$Q$141,2,FALSE)</f>
        <v>0</v>
      </c>
      <c r="X42" s="103" t="s">
        <v>130</v>
      </c>
      <c r="Y42" s="96">
        <f>VLOOKUP(X42,TOTALS!$P$4:$Q$141,2,FALSE)</f>
        <v>291406</v>
      </c>
      <c r="Z42" s="95" t="s">
        <v>129</v>
      </c>
      <c r="AA42" s="96">
        <f>VLOOKUP(Z42,TOTALS!$P$4:$Q$141,2,FALSE)</f>
        <v>0</v>
      </c>
      <c r="AB42" s="95" t="s">
        <v>101</v>
      </c>
      <c r="AC42" s="104">
        <f>VLOOKUP(AB42,TOTALS!$P$4:$Q$141,2,FALSE)</f>
        <v>17965</v>
      </c>
      <c r="AD42" s="99" t="s">
        <v>150</v>
      </c>
      <c r="AE42" s="49">
        <f>VLOOKUP(AD42,TOTALS!$P$4:$Q$141,2,FALSE)</f>
        <v>0</v>
      </c>
      <c r="AF42" s="48" t="s">
        <v>153</v>
      </c>
      <c r="AG42" s="49">
        <f>VLOOKUP(AF42,TOTALS!$P$4:$Q$141,2,FALSE)</f>
        <v>0</v>
      </c>
      <c r="AH42" s="48" t="s">
        <v>160</v>
      </c>
      <c r="AI42" s="100">
        <f>VLOOKUP(AH42,TOTALS!$P$4:$Q$141,2,FALSE)</f>
        <v>0</v>
      </c>
    </row>
    <row r="43" spans="1:35" x14ac:dyDescent="0.4">
      <c r="A43" s="123">
        <v>70</v>
      </c>
      <c r="B43" s="167">
        <v>42</v>
      </c>
      <c r="C43" s="90" t="s">
        <v>311</v>
      </c>
      <c r="D43" s="91" t="s">
        <v>310</v>
      </c>
      <c r="E43" s="91" t="s">
        <v>311</v>
      </c>
      <c r="F43" s="124" t="s">
        <v>181</v>
      </c>
      <c r="G43" s="43">
        <f t="shared" si="1"/>
        <v>1321123</v>
      </c>
      <c r="H43" s="119" t="s">
        <v>8</v>
      </c>
      <c r="I43" s="44">
        <f>VLOOKUP(H43,TOTALS!$P$4:$Q$141,2,FALSE)</f>
        <v>0</v>
      </c>
      <c r="J43" s="45" t="s">
        <v>16</v>
      </c>
      <c r="K43" s="120">
        <f>VLOOKUP(J43,TOTALS!$P$4:$Q$141,2,FALSE)</f>
        <v>47246</v>
      </c>
      <c r="L43" s="115" t="s">
        <v>48</v>
      </c>
      <c r="M43" s="47">
        <f>VLOOKUP(L43,TOTALS!$P$4:$Q$141,2,FALSE)</f>
        <v>0</v>
      </c>
      <c r="N43" s="46" t="s">
        <v>23</v>
      </c>
      <c r="O43" s="47">
        <f>VLOOKUP(N43,TOTALS!$P$4:$Q$141,2,FALSE)</f>
        <v>696104</v>
      </c>
      <c r="P43" s="92" t="s">
        <v>40</v>
      </c>
      <c r="Q43" s="116">
        <f>VLOOKUP(P43,TOTALS!$P$4:$Q$141,2,FALSE)</f>
        <v>210006</v>
      </c>
      <c r="R43" s="109" t="s">
        <v>124</v>
      </c>
      <c r="S43" s="94">
        <f>VLOOKUP(R43,TOTALS!$P$4:$Q$141,2,FALSE)</f>
        <v>0</v>
      </c>
      <c r="T43" s="93" t="s">
        <v>94</v>
      </c>
      <c r="U43" s="94">
        <f>VLOOKUP(T43,TOTALS!$P$4:$Q$141,2,FALSE)</f>
        <v>0</v>
      </c>
      <c r="V43" s="93" t="s">
        <v>118</v>
      </c>
      <c r="W43" s="110">
        <f>VLOOKUP(V43,TOTALS!$P$4:$Q$141,2,FALSE)</f>
        <v>37324</v>
      </c>
      <c r="X43" s="103" t="s">
        <v>130</v>
      </c>
      <c r="Y43" s="96">
        <f>VLOOKUP(X43,TOTALS!$P$4:$Q$141,2,FALSE)</f>
        <v>291406</v>
      </c>
      <c r="Z43" s="95" t="s">
        <v>136</v>
      </c>
      <c r="AA43" s="96">
        <f>VLOOKUP(Z43,TOTALS!$P$4:$Q$141,2,FALSE)</f>
        <v>0</v>
      </c>
      <c r="AB43" s="95" t="s">
        <v>129</v>
      </c>
      <c r="AC43" s="104">
        <f>VLOOKUP(AB43,TOTALS!$P$4:$Q$141,2,FALSE)</f>
        <v>0</v>
      </c>
      <c r="AD43" s="99" t="s">
        <v>167</v>
      </c>
      <c r="AE43" s="49">
        <f>VLOOKUP(AD43,TOTALS!$P$4:$Q$141,2,FALSE)</f>
        <v>0</v>
      </c>
      <c r="AF43" s="48" t="s">
        <v>170</v>
      </c>
      <c r="AG43" s="49">
        <f>VLOOKUP(AF43,TOTALS!$P$4:$Q$141,2,FALSE)</f>
        <v>18926</v>
      </c>
      <c r="AH43" s="48" t="s">
        <v>175</v>
      </c>
      <c r="AI43" s="100">
        <f>VLOOKUP(AH43,TOTALS!$P$4:$Q$141,2,FALSE)</f>
        <v>20111</v>
      </c>
    </row>
    <row r="44" spans="1:35" x14ac:dyDescent="0.4">
      <c r="A44" s="123">
        <v>12</v>
      </c>
      <c r="B44" s="167">
        <v>43</v>
      </c>
      <c r="C44" s="90" t="s">
        <v>201</v>
      </c>
      <c r="D44" s="91" t="s">
        <v>202</v>
      </c>
      <c r="E44" s="91" t="s">
        <v>200</v>
      </c>
      <c r="F44" s="124" t="s">
        <v>181</v>
      </c>
      <c r="G44" s="43">
        <f t="shared" si="1"/>
        <v>1312052</v>
      </c>
      <c r="H44" s="119" t="s">
        <v>10</v>
      </c>
      <c r="I44" s="44">
        <f>VLOOKUP(H44,TOTALS!$P$4:$Q$141,2,FALSE)</f>
        <v>696104</v>
      </c>
      <c r="J44" s="45" t="s">
        <v>16</v>
      </c>
      <c r="K44" s="120">
        <f>VLOOKUP(J44,TOTALS!$P$4:$Q$141,2,FALSE)</f>
        <v>47246</v>
      </c>
      <c r="L44" s="115" t="s">
        <v>18</v>
      </c>
      <c r="M44" s="47">
        <f>VLOOKUP(L44,TOTALS!$P$4:$Q$141,2,FALSE)</f>
        <v>0</v>
      </c>
      <c r="N44" s="46" t="s">
        <v>39</v>
      </c>
      <c r="O44" s="47">
        <f>VLOOKUP(N44,TOTALS!$P$4:$Q$141,2,FALSE)</f>
        <v>0</v>
      </c>
      <c r="P44" s="92" t="s">
        <v>40</v>
      </c>
      <c r="Q44" s="116">
        <f>VLOOKUP(P44,TOTALS!$P$4:$Q$141,2,FALSE)</f>
        <v>210006</v>
      </c>
      <c r="R44" s="109" t="s">
        <v>110</v>
      </c>
      <c r="S44" s="94">
        <f>VLOOKUP(R44,TOTALS!$P$4:$Q$141,2,FALSE)</f>
        <v>0</v>
      </c>
      <c r="T44" s="93" t="s">
        <v>112</v>
      </c>
      <c r="U44" s="94">
        <f>VLOOKUP(T44,TOTALS!$P$4:$Q$141,2,FALSE)</f>
        <v>28961</v>
      </c>
      <c r="V44" s="93" t="s">
        <v>124</v>
      </c>
      <c r="W44" s="110">
        <f>VLOOKUP(V44,TOTALS!$P$4:$Q$141,2,FALSE)</f>
        <v>0</v>
      </c>
      <c r="X44" s="103" t="s">
        <v>130</v>
      </c>
      <c r="Y44" s="96">
        <f>VLOOKUP(X44,TOTALS!$P$4:$Q$141,2,FALSE)</f>
        <v>291406</v>
      </c>
      <c r="Z44" s="95" t="s">
        <v>147</v>
      </c>
      <c r="AA44" s="96">
        <f>VLOOKUP(Z44,TOTALS!$P$4:$Q$141,2,FALSE)</f>
        <v>16844</v>
      </c>
      <c r="AB44" s="95" t="s">
        <v>129</v>
      </c>
      <c r="AC44" s="104">
        <f>VLOOKUP(AB44,TOTALS!$P$4:$Q$141,2,FALSE)</f>
        <v>0</v>
      </c>
      <c r="AD44" s="99" t="s">
        <v>167</v>
      </c>
      <c r="AE44" s="49">
        <f>VLOOKUP(AD44,TOTALS!$P$4:$Q$141,2,FALSE)</f>
        <v>0</v>
      </c>
      <c r="AF44" s="48" t="s">
        <v>166</v>
      </c>
      <c r="AG44" s="49">
        <f>VLOOKUP(AF44,TOTALS!$P$4:$Q$141,2,FALSE)</f>
        <v>0</v>
      </c>
      <c r="AH44" s="48" t="s">
        <v>164</v>
      </c>
      <c r="AI44" s="100">
        <f>VLOOKUP(AH44,TOTALS!$P$4:$Q$141,2,FALSE)</f>
        <v>21485</v>
      </c>
    </row>
    <row r="45" spans="1:35" x14ac:dyDescent="0.4">
      <c r="A45" s="123">
        <v>9</v>
      </c>
      <c r="B45" s="167">
        <v>44</v>
      </c>
      <c r="C45" s="90" t="s">
        <v>195</v>
      </c>
      <c r="D45" s="91" t="s">
        <v>194</v>
      </c>
      <c r="E45" s="91" t="s">
        <v>195</v>
      </c>
      <c r="F45" s="124" t="s">
        <v>181</v>
      </c>
      <c r="G45" s="43">
        <f t="shared" si="1"/>
        <v>1287264</v>
      </c>
      <c r="H45" s="119" t="s">
        <v>12</v>
      </c>
      <c r="I45" s="44">
        <f>VLOOKUP(H45,TOTALS!$P$4:$Q$141,2,FALSE)</f>
        <v>144444</v>
      </c>
      <c r="J45" s="45" t="s">
        <v>16</v>
      </c>
      <c r="K45" s="120">
        <f>VLOOKUP(J45,TOTALS!$P$4:$Q$141,2,FALSE)</f>
        <v>47246</v>
      </c>
      <c r="L45" s="115" t="s">
        <v>23</v>
      </c>
      <c r="M45" s="47">
        <f>VLOOKUP(L45,TOTALS!$P$4:$Q$141,2,FALSE)</f>
        <v>696104</v>
      </c>
      <c r="N45" s="46" t="s">
        <v>39</v>
      </c>
      <c r="O45" s="47">
        <f>VLOOKUP(N45,TOTALS!$P$4:$Q$141,2,FALSE)</f>
        <v>0</v>
      </c>
      <c r="P45" s="92" t="s">
        <v>32</v>
      </c>
      <c r="Q45" s="116">
        <f>VLOOKUP(P45,TOTALS!$P$4:$Q$141,2,FALSE)</f>
        <v>291406</v>
      </c>
      <c r="R45" s="109" t="s">
        <v>31</v>
      </c>
      <c r="S45" s="94">
        <f>VLOOKUP(R45,TOTALS!$P$4:$Q$141,2,FALSE)</f>
        <v>86579</v>
      </c>
      <c r="T45" s="93" t="s">
        <v>126</v>
      </c>
      <c r="U45" s="94">
        <f>VLOOKUP(T45,TOTALS!$P$4:$Q$141,2,FALSE)</f>
        <v>0</v>
      </c>
      <c r="V45" s="93" t="s">
        <v>124</v>
      </c>
      <c r="W45" s="110">
        <f>VLOOKUP(V45,TOTALS!$P$4:$Q$141,2,FALSE)</f>
        <v>0</v>
      </c>
      <c r="X45" s="103" t="s">
        <v>95</v>
      </c>
      <c r="Y45" s="96">
        <f>VLOOKUP(X45,TOTALS!$P$4:$Q$141,2,FALSE)</f>
        <v>0</v>
      </c>
      <c r="Z45" s="95" t="s">
        <v>96</v>
      </c>
      <c r="AA45" s="96">
        <f>VLOOKUP(Z45,TOTALS!$P$4:$Q$141,2,FALSE)</f>
        <v>21485</v>
      </c>
      <c r="AB45" s="95" t="s">
        <v>129</v>
      </c>
      <c r="AC45" s="104">
        <f>VLOOKUP(AB45,TOTALS!$P$4:$Q$141,2,FALSE)</f>
        <v>0</v>
      </c>
      <c r="AD45" s="99" t="s">
        <v>167</v>
      </c>
      <c r="AE45" s="49">
        <f>VLOOKUP(AD45,TOTALS!$P$4:$Q$141,2,FALSE)</f>
        <v>0</v>
      </c>
      <c r="AF45" s="48" t="s">
        <v>171</v>
      </c>
      <c r="AG45" s="49">
        <f>VLOOKUP(AF45,TOTALS!$P$4:$Q$141,2,FALSE)</f>
        <v>0</v>
      </c>
      <c r="AH45" s="48" t="s">
        <v>160</v>
      </c>
      <c r="AI45" s="100">
        <f>VLOOKUP(AH45,TOTALS!$P$4:$Q$141,2,FALSE)</f>
        <v>0</v>
      </c>
    </row>
    <row r="46" spans="1:35" x14ac:dyDescent="0.4">
      <c r="A46" s="123">
        <v>76</v>
      </c>
      <c r="B46" s="166">
        <v>45</v>
      </c>
      <c r="C46" s="90" t="s">
        <v>324</v>
      </c>
      <c r="D46" s="91" t="s">
        <v>322</v>
      </c>
      <c r="E46" s="91" t="s">
        <v>323</v>
      </c>
      <c r="F46" s="124" t="s">
        <v>181</v>
      </c>
      <c r="G46" s="43">
        <f t="shared" si="1"/>
        <v>1250588</v>
      </c>
      <c r="H46" s="119" t="s">
        <v>28</v>
      </c>
      <c r="I46" s="44">
        <f>VLOOKUP(H46,TOTALS!$P$4:$Q$141,2,FALSE)</f>
        <v>22561</v>
      </c>
      <c r="J46" s="45" t="s">
        <v>10</v>
      </c>
      <c r="K46" s="120">
        <f>VLOOKUP(J46,TOTALS!$P$4:$Q$141,2,FALSE)</f>
        <v>696104</v>
      </c>
      <c r="L46" s="115" t="s">
        <v>109</v>
      </c>
      <c r="M46" s="47">
        <f>VLOOKUP(L46,TOTALS!$P$4:$Q$141,2,FALSE)</f>
        <v>86579</v>
      </c>
      <c r="N46" s="46" t="s">
        <v>48</v>
      </c>
      <c r="O46" s="47">
        <f>VLOOKUP(N46,TOTALS!$P$4:$Q$141,2,FALSE)</f>
        <v>0</v>
      </c>
      <c r="P46" s="92" t="s">
        <v>91</v>
      </c>
      <c r="Q46" s="116">
        <f>VLOOKUP(P46,TOTALS!$P$4:$Q$141,2,FALSE)</f>
        <v>0</v>
      </c>
      <c r="R46" s="109" t="s">
        <v>51</v>
      </c>
      <c r="S46" s="94">
        <f>VLOOKUP(R46,TOTALS!$P$4:$Q$141,2,FALSE)</f>
        <v>132453</v>
      </c>
      <c r="T46" s="93" t="s">
        <v>124</v>
      </c>
      <c r="U46" s="94">
        <f>VLOOKUP(T46,TOTALS!$P$4:$Q$141,2,FALSE)</f>
        <v>0</v>
      </c>
      <c r="V46" s="93" t="s">
        <v>47</v>
      </c>
      <c r="W46" s="110">
        <f>VLOOKUP(V46,TOTALS!$P$4:$Q$141,2,FALSE)</f>
        <v>0</v>
      </c>
      <c r="X46" s="103" t="s">
        <v>130</v>
      </c>
      <c r="Y46" s="96">
        <f>VLOOKUP(X46,TOTALS!$P$4:$Q$141,2,FALSE)</f>
        <v>291406</v>
      </c>
      <c r="Z46" s="95" t="s">
        <v>136</v>
      </c>
      <c r="AA46" s="96">
        <f>VLOOKUP(Z46,TOTALS!$P$4:$Q$141,2,FALSE)</f>
        <v>0</v>
      </c>
      <c r="AB46" s="95" t="s">
        <v>100</v>
      </c>
      <c r="AC46" s="104">
        <f>VLOOKUP(AB46,TOTALS!$P$4:$Q$141,2,FALSE)</f>
        <v>0</v>
      </c>
      <c r="AD46" s="99" t="s">
        <v>162</v>
      </c>
      <c r="AE46" s="49">
        <f>VLOOKUP(AD46,TOTALS!$P$4:$Q$141,2,FALSE)</f>
        <v>0</v>
      </c>
      <c r="AF46" s="48" t="s">
        <v>159</v>
      </c>
      <c r="AG46" s="49">
        <f>VLOOKUP(AF46,TOTALS!$P$4:$Q$141,2,FALSE)</f>
        <v>0</v>
      </c>
      <c r="AH46" s="48" t="s">
        <v>164</v>
      </c>
      <c r="AI46" s="100">
        <f>VLOOKUP(AH46,TOTALS!$P$4:$Q$141,2,FALSE)</f>
        <v>21485</v>
      </c>
    </row>
    <row r="47" spans="1:35" x14ac:dyDescent="0.4">
      <c r="A47" s="123">
        <v>93</v>
      </c>
      <c r="B47" s="167">
        <v>46</v>
      </c>
      <c r="C47" s="90" t="s">
        <v>356</v>
      </c>
      <c r="D47" s="97" t="s">
        <v>355</v>
      </c>
      <c r="E47" s="91" t="s">
        <v>357</v>
      </c>
      <c r="F47" s="124" t="s">
        <v>181</v>
      </c>
      <c r="G47" s="43">
        <f t="shared" si="1"/>
        <v>1240484</v>
      </c>
      <c r="H47" s="119" t="s">
        <v>15</v>
      </c>
      <c r="I47" s="44">
        <f>VLOOKUP(H47,TOTALS!$P$4:$Q$141,2,FALSE)</f>
        <v>132453</v>
      </c>
      <c r="J47" s="45" t="s">
        <v>16</v>
      </c>
      <c r="K47" s="120">
        <f>VLOOKUP(J47,TOTALS!$P$4:$Q$141,2,FALSE)</f>
        <v>47246</v>
      </c>
      <c r="L47" s="115" t="s">
        <v>23</v>
      </c>
      <c r="M47" s="47">
        <f>VLOOKUP(L47,TOTALS!$P$4:$Q$141,2,FALSE)</f>
        <v>696104</v>
      </c>
      <c r="N47" s="46" t="s">
        <v>52</v>
      </c>
      <c r="O47" s="47">
        <f>VLOOKUP(N47,TOTALS!$P$4:$Q$141,2,FALSE)</f>
        <v>47246</v>
      </c>
      <c r="P47" s="92" t="s">
        <v>40</v>
      </c>
      <c r="Q47" s="116">
        <f>VLOOKUP(P47,TOTALS!$P$4:$Q$141,2,FALSE)</f>
        <v>210006</v>
      </c>
      <c r="R47" s="109" t="s">
        <v>102</v>
      </c>
      <c r="S47" s="94">
        <f>VLOOKUP(R47,TOTALS!$P$4:$Q$141,2,FALSE)</f>
        <v>0</v>
      </c>
      <c r="T47" s="93" t="s">
        <v>126</v>
      </c>
      <c r="U47" s="94">
        <f>VLOOKUP(T47,TOTALS!$P$4:$Q$141,2,FALSE)</f>
        <v>0</v>
      </c>
      <c r="V47" s="93" t="s">
        <v>88</v>
      </c>
      <c r="W47" s="110">
        <f>VLOOKUP(V47,TOTALS!$P$4:$Q$141,2,FALSE)</f>
        <v>47246</v>
      </c>
      <c r="X47" s="103" t="s">
        <v>145</v>
      </c>
      <c r="Y47" s="96">
        <f>VLOOKUP(X47,TOTALS!$P$4:$Q$141,2,FALSE)</f>
        <v>0</v>
      </c>
      <c r="Z47" s="95" t="s">
        <v>136</v>
      </c>
      <c r="AA47" s="96">
        <f>VLOOKUP(Z47,TOTALS!$P$4:$Q$141,2,FALSE)</f>
        <v>0</v>
      </c>
      <c r="AB47" s="95" t="s">
        <v>143</v>
      </c>
      <c r="AC47" s="104">
        <f>VLOOKUP(AB47,TOTALS!$P$4:$Q$141,2,FALSE)</f>
        <v>0</v>
      </c>
      <c r="AD47" s="99" t="s">
        <v>149</v>
      </c>
      <c r="AE47" s="49">
        <f>VLOOKUP(AD47,TOTALS!$P$4:$Q$141,2,FALSE)</f>
        <v>0</v>
      </c>
      <c r="AF47" s="48" t="s">
        <v>167</v>
      </c>
      <c r="AG47" s="49">
        <f>VLOOKUP(AF47,TOTALS!$P$4:$Q$141,2,FALSE)</f>
        <v>0</v>
      </c>
      <c r="AH47" s="48" t="s">
        <v>169</v>
      </c>
      <c r="AI47" s="100">
        <f>VLOOKUP(AH47,TOTALS!$P$4:$Q$141,2,FALSE)</f>
        <v>60183</v>
      </c>
    </row>
    <row r="48" spans="1:35" x14ac:dyDescent="0.4">
      <c r="A48" s="123">
        <v>63</v>
      </c>
      <c r="B48" s="167">
        <v>47</v>
      </c>
      <c r="C48" s="90" t="s">
        <v>301</v>
      </c>
      <c r="D48" s="97" t="s">
        <v>300</v>
      </c>
      <c r="E48" s="91" t="s">
        <v>301</v>
      </c>
      <c r="F48" s="124" t="s">
        <v>181</v>
      </c>
      <c r="G48" s="43">
        <f t="shared" si="1"/>
        <v>1203781</v>
      </c>
      <c r="H48" s="119" t="s">
        <v>38</v>
      </c>
      <c r="I48" s="44">
        <f>VLOOKUP(H48,TOTALS!$P$4:$Q$141,2,FALSE)</f>
        <v>115591</v>
      </c>
      <c r="J48" s="45" t="s">
        <v>16</v>
      </c>
      <c r="K48" s="120">
        <f>VLOOKUP(J48,TOTALS!$P$4:$Q$141,2,FALSE)</f>
        <v>47246</v>
      </c>
      <c r="L48" s="115" t="s">
        <v>23</v>
      </c>
      <c r="M48" s="47">
        <f>VLOOKUP(L48,TOTALS!$P$4:$Q$141,2,FALSE)</f>
        <v>696104</v>
      </c>
      <c r="N48" s="46" t="s">
        <v>109</v>
      </c>
      <c r="O48" s="47">
        <f>VLOOKUP(N48,TOTALS!$P$4:$Q$141,2,FALSE)</f>
        <v>86579</v>
      </c>
      <c r="P48" s="92" t="s">
        <v>6</v>
      </c>
      <c r="Q48" s="116">
        <f>VLOOKUP(P48,TOTALS!$P$4:$Q$141,2,FALSE)</f>
        <v>168530</v>
      </c>
      <c r="R48" s="109" t="s">
        <v>110</v>
      </c>
      <c r="S48" s="94">
        <f>VLOOKUP(R48,TOTALS!$P$4:$Q$141,2,FALSE)</f>
        <v>0</v>
      </c>
      <c r="T48" s="93" t="s">
        <v>43</v>
      </c>
      <c r="U48" s="94">
        <f>VLOOKUP(T48,TOTALS!$P$4:$Q$141,2,FALSE)</f>
        <v>0</v>
      </c>
      <c r="V48" s="93" t="s">
        <v>126</v>
      </c>
      <c r="W48" s="110">
        <f>VLOOKUP(V48,TOTALS!$P$4:$Q$141,2,FALSE)</f>
        <v>0</v>
      </c>
      <c r="X48" s="103" t="s">
        <v>140</v>
      </c>
      <c r="Y48" s="96">
        <f>VLOOKUP(X48,TOTALS!$P$4:$Q$141,2,FALSE)</f>
        <v>23446</v>
      </c>
      <c r="Z48" s="95" t="s">
        <v>98</v>
      </c>
      <c r="AA48" s="96">
        <f>VLOOKUP(Z48,TOTALS!$P$4:$Q$141,2,FALSE)</f>
        <v>37324</v>
      </c>
      <c r="AB48" s="95" t="s">
        <v>129</v>
      </c>
      <c r="AC48" s="104">
        <f>VLOOKUP(AB48,TOTALS!$P$4:$Q$141,2,FALSE)</f>
        <v>0</v>
      </c>
      <c r="AD48" s="99" t="s">
        <v>150</v>
      </c>
      <c r="AE48" s="49">
        <f>VLOOKUP(AD48,TOTALS!$P$4:$Q$141,2,FALSE)</f>
        <v>0</v>
      </c>
      <c r="AF48" s="48" t="s">
        <v>151</v>
      </c>
      <c r="AG48" s="49">
        <f>VLOOKUP(AF48,TOTALS!$P$4:$Q$141,2,FALSE)</f>
        <v>28961</v>
      </c>
      <c r="AH48" s="48" t="s">
        <v>165</v>
      </c>
      <c r="AI48" s="100">
        <f>VLOOKUP(AH48,TOTALS!$P$4:$Q$141,2,FALSE)</f>
        <v>0</v>
      </c>
    </row>
    <row r="49" spans="1:35" x14ac:dyDescent="0.4">
      <c r="A49" s="123">
        <v>17</v>
      </c>
      <c r="B49" s="167">
        <v>48</v>
      </c>
      <c r="C49" s="90" t="s">
        <v>213</v>
      </c>
      <c r="D49" s="91" t="s">
        <v>212</v>
      </c>
      <c r="E49" s="91" t="s">
        <v>213</v>
      </c>
      <c r="F49" s="124" t="s">
        <v>181</v>
      </c>
      <c r="G49" s="43">
        <f t="shared" si="1"/>
        <v>1167213</v>
      </c>
      <c r="H49" s="119" t="s">
        <v>13</v>
      </c>
      <c r="I49" s="44">
        <f>VLOOKUP(H49,TOTALS!$P$4:$Q$141,2,FALSE)</f>
        <v>28961</v>
      </c>
      <c r="J49" s="45" t="s">
        <v>105</v>
      </c>
      <c r="K49" s="120">
        <f>VLOOKUP(J49,TOTALS!$P$4:$Q$141,2,FALSE)</f>
        <v>291406</v>
      </c>
      <c r="L49" s="115" t="s">
        <v>23</v>
      </c>
      <c r="M49" s="47">
        <f>VLOOKUP(L49,TOTALS!$P$4:$Q$141,2,FALSE)</f>
        <v>696104</v>
      </c>
      <c r="N49" s="46" t="s">
        <v>41</v>
      </c>
      <c r="O49" s="47">
        <f>VLOOKUP(N49,TOTALS!$P$4:$Q$141,2,FALSE)</f>
        <v>0</v>
      </c>
      <c r="P49" s="92" t="s">
        <v>35</v>
      </c>
      <c r="Q49" s="116">
        <f>VLOOKUP(P49,TOTALS!$P$4:$Q$141,2,FALSE)</f>
        <v>47246</v>
      </c>
      <c r="R49" s="109" t="s">
        <v>123</v>
      </c>
      <c r="S49" s="94">
        <f>VLOOKUP(R49,TOTALS!$P$4:$Q$141,2,FALSE)</f>
        <v>0</v>
      </c>
      <c r="T49" s="93" t="s">
        <v>50</v>
      </c>
      <c r="U49" s="94">
        <f>VLOOKUP(T49,TOTALS!$P$4:$Q$141,2,FALSE)</f>
        <v>37324</v>
      </c>
      <c r="V49" s="93" t="s">
        <v>88</v>
      </c>
      <c r="W49" s="110">
        <f>VLOOKUP(V49,TOTALS!$P$4:$Q$141,2,FALSE)</f>
        <v>47246</v>
      </c>
      <c r="X49" s="103" t="s">
        <v>131</v>
      </c>
      <c r="Y49" s="96">
        <f>VLOOKUP(X49,TOTALS!$P$4:$Q$141,2,FALSE)</f>
        <v>0</v>
      </c>
      <c r="Z49" s="95" t="s">
        <v>133</v>
      </c>
      <c r="AA49" s="96">
        <f>VLOOKUP(Z49,TOTALS!$P$4:$Q$141,2,FALSE)</f>
        <v>18926</v>
      </c>
      <c r="AB49" s="95" t="s">
        <v>148</v>
      </c>
      <c r="AC49" s="104">
        <f>VLOOKUP(AB49,TOTALS!$P$4:$Q$141,2,FALSE)</f>
        <v>0</v>
      </c>
      <c r="AD49" s="99" t="s">
        <v>149</v>
      </c>
      <c r="AE49" s="49">
        <f>VLOOKUP(AD49,TOTALS!$P$4:$Q$141,2,FALSE)</f>
        <v>0</v>
      </c>
      <c r="AF49" s="48" t="s">
        <v>166</v>
      </c>
      <c r="AG49" s="49">
        <f>VLOOKUP(AF49,TOTALS!$P$4:$Q$141,2,FALSE)</f>
        <v>0</v>
      </c>
      <c r="AH49" s="48" t="s">
        <v>172</v>
      </c>
      <c r="AI49" s="100">
        <f>VLOOKUP(AH49,TOTALS!$P$4:$Q$141,2,FALSE)</f>
        <v>0</v>
      </c>
    </row>
    <row r="50" spans="1:35" x14ac:dyDescent="0.4">
      <c r="A50" s="123">
        <v>49</v>
      </c>
      <c r="B50" s="166">
        <v>49</v>
      </c>
      <c r="C50" s="90" t="s">
        <v>276</v>
      </c>
      <c r="D50" s="91" t="s">
        <v>275</v>
      </c>
      <c r="E50" s="91" t="s">
        <v>276</v>
      </c>
      <c r="F50" s="124" t="s">
        <v>181</v>
      </c>
      <c r="G50" s="43">
        <f t="shared" si="1"/>
        <v>1111557</v>
      </c>
      <c r="H50" s="119" t="s">
        <v>8</v>
      </c>
      <c r="I50" s="44">
        <f>VLOOKUP(H50,TOTALS!$P$4:$Q$141,2,FALSE)</f>
        <v>0</v>
      </c>
      <c r="J50" s="45" t="s">
        <v>13</v>
      </c>
      <c r="K50" s="120">
        <f>VLOOKUP(J50,TOTALS!$P$4:$Q$141,2,FALSE)</f>
        <v>28961</v>
      </c>
      <c r="L50" s="115" t="s">
        <v>23</v>
      </c>
      <c r="M50" s="47">
        <f>VLOOKUP(L50,TOTALS!$P$4:$Q$141,2,FALSE)</f>
        <v>696104</v>
      </c>
      <c r="N50" s="46" t="s">
        <v>27</v>
      </c>
      <c r="O50" s="47">
        <f>VLOOKUP(N50,TOTALS!$P$4:$Q$141,2,FALSE)</f>
        <v>86579</v>
      </c>
      <c r="P50" s="92" t="s">
        <v>52</v>
      </c>
      <c r="Q50" s="116">
        <f>VLOOKUP(P50,TOTALS!$P$4:$Q$141,2,FALSE)</f>
        <v>47246</v>
      </c>
      <c r="R50" s="109" t="s">
        <v>119</v>
      </c>
      <c r="S50" s="94">
        <f>VLOOKUP(R50,TOTALS!$P$4:$Q$141,2,FALSE)</f>
        <v>115591</v>
      </c>
      <c r="T50" s="93" t="s">
        <v>94</v>
      </c>
      <c r="U50" s="94">
        <f>VLOOKUP(T50,TOTALS!$P$4:$Q$141,2,FALSE)</f>
        <v>0</v>
      </c>
      <c r="V50" s="93" t="s">
        <v>111</v>
      </c>
      <c r="W50" s="110">
        <f>VLOOKUP(V50,TOTALS!$P$4:$Q$141,2,FALSE)</f>
        <v>0</v>
      </c>
      <c r="X50" s="103" t="s">
        <v>145</v>
      </c>
      <c r="Y50" s="96">
        <f>VLOOKUP(X50,TOTALS!$P$4:$Q$141,2,FALSE)</f>
        <v>0</v>
      </c>
      <c r="Z50" s="95" t="s">
        <v>100</v>
      </c>
      <c r="AA50" s="96">
        <f>VLOOKUP(Z50,TOTALS!$P$4:$Q$141,2,FALSE)</f>
        <v>0</v>
      </c>
      <c r="AB50" s="95" t="s">
        <v>134</v>
      </c>
      <c r="AC50" s="104">
        <f>VLOOKUP(AB50,TOTALS!$P$4:$Q$141,2,FALSE)</f>
        <v>115591</v>
      </c>
      <c r="AD50" s="99" t="s">
        <v>167</v>
      </c>
      <c r="AE50" s="49">
        <f>VLOOKUP(AD50,TOTALS!$P$4:$Q$141,2,FALSE)</f>
        <v>0</v>
      </c>
      <c r="AF50" s="48" t="s">
        <v>166</v>
      </c>
      <c r="AG50" s="49">
        <f>VLOOKUP(AF50,TOTALS!$P$4:$Q$141,2,FALSE)</f>
        <v>0</v>
      </c>
      <c r="AH50" s="48" t="s">
        <v>164</v>
      </c>
      <c r="AI50" s="100">
        <f>VLOOKUP(AH50,TOTALS!$P$4:$Q$141,2,FALSE)</f>
        <v>21485</v>
      </c>
    </row>
    <row r="51" spans="1:35" x14ac:dyDescent="0.4">
      <c r="A51" s="123">
        <v>71</v>
      </c>
      <c r="B51" s="167">
        <v>50</v>
      </c>
      <c r="C51" s="90" t="s">
        <v>312</v>
      </c>
      <c r="D51" s="91" t="s">
        <v>313</v>
      </c>
      <c r="E51" s="91" t="s">
        <v>312</v>
      </c>
      <c r="F51" s="124" t="s">
        <v>181</v>
      </c>
      <c r="G51" s="43">
        <f t="shared" si="1"/>
        <v>1105128</v>
      </c>
      <c r="H51" s="119" t="s">
        <v>8</v>
      </c>
      <c r="I51" s="44">
        <f>VLOOKUP(H51,TOTALS!$P$4:$Q$141,2,FALSE)</f>
        <v>0</v>
      </c>
      <c r="J51" s="45" t="s">
        <v>7</v>
      </c>
      <c r="K51" s="120">
        <f>VLOOKUP(J51,TOTALS!$P$4:$Q$141,2,FALSE)</f>
        <v>60183</v>
      </c>
      <c r="L51" s="115" t="s">
        <v>107</v>
      </c>
      <c r="M51" s="47">
        <f>VLOOKUP(L51,TOTALS!$P$4:$Q$141,2,FALSE)</f>
        <v>0</v>
      </c>
      <c r="N51" s="46" t="s">
        <v>23</v>
      </c>
      <c r="O51" s="47">
        <f>VLOOKUP(N51,TOTALS!$P$4:$Q$141,2,FALSE)</f>
        <v>696104</v>
      </c>
      <c r="P51" s="92" t="s">
        <v>48</v>
      </c>
      <c r="Q51" s="116">
        <f>VLOOKUP(P51,TOTALS!$P$4:$Q$141,2,FALSE)</f>
        <v>0</v>
      </c>
      <c r="R51" s="109" t="s">
        <v>110</v>
      </c>
      <c r="S51" s="94">
        <f>VLOOKUP(R51,TOTALS!$P$4:$Q$141,2,FALSE)</f>
        <v>0</v>
      </c>
      <c r="T51" s="93" t="s">
        <v>50</v>
      </c>
      <c r="U51" s="94">
        <f>VLOOKUP(T51,TOTALS!$P$4:$Q$141,2,FALSE)</f>
        <v>37324</v>
      </c>
      <c r="V51" s="93" t="s">
        <v>102</v>
      </c>
      <c r="W51" s="110">
        <f>VLOOKUP(V51,TOTALS!$P$4:$Q$141,2,FALSE)</f>
        <v>0</v>
      </c>
      <c r="X51" s="103" t="s">
        <v>130</v>
      </c>
      <c r="Y51" s="96">
        <f>VLOOKUP(X51,TOTALS!$P$4:$Q$141,2,FALSE)</f>
        <v>291406</v>
      </c>
      <c r="Z51" s="95" t="s">
        <v>145</v>
      </c>
      <c r="AA51" s="96">
        <f>VLOOKUP(Z51,TOTALS!$P$4:$Q$141,2,FALSE)</f>
        <v>0</v>
      </c>
      <c r="AB51" s="95" t="s">
        <v>100</v>
      </c>
      <c r="AC51" s="104">
        <f>VLOOKUP(AB51,TOTALS!$P$4:$Q$141,2,FALSE)</f>
        <v>0</v>
      </c>
      <c r="AD51" s="99" t="s">
        <v>167</v>
      </c>
      <c r="AE51" s="49">
        <f>VLOOKUP(AD51,TOTALS!$P$4:$Q$141,2,FALSE)</f>
        <v>0</v>
      </c>
      <c r="AF51" s="48" t="s">
        <v>175</v>
      </c>
      <c r="AG51" s="49">
        <f>VLOOKUP(AF51,TOTALS!$P$4:$Q$141,2,FALSE)</f>
        <v>20111</v>
      </c>
      <c r="AH51" s="48" t="s">
        <v>172</v>
      </c>
      <c r="AI51" s="100">
        <f>VLOOKUP(AH51,TOTALS!$P$4:$Q$141,2,FALSE)</f>
        <v>0</v>
      </c>
    </row>
    <row r="52" spans="1:35" x14ac:dyDescent="0.4">
      <c r="A52" s="123">
        <v>51</v>
      </c>
      <c r="B52" s="167">
        <v>51</v>
      </c>
      <c r="C52" s="90" t="s">
        <v>281</v>
      </c>
      <c r="D52" s="91" t="s">
        <v>279</v>
      </c>
      <c r="E52" s="91" t="s">
        <v>280</v>
      </c>
      <c r="F52" s="124" t="s">
        <v>181</v>
      </c>
      <c r="G52" s="43">
        <f t="shared" si="1"/>
        <v>1099935</v>
      </c>
      <c r="H52" s="119" t="s">
        <v>9</v>
      </c>
      <c r="I52" s="44">
        <f>VLOOKUP(H52,TOTALS!$P$4:$Q$141,2,FALSE)</f>
        <v>37324</v>
      </c>
      <c r="J52" s="45" t="s">
        <v>16</v>
      </c>
      <c r="K52" s="120">
        <f>VLOOKUP(J52,TOTALS!$P$4:$Q$141,2,FALSE)</f>
        <v>47246</v>
      </c>
      <c r="L52" s="115" t="s">
        <v>23</v>
      </c>
      <c r="M52" s="47">
        <f>VLOOKUP(L52,TOTALS!$P$4:$Q$141,2,FALSE)</f>
        <v>696104</v>
      </c>
      <c r="N52" s="46" t="s">
        <v>29</v>
      </c>
      <c r="O52" s="47">
        <f>VLOOKUP(N52,TOTALS!$P$4:$Q$141,2,FALSE)</f>
        <v>0</v>
      </c>
      <c r="P52" s="92" t="s">
        <v>40</v>
      </c>
      <c r="Q52" s="116">
        <f>VLOOKUP(P52,TOTALS!$P$4:$Q$141,2,FALSE)</f>
        <v>210006</v>
      </c>
      <c r="R52" s="109" t="s">
        <v>113</v>
      </c>
      <c r="S52" s="94">
        <f>VLOOKUP(R52,TOTALS!$P$4:$Q$141,2,FALSE)</f>
        <v>0</v>
      </c>
      <c r="T52" s="93" t="s">
        <v>118</v>
      </c>
      <c r="U52" s="94">
        <f>VLOOKUP(T52,TOTALS!$P$4:$Q$141,2,FALSE)</f>
        <v>37324</v>
      </c>
      <c r="V52" s="93" t="s">
        <v>126</v>
      </c>
      <c r="W52" s="110">
        <f>VLOOKUP(V52,TOTALS!$P$4:$Q$141,2,FALSE)</f>
        <v>0</v>
      </c>
      <c r="X52" s="103" t="s">
        <v>145</v>
      </c>
      <c r="Y52" s="96">
        <f>VLOOKUP(X52,TOTALS!$P$4:$Q$141,2,FALSE)</f>
        <v>0</v>
      </c>
      <c r="Z52" s="95" t="s">
        <v>96</v>
      </c>
      <c r="AA52" s="96">
        <f>VLOOKUP(Z52,TOTALS!$P$4:$Q$141,2,FALSE)</f>
        <v>21485</v>
      </c>
      <c r="AB52" s="95" t="s">
        <v>129</v>
      </c>
      <c r="AC52" s="104">
        <f>VLOOKUP(AB52,TOTALS!$P$4:$Q$141,2,FALSE)</f>
        <v>0</v>
      </c>
      <c r="AD52" s="99" t="s">
        <v>171</v>
      </c>
      <c r="AE52" s="49">
        <f>VLOOKUP(AD52,TOTALS!$P$4:$Q$141,2,FALSE)</f>
        <v>0</v>
      </c>
      <c r="AF52" s="48" t="s">
        <v>164</v>
      </c>
      <c r="AG52" s="49">
        <f>VLOOKUP(AF52,TOTALS!$P$4:$Q$141,2,FALSE)</f>
        <v>21485</v>
      </c>
      <c r="AH52" s="48" t="s">
        <v>154</v>
      </c>
      <c r="AI52" s="100">
        <f>VLOOKUP(AH52,TOTALS!$P$4:$Q$141,2,FALSE)</f>
        <v>28961</v>
      </c>
    </row>
    <row r="53" spans="1:35" x14ac:dyDescent="0.4">
      <c r="A53" s="123">
        <v>38</v>
      </c>
      <c r="B53" s="167">
        <v>52</v>
      </c>
      <c r="C53" s="90" t="s">
        <v>255</v>
      </c>
      <c r="D53" s="97" t="s">
        <v>254</v>
      </c>
      <c r="E53" s="91" t="s">
        <v>255</v>
      </c>
      <c r="F53" s="124" t="s">
        <v>181</v>
      </c>
      <c r="G53" s="43">
        <f t="shared" si="1"/>
        <v>1091931</v>
      </c>
      <c r="H53" s="119" t="s">
        <v>15</v>
      </c>
      <c r="I53" s="44">
        <f>VLOOKUP(H53,TOTALS!$P$4:$Q$141,2,FALSE)</f>
        <v>132453</v>
      </c>
      <c r="J53" s="45" t="s">
        <v>16</v>
      </c>
      <c r="K53" s="120">
        <f>VLOOKUP(J53,TOTALS!$P$4:$Q$141,2,FALSE)</f>
        <v>47246</v>
      </c>
      <c r="L53" s="115" t="s">
        <v>18</v>
      </c>
      <c r="M53" s="47">
        <f>VLOOKUP(L53,TOTALS!$P$4:$Q$141,2,FALSE)</f>
        <v>0</v>
      </c>
      <c r="N53" s="46" t="s">
        <v>23</v>
      </c>
      <c r="O53" s="47">
        <f>VLOOKUP(N53,TOTALS!$P$4:$Q$141,2,FALSE)</f>
        <v>696104</v>
      </c>
      <c r="P53" s="92" t="s">
        <v>109</v>
      </c>
      <c r="Q53" s="116">
        <f>VLOOKUP(P53,TOTALS!$P$4:$Q$141,2,FALSE)</f>
        <v>86579</v>
      </c>
      <c r="R53" s="109" t="s">
        <v>110</v>
      </c>
      <c r="S53" s="94">
        <f>VLOOKUP(R53,TOTALS!$P$4:$Q$141,2,FALSE)</f>
        <v>0</v>
      </c>
      <c r="T53" s="93" t="s">
        <v>31</v>
      </c>
      <c r="U53" s="94">
        <f>VLOOKUP(T53,TOTALS!$P$4:$Q$141,2,FALSE)</f>
        <v>86579</v>
      </c>
      <c r="V53" s="93" t="s">
        <v>102</v>
      </c>
      <c r="W53" s="110">
        <f>VLOOKUP(V53,TOTALS!$P$4:$Q$141,2,FALSE)</f>
        <v>0</v>
      </c>
      <c r="X53" s="103" t="s">
        <v>100</v>
      </c>
      <c r="Y53" s="96">
        <f>VLOOKUP(X53,TOTALS!$P$4:$Q$141,2,FALSE)</f>
        <v>0</v>
      </c>
      <c r="Z53" s="95" t="s">
        <v>129</v>
      </c>
      <c r="AA53" s="96">
        <f>VLOOKUP(Z53,TOTALS!$P$4:$Q$141,2,FALSE)</f>
        <v>0</v>
      </c>
      <c r="AB53" s="95" t="s">
        <v>96</v>
      </c>
      <c r="AC53" s="104">
        <f>VLOOKUP(AB53,TOTALS!$P$4:$Q$141,2,FALSE)</f>
        <v>21485</v>
      </c>
      <c r="AD53" s="99" t="s">
        <v>167</v>
      </c>
      <c r="AE53" s="49">
        <f>VLOOKUP(AD53,TOTALS!$P$4:$Q$141,2,FALSE)</f>
        <v>0</v>
      </c>
      <c r="AF53" s="48" t="s">
        <v>153</v>
      </c>
      <c r="AG53" s="49">
        <f>VLOOKUP(AF53,TOTALS!$P$4:$Q$141,2,FALSE)</f>
        <v>0</v>
      </c>
      <c r="AH53" s="48" t="s">
        <v>164</v>
      </c>
      <c r="AI53" s="100">
        <f>VLOOKUP(AH53,TOTALS!$P$4:$Q$141,2,FALSE)</f>
        <v>21485</v>
      </c>
    </row>
    <row r="54" spans="1:35" x14ac:dyDescent="0.4">
      <c r="A54" s="123">
        <v>18</v>
      </c>
      <c r="B54" s="166">
        <v>53</v>
      </c>
      <c r="C54" s="90" t="s">
        <v>215</v>
      </c>
      <c r="D54" s="91" t="s">
        <v>214</v>
      </c>
      <c r="E54" s="91" t="s">
        <v>215</v>
      </c>
      <c r="F54" s="124" t="s">
        <v>181</v>
      </c>
      <c r="G54" s="43">
        <f t="shared" si="1"/>
        <v>1082458</v>
      </c>
      <c r="H54" s="119" t="s">
        <v>8</v>
      </c>
      <c r="I54" s="44">
        <f>VLOOKUP(H54,TOTALS!$P$4:$Q$141,2,FALSE)</f>
        <v>0</v>
      </c>
      <c r="J54" s="45" t="s">
        <v>38</v>
      </c>
      <c r="K54" s="120">
        <f>VLOOKUP(J54,TOTALS!$P$4:$Q$141,2,FALSE)</f>
        <v>115591</v>
      </c>
      <c r="L54" s="115" t="s">
        <v>18</v>
      </c>
      <c r="M54" s="47">
        <f>VLOOKUP(L54,TOTALS!$P$4:$Q$141,2,FALSE)</f>
        <v>0</v>
      </c>
      <c r="N54" s="46" t="s">
        <v>32</v>
      </c>
      <c r="O54" s="47">
        <f>VLOOKUP(N54,TOTALS!$P$4:$Q$141,2,FALSE)</f>
        <v>291406</v>
      </c>
      <c r="P54" s="92" t="s">
        <v>40</v>
      </c>
      <c r="Q54" s="116">
        <f>VLOOKUP(P54,TOTALS!$P$4:$Q$141,2,FALSE)</f>
        <v>210006</v>
      </c>
      <c r="R54" s="109" t="s">
        <v>110</v>
      </c>
      <c r="S54" s="94">
        <f>VLOOKUP(R54,TOTALS!$P$4:$Q$141,2,FALSE)</f>
        <v>0</v>
      </c>
      <c r="T54" s="93" t="s">
        <v>51</v>
      </c>
      <c r="U54" s="94">
        <f>VLOOKUP(T54,TOTALS!$P$4:$Q$141,2,FALSE)</f>
        <v>132453</v>
      </c>
      <c r="V54" s="93" t="s">
        <v>113</v>
      </c>
      <c r="W54" s="110">
        <f>VLOOKUP(V54,TOTALS!$P$4:$Q$141,2,FALSE)</f>
        <v>0</v>
      </c>
      <c r="X54" s="103" t="s">
        <v>130</v>
      </c>
      <c r="Y54" s="96">
        <f>VLOOKUP(X54,TOTALS!$P$4:$Q$141,2,FALSE)</f>
        <v>291406</v>
      </c>
      <c r="Z54" s="95" t="s">
        <v>100</v>
      </c>
      <c r="AA54" s="96">
        <f>VLOOKUP(Z54,TOTALS!$P$4:$Q$141,2,FALSE)</f>
        <v>0</v>
      </c>
      <c r="AB54" s="95" t="s">
        <v>136</v>
      </c>
      <c r="AC54" s="104">
        <f>VLOOKUP(AB54,TOTALS!$P$4:$Q$141,2,FALSE)</f>
        <v>0</v>
      </c>
      <c r="AD54" s="99" t="s">
        <v>167</v>
      </c>
      <c r="AE54" s="49">
        <f>VLOOKUP(AD54,TOTALS!$P$4:$Q$141,2,FALSE)</f>
        <v>0</v>
      </c>
      <c r="AF54" s="48" t="s">
        <v>175</v>
      </c>
      <c r="AG54" s="49">
        <f>VLOOKUP(AF54,TOTALS!$P$4:$Q$141,2,FALSE)</f>
        <v>20111</v>
      </c>
      <c r="AH54" s="48" t="s">
        <v>164</v>
      </c>
      <c r="AI54" s="100">
        <f>VLOOKUP(AH54,TOTALS!$P$4:$Q$141,2,FALSE)</f>
        <v>21485</v>
      </c>
    </row>
    <row r="55" spans="1:35" x14ac:dyDescent="0.4">
      <c r="A55" s="123">
        <v>92</v>
      </c>
      <c r="B55" s="167">
        <v>54</v>
      </c>
      <c r="C55" s="90" t="s">
        <v>354</v>
      </c>
      <c r="D55" s="91" t="s">
        <v>353</v>
      </c>
      <c r="E55" s="91" t="s">
        <v>354</v>
      </c>
      <c r="F55" s="124" t="s">
        <v>181</v>
      </c>
      <c r="G55" s="43">
        <f t="shared" si="1"/>
        <v>1078166</v>
      </c>
      <c r="H55" s="119" t="s">
        <v>15</v>
      </c>
      <c r="I55" s="44">
        <f>VLOOKUP(H55,TOTALS!$P$4:$Q$141,2,FALSE)</f>
        <v>132453</v>
      </c>
      <c r="J55" s="45" t="s">
        <v>16</v>
      </c>
      <c r="K55" s="120">
        <f>VLOOKUP(J55,TOTALS!$P$4:$Q$141,2,FALSE)</f>
        <v>47246</v>
      </c>
      <c r="L55" s="115" t="s">
        <v>39</v>
      </c>
      <c r="M55" s="47">
        <f>VLOOKUP(L55,TOTALS!$P$4:$Q$141,2,FALSE)</f>
        <v>0</v>
      </c>
      <c r="N55" s="46" t="s">
        <v>109</v>
      </c>
      <c r="O55" s="47">
        <f>VLOOKUP(N55,TOTALS!$P$4:$Q$141,2,FALSE)</f>
        <v>86579</v>
      </c>
      <c r="P55" s="92" t="s">
        <v>40</v>
      </c>
      <c r="Q55" s="116">
        <f>VLOOKUP(P55,TOTALS!$P$4:$Q$141,2,FALSE)</f>
        <v>210006</v>
      </c>
      <c r="R55" s="109" t="s">
        <v>51</v>
      </c>
      <c r="S55" s="94">
        <f>VLOOKUP(R55,TOTALS!$P$4:$Q$141,2,FALSE)</f>
        <v>132453</v>
      </c>
      <c r="T55" s="93" t="s">
        <v>112</v>
      </c>
      <c r="U55" s="94">
        <f>VLOOKUP(T55,TOTALS!$P$4:$Q$141,2,FALSE)</f>
        <v>28961</v>
      </c>
      <c r="V55" s="93" t="s">
        <v>124</v>
      </c>
      <c r="W55" s="110">
        <f>VLOOKUP(V55,TOTALS!$P$4:$Q$141,2,FALSE)</f>
        <v>0</v>
      </c>
      <c r="X55" s="103" t="s">
        <v>140</v>
      </c>
      <c r="Y55" s="96">
        <f>VLOOKUP(X55,TOTALS!$P$4:$Q$141,2,FALSE)</f>
        <v>23446</v>
      </c>
      <c r="Z55" s="95" t="s">
        <v>138</v>
      </c>
      <c r="AA55" s="96">
        <f>VLOOKUP(Z55,TOTALS!$P$4:$Q$141,2,FALSE)</f>
        <v>20111</v>
      </c>
      <c r="AB55" s="95" t="s">
        <v>130</v>
      </c>
      <c r="AC55" s="104">
        <f>VLOOKUP(AB55,TOTALS!$P$4:$Q$141,2,FALSE)</f>
        <v>291406</v>
      </c>
      <c r="AD55" s="99" t="s">
        <v>155</v>
      </c>
      <c r="AE55" s="49">
        <f>VLOOKUP(AD55,TOTALS!$P$4:$Q$141,2,FALSE)</f>
        <v>86579</v>
      </c>
      <c r="AF55" s="48" t="s">
        <v>170</v>
      </c>
      <c r="AG55" s="49">
        <f>VLOOKUP(AF55,TOTALS!$P$4:$Q$141,2,FALSE)</f>
        <v>18926</v>
      </c>
      <c r="AH55" s="48" t="s">
        <v>160</v>
      </c>
      <c r="AI55" s="100">
        <f>VLOOKUP(AH55,TOTALS!$P$4:$Q$141,2,FALSE)</f>
        <v>0</v>
      </c>
    </row>
    <row r="56" spans="1:35" x14ac:dyDescent="0.4">
      <c r="A56" s="123">
        <v>26</v>
      </c>
      <c r="B56" s="167">
        <v>55</v>
      </c>
      <c r="C56" s="90" t="s">
        <v>231</v>
      </c>
      <c r="D56" s="91" t="s">
        <v>230</v>
      </c>
      <c r="E56" s="91" t="s">
        <v>231</v>
      </c>
      <c r="F56" s="124" t="s">
        <v>181</v>
      </c>
      <c r="G56" s="43">
        <f t="shared" si="1"/>
        <v>1062066</v>
      </c>
      <c r="H56" s="119" t="s">
        <v>46</v>
      </c>
      <c r="I56" s="44">
        <f>VLOOKUP(H56,TOTALS!$P$4:$Q$141,2,FALSE)</f>
        <v>28961</v>
      </c>
      <c r="J56" s="45" t="s">
        <v>9</v>
      </c>
      <c r="K56" s="120">
        <f>VLOOKUP(J56,TOTALS!$P$4:$Q$141,2,FALSE)</f>
        <v>37324</v>
      </c>
      <c r="L56" s="115" t="s">
        <v>23</v>
      </c>
      <c r="M56" s="47">
        <f>VLOOKUP(L56,TOTALS!$P$4:$Q$141,2,FALSE)</f>
        <v>696104</v>
      </c>
      <c r="N56" s="46" t="s">
        <v>41</v>
      </c>
      <c r="O56" s="47">
        <f>VLOOKUP(N56,TOTALS!$P$4:$Q$141,2,FALSE)</f>
        <v>0</v>
      </c>
      <c r="P56" s="92" t="s">
        <v>29</v>
      </c>
      <c r="Q56" s="116">
        <f>VLOOKUP(P56,TOTALS!$P$4:$Q$141,2,FALSE)</f>
        <v>0</v>
      </c>
      <c r="R56" s="109" t="s">
        <v>110</v>
      </c>
      <c r="S56" s="94">
        <f>VLOOKUP(R56,TOTALS!$P$4:$Q$141,2,FALSE)</f>
        <v>0</v>
      </c>
      <c r="T56" s="93" t="s">
        <v>119</v>
      </c>
      <c r="U56" s="94">
        <f>VLOOKUP(T56,TOTALS!$P$4:$Q$141,2,FALSE)</f>
        <v>115591</v>
      </c>
      <c r="V56" s="93" t="s">
        <v>126</v>
      </c>
      <c r="W56" s="110">
        <f>VLOOKUP(V56,TOTALS!$P$4:$Q$141,2,FALSE)</f>
        <v>0</v>
      </c>
      <c r="X56" s="103" t="s">
        <v>141</v>
      </c>
      <c r="Y56" s="96">
        <f>VLOOKUP(X56,TOTALS!$P$4:$Q$141,2,FALSE)</f>
        <v>0</v>
      </c>
      <c r="Z56" s="95" t="s">
        <v>98</v>
      </c>
      <c r="AA56" s="96">
        <f>VLOOKUP(Z56,TOTALS!$P$4:$Q$141,2,FALSE)</f>
        <v>37324</v>
      </c>
      <c r="AB56" s="95" t="s">
        <v>148</v>
      </c>
      <c r="AC56" s="104">
        <f>VLOOKUP(AB56,TOTALS!$P$4:$Q$141,2,FALSE)</f>
        <v>0</v>
      </c>
      <c r="AD56" s="99" t="s">
        <v>155</v>
      </c>
      <c r="AE56" s="49">
        <f>VLOOKUP(AD56,TOTALS!$P$4:$Q$141,2,FALSE)</f>
        <v>86579</v>
      </c>
      <c r="AF56" s="48" t="s">
        <v>163</v>
      </c>
      <c r="AG56" s="49">
        <f>VLOOKUP(AF56,TOTALS!$P$4:$Q$141,2,FALSE)</f>
        <v>60183</v>
      </c>
      <c r="AH56" s="48" t="s">
        <v>168</v>
      </c>
      <c r="AI56" s="100">
        <f>VLOOKUP(AH56,TOTALS!$P$4:$Q$141,2,FALSE)</f>
        <v>0</v>
      </c>
    </row>
    <row r="57" spans="1:35" x14ac:dyDescent="0.4">
      <c r="A57" s="123">
        <v>58</v>
      </c>
      <c r="B57" s="167">
        <v>56</v>
      </c>
      <c r="C57" s="90" t="s">
        <v>293</v>
      </c>
      <c r="D57" s="91" t="s">
        <v>292</v>
      </c>
      <c r="E57" s="91" t="s">
        <v>293</v>
      </c>
      <c r="F57" s="124" t="s">
        <v>181</v>
      </c>
      <c r="G57" s="43">
        <f t="shared" si="1"/>
        <v>1041491</v>
      </c>
      <c r="H57" s="119" t="s">
        <v>7</v>
      </c>
      <c r="I57" s="44">
        <f>VLOOKUP(H57,TOTALS!$P$4:$Q$141,2,FALSE)</f>
        <v>60183</v>
      </c>
      <c r="J57" s="45" t="s">
        <v>16</v>
      </c>
      <c r="K57" s="120">
        <f>VLOOKUP(J57,TOTALS!$P$4:$Q$141,2,FALSE)</f>
        <v>47246</v>
      </c>
      <c r="L57" s="115" t="s">
        <v>23</v>
      </c>
      <c r="M57" s="47">
        <f>VLOOKUP(L57,TOTALS!$P$4:$Q$141,2,FALSE)</f>
        <v>696104</v>
      </c>
      <c r="N57" s="46" t="s">
        <v>109</v>
      </c>
      <c r="O57" s="47">
        <f>VLOOKUP(N57,TOTALS!$P$4:$Q$141,2,FALSE)</f>
        <v>86579</v>
      </c>
      <c r="P57" s="92" t="s">
        <v>91</v>
      </c>
      <c r="Q57" s="116">
        <f>VLOOKUP(P57,TOTALS!$P$4:$Q$141,2,FALSE)</f>
        <v>0</v>
      </c>
      <c r="R57" s="109" t="s">
        <v>51</v>
      </c>
      <c r="S57" s="94">
        <f>VLOOKUP(R57,TOTALS!$P$4:$Q$141,2,FALSE)</f>
        <v>132453</v>
      </c>
      <c r="T57" s="93" t="s">
        <v>116</v>
      </c>
      <c r="U57" s="94">
        <f>VLOOKUP(T57,TOTALS!$P$4:$Q$141,2,FALSE)</f>
        <v>0</v>
      </c>
      <c r="V57" s="93" t="s">
        <v>47</v>
      </c>
      <c r="W57" s="110">
        <f>VLOOKUP(V57,TOTALS!$P$4:$Q$141,2,FALSE)</f>
        <v>0</v>
      </c>
      <c r="X57" s="103" t="s">
        <v>145</v>
      </c>
      <c r="Y57" s="96">
        <f>VLOOKUP(X57,TOTALS!$P$4:$Q$141,2,FALSE)</f>
        <v>0</v>
      </c>
      <c r="Z57" s="95" t="s">
        <v>141</v>
      </c>
      <c r="AA57" s="96">
        <f>VLOOKUP(Z57,TOTALS!$P$4:$Q$141,2,FALSE)</f>
        <v>0</v>
      </c>
      <c r="AB57" s="95" t="s">
        <v>133</v>
      </c>
      <c r="AC57" s="104">
        <f>VLOOKUP(AB57,TOTALS!$P$4:$Q$141,2,FALSE)</f>
        <v>18926</v>
      </c>
      <c r="AD57" s="99" t="s">
        <v>173</v>
      </c>
      <c r="AE57" s="49">
        <f>VLOOKUP(AD57,TOTALS!$P$4:$Q$141,2,FALSE)</f>
        <v>0</v>
      </c>
      <c r="AF57" s="48" t="s">
        <v>166</v>
      </c>
      <c r="AG57" s="49">
        <f>VLOOKUP(AF57,TOTALS!$P$4:$Q$141,2,FALSE)</f>
        <v>0</v>
      </c>
      <c r="AH57" s="48" t="s">
        <v>160</v>
      </c>
      <c r="AI57" s="100">
        <f>VLOOKUP(AH57,TOTALS!$P$4:$Q$141,2,FALSE)</f>
        <v>0</v>
      </c>
    </row>
    <row r="58" spans="1:35" x14ac:dyDescent="0.4">
      <c r="A58" s="123">
        <v>69</v>
      </c>
      <c r="B58" s="166">
        <v>57</v>
      </c>
      <c r="C58" s="90" t="s">
        <v>308</v>
      </c>
      <c r="D58" s="91" t="s">
        <v>302</v>
      </c>
      <c r="E58" s="91" t="s">
        <v>309</v>
      </c>
      <c r="F58" s="124" t="s">
        <v>185</v>
      </c>
      <c r="G58" s="43">
        <f t="shared" si="1"/>
        <v>1032078</v>
      </c>
      <c r="H58" s="119" t="s">
        <v>8</v>
      </c>
      <c r="I58" s="44">
        <f>VLOOKUP(H58,TOTALS!$P$4:$Q$141,2,FALSE)</f>
        <v>0</v>
      </c>
      <c r="J58" s="45" t="s">
        <v>15</v>
      </c>
      <c r="K58" s="120">
        <f>VLOOKUP(J58,TOTALS!$P$4:$Q$141,2,FALSE)</f>
        <v>132453</v>
      </c>
      <c r="L58" s="115" t="s">
        <v>32</v>
      </c>
      <c r="M58" s="47">
        <f>VLOOKUP(L58,TOTALS!$P$4:$Q$141,2,FALSE)</f>
        <v>291406</v>
      </c>
      <c r="N58" s="46" t="s">
        <v>21</v>
      </c>
      <c r="O58" s="47">
        <f>VLOOKUP(N58,TOTALS!$P$4:$Q$141,2,FALSE)</f>
        <v>47246</v>
      </c>
      <c r="P58" s="92" t="s">
        <v>40</v>
      </c>
      <c r="Q58" s="116">
        <f>VLOOKUP(P58,TOTALS!$P$4:$Q$141,2,FALSE)</f>
        <v>210006</v>
      </c>
      <c r="R58" s="109" t="s">
        <v>110</v>
      </c>
      <c r="S58" s="94">
        <f>VLOOKUP(R58,TOTALS!$P$4:$Q$141,2,FALSE)</f>
        <v>0</v>
      </c>
      <c r="T58" s="93" t="s">
        <v>94</v>
      </c>
      <c r="U58" s="94">
        <f>VLOOKUP(T58,TOTALS!$P$4:$Q$141,2,FALSE)</f>
        <v>0</v>
      </c>
      <c r="V58" s="93" t="s">
        <v>93</v>
      </c>
      <c r="W58" s="110">
        <f>VLOOKUP(V58,TOTALS!$P$4:$Q$141,2,FALSE)</f>
        <v>17965</v>
      </c>
      <c r="X58" s="103" t="s">
        <v>130</v>
      </c>
      <c r="Y58" s="96">
        <f>VLOOKUP(X58,TOTALS!$P$4:$Q$141,2,FALSE)</f>
        <v>291406</v>
      </c>
      <c r="Z58" s="95" t="s">
        <v>136</v>
      </c>
      <c r="AA58" s="96">
        <f>VLOOKUP(Z58,TOTALS!$P$4:$Q$141,2,FALSE)</f>
        <v>0</v>
      </c>
      <c r="AB58" s="95" t="s">
        <v>129</v>
      </c>
      <c r="AC58" s="104">
        <f>VLOOKUP(AB58,TOTALS!$P$4:$Q$141,2,FALSE)</f>
        <v>0</v>
      </c>
      <c r="AD58" s="99" t="s">
        <v>164</v>
      </c>
      <c r="AE58" s="49">
        <f>VLOOKUP(AD58,TOTALS!$P$4:$Q$141,2,FALSE)</f>
        <v>21485</v>
      </c>
      <c r="AF58" s="48" t="s">
        <v>175</v>
      </c>
      <c r="AG58" s="49">
        <f>VLOOKUP(AF58,TOTALS!$P$4:$Q$141,2,FALSE)</f>
        <v>20111</v>
      </c>
      <c r="AH58" s="48" t="s">
        <v>168</v>
      </c>
      <c r="AI58" s="100">
        <f>VLOOKUP(AH58,TOTALS!$P$4:$Q$141,2,FALSE)</f>
        <v>0</v>
      </c>
    </row>
    <row r="59" spans="1:35" x14ac:dyDescent="0.4">
      <c r="A59" s="123">
        <v>35</v>
      </c>
      <c r="B59" s="167">
        <v>58</v>
      </c>
      <c r="C59" s="90" t="s">
        <v>248</v>
      </c>
      <c r="D59" s="97" t="s">
        <v>249</v>
      </c>
      <c r="E59" s="91" t="s">
        <v>248</v>
      </c>
      <c r="F59" s="124" t="s">
        <v>181</v>
      </c>
      <c r="G59" s="43">
        <f t="shared" si="1"/>
        <v>1030090</v>
      </c>
      <c r="H59" s="119" t="s">
        <v>38</v>
      </c>
      <c r="I59" s="44">
        <f>VLOOKUP(H59,TOTALS!$P$4:$Q$141,2,FALSE)</f>
        <v>115591</v>
      </c>
      <c r="J59" s="45" t="s">
        <v>16</v>
      </c>
      <c r="K59" s="120">
        <f>VLOOKUP(J59,TOTALS!$P$4:$Q$141,2,FALSE)</f>
        <v>47246</v>
      </c>
      <c r="L59" s="115" t="s">
        <v>23</v>
      </c>
      <c r="M59" s="47">
        <f>VLOOKUP(L59,TOTALS!$P$4:$Q$141,2,FALSE)</f>
        <v>696104</v>
      </c>
      <c r="N59" s="46" t="s">
        <v>52</v>
      </c>
      <c r="O59" s="47">
        <f>VLOOKUP(N59,TOTALS!$P$4:$Q$141,2,FALSE)</f>
        <v>47246</v>
      </c>
      <c r="P59" s="92" t="s">
        <v>39</v>
      </c>
      <c r="Q59" s="116">
        <f>VLOOKUP(P59,TOTALS!$P$4:$Q$141,2,FALSE)</f>
        <v>0</v>
      </c>
      <c r="R59" s="109" t="s">
        <v>31</v>
      </c>
      <c r="S59" s="94">
        <f>VLOOKUP(R59,TOTALS!$P$4:$Q$141,2,FALSE)</f>
        <v>86579</v>
      </c>
      <c r="T59" s="93" t="s">
        <v>50</v>
      </c>
      <c r="U59" s="94">
        <f>VLOOKUP(T59,TOTALS!$P$4:$Q$141,2,FALSE)</f>
        <v>37324</v>
      </c>
      <c r="V59" s="93" t="s">
        <v>43</v>
      </c>
      <c r="W59" s="110">
        <f>VLOOKUP(V59,TOTALS!$P$4:$Q$141,2,FALSE)</f>
        <v>0</v>
      </c>
      <c r="X59" s="103" t="s">
        <v>136</v>
      </c>
      <c r="Y59" s="96">
        <f>VLOOKUP(X59,TOTALS!$P$4:$Q$141,2,FALSE)</f>
        <v>0</v>
      </c>
      <c r="Z59" s="95" t="s">
        <v>100</v>
      </c>
      <c r="AA59" s="96">
        <f>VLOOKUP(Z59,TOTALS!$P$4:$Q$141,2,FALSE)</f>
        <v>0</v>
      </c>
      <c r="AB59" s="95" t="s">
        <v>129</v>
      </c>
      <c r="AC59" s="104">
        <f>VLOOKUP(AB59,TOTALS!$P$4:$Q$141,2,FALSE)</f>
        <v>0</v>
      </c>
      <c r="AD59" s="99" t="s">
        <v>167</v>
      </c>
      <c r="AE59" s="49">
        <f>VLOOKUP(AD59,TOTALS!$P$4:$Q$141,2,FALSE)</f>
        <v>0</v>
      </c>
      <c r="AF59" s="48" t="s">
        <v>159</v>
      </c>
      <c r="AG59" s="49">
        <f>VLOOKUP(AF59,TOTALS!$P$4:$Q$141,2,FALSE)</f>
        <v>0</v>
      </c>
      <c r="AH59" s="48" t="s">
        <v>166</v>
      </c>
      <c r="AI59" s="100">
        <f>VLOOKUP(AH59,TOTALS!$P$4:$Q$141,2,FALSE)</f>
        <v>0</v>
      </c>
    </row>
    <row r="60" spans="1:35" x14ac:dyDescent="0.4">
      <c r="A60" s="123">
        <v>48</v>
      </c>
      <c r="B60" s="167">
        <v>59</v>
      </c>
      <c r="C60" s="90" t="s">
        <v>274</v>
      </c>
      <c r="D60" s="91" t="s">
        <v>273</v>
      </c>
      <c r="E60" s="91" t="s">
        <v>274</v>
      </c>
      <c r="F60" s="124" t="s">
        <v>181</v>
      </c>
      <c r="G60" s="43">
        <f t="shared" si="1"/>
        <v>995333</v>
      </c>
      <c r="H60" s="119" t="s">
        <v>8</v>
      </c>
      <c r="I60" s="44">
        <f>VLOOKUP(H60,TOTALS!$P$4:$Q$141,2,FALSE)</f>
        <v>0</v>
      </c>
      <c r="J60" s="45" t="s">
        <v>38</v>
      </c>
      <c r="K60" s="120">
        <f>VLOOKUP(J60,TOTALS!$P$4:$Q$141,2,FALSE)</f>
        <v>115591</v>
      </c>
      <c r="L60" s="115" t="s">
        <v>109</v>
      </c>
      <c r="M60" s="47">
        <f>VLOOKUP(L60,TOTALS!$P$4:$Q$141,2,FALSE)</f>
        <v>86579</v>
      </c>
      <c r="N60" s="46" t="s">
        <v>44</v>
      </c>
      <c r="O60" s="47">
        <f>VLOOKUP(N60,TOTALS!$P$4:$Q$141,2,FALSE)</f>
        <v>0</v>
      </c>
      <c r="P60" s="92" t="s">
        <v>40</v>
      </c>
      <c r="Q60" s="116">
        <f>VLOOKUP(P60,TOTALS!$P$4:$Q$141,2,FALSE)</f>
        <v>210006</v>
      </c>
      <c r="R60" s="109" t="s">
        <v>122</v>
      </c>
      <c r="S60" s="94">
        <f>VLOOKUP(R60,TOTALS!$P$4:$Q$141,2,FALSE)</f>
        <v>47246</v>
      </c>
      <c r="T60" s="93" t="s">
        <v>94</v>
      </c>
      <c r="U60" s="94">
        <f>VLOOKUP(T60,TOTALS!$P$4:$Q$141,2,FALSE)</f>
        <v>0</v>
      </c>
      <c r="V60" s="93" t="s">
        <v>88</v>
      </c>
      <c r="W60" s="110">
        <f>VLOOKUP(V60,TOTALS!$P$4:$Q$141,2,FALSE)</f>
        <v>47246</v>
      </c>
      <c r="X60" s="103" t="s">
        <v>130</v>
      </c>
      <c r="Y60" s="96">
        <f>VLOOKUP(X60,TOTALS!$P$4:$Q$141,2,FALSE)</f>
        <v>291406</v>
      </c>
      <c r="Z60" s="95" t="s">
        <v>134</v>
      </c>
      <c r="AA60" s="96">
        <f>VLOOKUP(Z60,TOTALS!$P$4:$Q$141,2,FALSE)</f>
        <v>115591</v>
      </c>
      <c r="AB60" s="95" t="s">
        <v>96</v>
      </c>
      <c r="AC60" s="104">
        <f>VLOOKUP(AB60,TOTALS!$P$4:$Q$141,2,FALSE)</f>
        <v>21485</v>
      </c>
      <c r="AD60" s="99" t="s">
        <v>169</v>
      </c>
      <c r="AE60" s="49">
        <f>VLOOKUP(AD60,TOTALS!$P$4:$Q$141,2,FALSE)</f>
        <v>60183</v>
      </c>
      <c r="AF60" s="48" t="s">
        <v>159</v>
      </c>
      <c r="AG60" s="49">
        <f>VLOOKUP(AF60,TOTALS!$P$4:$Q$141,2,FALSE)</f>
        <v>0</v>
      </c>
      <c r="AH60" s="48" t="s">
        <v>168</v>
      </c>
      <c r="AI60" s="100">
        <f>VLOOKUP(AH60,TOTALS!$P$4:$Q$141,2,FALSE)</f>
        <v>0</v>
      </c>
    </row>
    <row r="61" spans="1:35" x14ac:dyDescent="0.4">
      <c r="A61" s="123">
        <v>89</v>
      </c>
      <c r="B61" s="167">
        <v>60</v>
      </c>
      <c r="C61" s="90" t="s">
        <v>347</v>
      </c>
      <c r="D61" s="98" t="s">
        <v>345</v>
      </c>
      <c r="E61" s="91" t="s">
        <v>348</v>
      </c>
      <c r="F61" s="124" t="s">
        <v>185</v>
      </c>
      <c r="G61" s="43">
        <f t="shared" si="1"/>
        <v>986197</v>
      </c>
      <c r="H61" s="119" t="s">
        <v>7</v>
      </c>
      <c r="I61" s="44">
        <f>VLOOKUP(H61,TOTALS!$P$4:$Q$141,2,FALSE)</f>
        <v>60183</v>
      </c>
      <c r="J61" s="45" t="s">
        <v>16</v>
      </c>
      <c r="K61" s="120">
        <f>VLOOKUP(J61,TOTALS!$P$4:$Q$141,2,FALSE)</f>
        <v>47246</v>
      </c>
      <c r="L61" s="115" t="s">
        <v>23</v>
      </c>
      <c r="M61" s="47">
        <f>VLOOKUP(L61,TOTALS!$P$4:$Q$141,2,FALSE)</f>
        <v>696104</v>
      </c>
      <c r="N61" s="46" t="s">
        <v>48</v>
      </c>
      <c r="O61" s="47">
        <f>VLOOKUP(N61,TOTALS!$P$4:$Q$141,2,FALSE)</f>
        <v>0</v>
      </c>
      <c r="P61" s="92" t="s">
        <v>39</v>
      </c>
      <c r="Q61" s="116">
        <f>VLOOKUP(P61,TOTALS!$P$4:$Q$141,2,FALSE)</f>
        <v>0</v>
      </c>
      <c r="R61" s="109" t="s">
        <v>49</v>
      </c>
      <c r="S61" s="94">
        <f>VLOOKUP(R61,TOTALS!$P$4:$Q$141,2,FALSE)</f>
        <v>17165</v>
      </c>
      <c r="T61" s="93" t="s">
        <v>31</v>
      </c>
      <c r="U61" s="94">
        <f>VLOOKUP(T61,TOTALS!$P$4:$Q$141,2,FALSE)</f>
        <v>86579</v>
      </c>
      <c r="V61" s="93" t="s">
        <v>50</v>
      </c>
      <c r="W61" s="110">
        <f>VLOOKUP(V61,TOTALS!$P$4:$Q$141,2,FALSE)</f>
        <v>37324</v>
      </c>
      <c r="X61" s="103" t="s">
        <v>145</v>
      </c>
      <c r="Y61" s="96">
        <f>VLOOKUP(X61,TOTALS!$P$4:$Q$141,2,FALSE)</f>
        <v>0</v>
      </c>
      <c r="Z61" s="95" t="s">
        <v>95</v>
      </c>
      <c r="AA61" s="96">
        <f>VLOOKUP(Z61,TOTALS!$P$4:$Q$141,2,FALSE)</f>
        <v>0</v>
      </c>
      <c r="AB61" s="95" t="s">
        <v>136</v>
      </c>
      <c r="AC61" s="104">
        <f>VLOOKUP(AB61,TOTALS!$P$4:$Q$141,2,FALSE)</f>
        <v>0</v>
      </c>
      <c r="AD61" s="99" t="s">
        <v>167</v>
      </c>
      <c r="AE61" s="49">
        <f>VLOOKUP(AD61,TOTALS!$P$4:$Q$141,2,FALSE)</f>
        <v>0</v>
      </c>
      <c r="AF61" s="48" t="s">
        <v>175</v>
      </c>
      <c r="AG61" s="49">
        <f>VLOOKUP(AF61,TOTALS!$P$4:$Q$141,2,FALSE)</f>
        <v>20111</v>
      </c>
      <c r="AH61" s="48" t="s">
        <v>164</v>
      </c>
      <c r="AI61" s="100">
        <f>VLOOKUP(AH61,TOTALS!$P$4:$Q$141,2,FALSE)</f>
        <v>21485</v>
      </c>
    </row>
    <row r="62" spans="1:35" x14ac:dyDescent="0.4">
      <c r="A62" s="123">
        <v>55</v>
      </c>
      <c r="B62" s="166">
        <v>61</v>
      </c>
      <c r="C62" s="90" t="s">
        <v>287</v>
      </c>
      <c r="D62" s="97" t="s">
        <v>286</v>
      </c>
      <c r="E62" s="91" t="s">
        <v>287</v>
      </c>
      <c r="F62" s="124" t="s">
        <v>181</v>
      </c>
      <c r="G62" s="43">
        <f t="shared" si="1"/>
        <v>966604</v>
      </c>
      <c r="H62" s="119" t="s">
        <v>38</v>
      </c>
      <c r="I62" s="44">
        <f>VLOOKUP(H62,TOTALS!$P$4:$Q$141,2,FALSE)</f>
        <v>115591</v>
      </c>
      <c r="J62" s="45" t="s">
        <v>16</v>
      </c>
      <c r="K62" s="120">
        <f>VLOOKUP(J62,TOTALS!$P$4:$Q$141,2,FALSE)</f>
        <v>47246</v>
      </c>
      <c r="L62" s="115" t="s">
        <v>6</v>
      </c>
      <c r="M62" s="47">
        <f>VLOOKUP(L62,TOTALS!$P$4:$Q$141,2,FALSE)</f>
        <v>168530</v>
      </c>
      <c r="N62" s="46" t="s">
        <v>109</v>
      </c>
      <c r="O62" s="47">
        <f>VLOOKUP(N62,TOTALS!$P$4:$Q$141,2,FALSE)</f>
        <v>86579</v>
      </c>
      <c r="P62" s="92" t="s">
        <v>40</v>
      </c>
      <c r="Q62" s="116">
        <f>VLOOKUP(P62,TOTALS!$P$4:$Q$141,2,FALSE)</f>
        <v>210006</v>
      </c>
      <c r="R62" s="109" t="s">
        <v>110</v>
      </c>
      <c r="S62" s="94">
        <f>VLOOKUP(R62,TOTALS!$P$4:$Q$141,2,FALSE)</f>
        <v>0</v>
      </c>
      <c r="T62" s="93" t="s">
        <v>94</v>
      </c>
      <c r="U62" s="94">
        <f>VLOOKUP(T62,TOTALS!$P$4:$Q$141,2,FALSE)</f>
        <v>0</v>
      </c>
      <c r="V62" s="93" t="s">
        <v>88</v>
      </c>
      <c r="W62" s="110">
        <f>VLOOKUP(V62,TOTALS!$P$4:$Q$141,2,FALSE)</f>
        <v>47246</v>
      </c>
      <c r="X62" s="103" t="s">
        <v>130</v>
      </c>
      <c r="Y62" s="96">
        <f>VLOOKUP(X62,TOTALS!$P$4:$Q$141,2,FALSE)</f>
        <v>291406</v>
      </c>
      <c r="Z62" s="95" t="s">
        <v>145</v>
      </c>
      <c r="AA62" s="96">
        <f>VLOOKUP(Z62,TOTALS!$P$4:$Q$141,2,FALSE)</f>
        <v>0</v>
      </c>
      <c r="AB62" s="95" t="s">
        <v>136</v>
      </c>
      <c r="AC62" s="104">
        <f>VLOOKUP(AB62,TOTALS!$P$4:$Q$141,2,FALSE)</f>
        <v>0</v>
      </c>
      <c r="AD62" s="99" t="s">
        <v>167</v>
      </c>
      <c r="AE62" s="49">
        <f>VLOOKUP(AD62,TOTALS!$P$4:$Q$141,2,FALSE)</f>
        <v>0</v>
      </c>
      <c r="AF62" s="48" t="s">
        <v>159</v>
      </c>
      <c r="AG62" s="49">
        <f>VLOOKUP(AF62,TOTALS!$P$4:$Q$141,2,FALSE)</f>
        <v>0</v>
      </c>
      <c r="AH62" s="48" t="s">
        <v>166</v>
      </c>
      <c r="AI62" s="100">
        <f>VLOOKUP(AH62,TOTALS!$P$4:$Q$141,2,FALSE)</f>
        <v>0</v>
      </c>
    </row>
    <row r="63" spans="1:35" x14ac:dyDescent="0.4">
      <c r="A63" s="123">
        <v>73</v>
      </c>
      <c r="B63" s="167">
        <v>62</v>
      </c>
      <c r="C63" s="90" t="s">
        <v>317</v>
      </c>
      <c r="D63" s="91" t="s">
        <v>316</v>
      </c>
      <c r="E63" s="91" t="s">
        <v>319</v>
      </c>
      <c r="F63" s="124" t="s">
        <v>181</v>
      </c>
      <c r="G63" s="43">
        <f t="shared" si="1"/>
        <v>955604</v>
      </c>
      <c r="H63" s="119" t="s">
        <v>24</v>
      </c>
      <c r="I63" s="44">
        <f>VLOOKUP(H63,TOTALS!$P$4:$Q$141,2,FALSE)</f>
        <v>0</v>
      </c>
      <c r="J63" s="45" t="s">
        <v>16</v>
      </c>
      <c r="K63" s="120">
        <f>VLOOKUP(J63,TOTALS!$P$4:$Q$141,2,FALSE)</f>
        <v>47246</v>
      </c>
      <c r="L63" s="115" t="s">
        <v>39</v>
      </c>
      <c r="M63" s="47">
        <f>VLOOKUP(L63,TOTALS!$P$4:$Q$141,2,FALSE)</f>
        <v>0</v>
      </c>
      <c r="N63" s="46" t="s">
        <v>45</v>
      </c>
      <c r="O63" s="47">
        <f>VLOOKUP(N63,TOTALS!$P$4:$Q$141,2,FALSE)</f>
        <v>291406</v>
      </c>
      <c r="P63" s="92" t="s">
        <v>40</v>
      </c>
      <c r="Q63" s="116">
        <f>VLOOKUP(P63,TOTALS!$P$4:$Q$141,2,FALSE)</f>
        <v>210006</v>
      </c>
      <c r="R63" s="109" t="s">
        <v>112</v>
      </c>
      <c r="S63" s="94">
        <f>VLOOKUP(R63,TOTALS!$P$4:$Q$141,2,FALSE)</f>
        <v>28961</v>
      </c>
      <c r="T63" s="93" t="s">
        <v>43</v>
      </c>
      <c r="U63" s="94">
        <f>VLOOKUP(T63,TOTALS!$P$4:$Q$141,2,FALSE)</f>
        <v>0</v>
      </c>
      <c r="V63" s="93" t="s">
        <v>47</v>
      </c>
      <c r="W63" s="110">
        <f>VLOOKUP(V63,TOTALS!$P$4:$Q$141,2,FALSE)</f>
        <v>0</v>
      </c>
      <c r="X63" s="103" t="s">
        <v>130</v>
      </c>
      <c r="Y63" s="96">
        <f>VLOOKUP(X63,TOTALS!$P$4:$Q$141,2,FALSE)</f>
        <v>291406</v>
      </c>
      <c r="Z63" s="95" t="s">
        <v>145</v>
      </c>
      <c r="AA63" s="96">
        <f>VLOOKUP(Z63,TOTALS!$P$4:$Q$141,2,FALSE)</f>
        <v>0</v>
      </c>
      <c r="AB63" s="95" t="s">
        <v>136</v>
      </c>
      <c r="AC63" s="104">
        <f>VLOOKUP(AB63,TOTALS!$P$4:$Q$141,2,FALSE)</f>
        <v>0</v>
      </c>
      <c r="AD63" s="99" t="s">
        <v>155</v>
      </c>
      <c r="AE63" s="49">
        <f>VLOOKUP(AD63,TOTALS!$P$4:$Q$141,2,FALSE)</f>
        <v>86579</v>
      </c>
      <c r="AF63" s="48" t="s">
        <v>166</v>
      </c>
      <c r="AG63" s="49">
        <f>VLOOKUP(AF63,TOTALS!$P$4:$Q$141,2,FALSE)</f>
        <v>0</v>
      </c>
      <c r="AH63" s="48" t="s">
        <v>165</v>
      </c>
      <c r="AI63" s="100">
        <f>VLOOKUP(AH63,TOTALS!$P$4:$Q$141,2,FALSE)</f>
        <v>0</v>
      </c>
    </row>
    <row r="64" spans="1:35" x14ac:dyDescent="0.4">
      <c r="A64" s="123">
        <v>39</v>
      </c>
      <c r="B64" s="167">
        <v>63</v>
      </c>
      <c r="C64" s="90" t="s">
        <v>257</v>
      </c>
      <c r="D64" s="91" t="s">
        <v>256</v>
      </c>
      <c r="E64" s="91" t="s">
        <v>257</v>
      </c>
      <c r="F64" s="124" t="s">
        <v>181</v>
      </c>
      <c r="G64" s="43">
        <f t="shared" si="1"/>
        <v>941843</v>
      </c>
      <c r="H64" s="119" t="s">
        <v>7</v>
      </c>
      <c r="I64" s="44">
        <f>VLOOKUP(H64,TOTALS!$P$4:$Q$141,2,FALSE)</f>
        <v>60183</v>
      </c>
      <c r="J64" s="45" t="s">
        <v>16</v>
      </c>
      <c r="K64" s="120">
        <f>VLOOKUP(J64,TOTALS!$P$4:$Q$141,2,FALSE)</f>
        <v>47246</v>
      </c>
      <c r="L64" s="115" t="s">
        <v>32</v>
      </c>
      <c r="M64" s="47">
        <f>VLOOKUP(L64,TOTALS!$P$4:$Q$141,2,FALSE)</f>
        <v>291406</v>
      </c>
      <c r="N64" s="46" t="s">
        <v>29</v>
      </c>
      <c r="O64" s="47">
        <f>VLOOKUP(N64,TOTALS!$P$4:$Q$141,2,FALSE)</f>
        <v>0</v>
      </c>
      <c r="P64" s="92" t="s">
        <v>40</v>
      </c>
      <c r="Q64" s="116">
        <f>VLOOKUP(P64,TOTALS!$P$4:$Q$141,2,FALSE)</f>
        <v>210006</v>
      </c>
      <c r="R64" s="109" t="s">
        <v>110</v>
      </c>
      <c r="S64" s="94">
        <f>VLOOKUP(R64,TOTALS!$P$4:$Q$141,2,FALSE)</f>
        <v>0</v>
      </c>
      <c r="T64" s="93" t="s">
        <v>94</v>
      </c>
      <c r="U64" s="94">
        <f>VLOOKUP(T64,TOTALS!$P$4:$Q$141,2,FALSE)</f>
        <v>0</v>
      </c>
      <c r="V64" s="93" t="s">
        <v>102</v>
      </c>
      <c r="W64" s="110">
        <f>VLOOKUP(V64,TOTALS!$P$4:$Q$141,2,FALSE)</f>
        <v>0</v>
      </c>
      <c r="X64" s="103" t="s">
        <v>130</v>
      </c>
      <c r="Y64" s="96">
        <f>VLOOKUP(X64,TOTALS!$P$4:$Q$141,2,FALSE)</f>
        <v>291406</v>
      </c>
      <c r="Z64" s="95" t="s">
        <v>145</v>
      </c>
      <c r="AA64" s="96">
        <f>VLOOKUP(Z64,TOTALS!$P$4:$Q$141,2,FALSE)</f>
        <v>0</v>
      </c>
      <c r="AB64" s="95" t="s">
        <v>129</v>
      </c>
      <c r="AC64" s="104">
        <f>VLOOKUP(AB64,TOTALS!$P$4:$Q$141,2,FALSE)</f>
        <v>0</v>
      </c>
      <c r="AD64" s="99" t="s">
        <v>153</v>
      </c>
      <c r="AE64" s="49">
        <f>VLOOKUP(AD64,TOTALS!$P$4:$Q$141,2,FALSE)</f>
        <v>0</v>
      </c>
      <c r="AF64" s="48" t="s">
        <v>175</v>
      </c>
      <c r="AG64" s="49">
        <f>VLOOKUP(AF64,TOTALS!$P$4:$Q$141,2,FALSE)</f>
        <v>20111</v>
      </c>
      <c r="AH64" s="48" t="s">
        <v>164</v>
      </c>
      <c r="AI64" s="100">
        <f>VLOOKUP(AH64,TOTALS!$P$4:$Q$141,2,FALSE)</f>
        <v>21485</v>
      </c>
    </row>
    <row r="65" spans="1:35" x14ac:dyDescent="0.4">
      <c r="A65" s="123">
        <v>42</v>
      </c>
      <c r="B65" s="167">
        <v>64</v>
      </c>
      <c r="C65" s="90" t="s">
        <v>263</v>
      </c>
      <c r="D65" s="91" t="s">
        <v>262</v>
      </c>
      <c r="E65" s="91" t="s">
        <v>266</v>
      </c>
      <c r="F65" s="124" t="s">
        <v>181</v>
      </c>
      <c r="G65" s="43">
        <f t="shared" si="1"/>
        <v>918215</v>
      </c>
      <c r="H65" s="119" t="s">
        <v>24</v>
      </c>
      <c r="I65" s="44">
        <f>VLOOKUP(H65,TOTALS!$P$4:$Q$141,2,FALSE)</f>
        <v>0</v>
      </c>
      <c r="J65" s="45" t="s">
        <v>7</v>
      </c>
      <c r="K65" s="120">
        <f>VLOOKUP(J65,TOTALS!$P$4:$Q$141,2,FALSE)</f>
        <v>60183</v>
      </c>
      <c r="L65" s="115" t="s">
        <v>48</v>
      </c>
      <c r="M65" s="47">
        <f>VLOOKUP(L65,TOTALS!$P$4:$Q$141,2,FALSE)</f>
        <v>0</v>
      </c>
      <c r="N65" s="46" t="s">
        <v>109</v>
      </c>
      <c r="O65" s="47">
        <f>VLOOKUP(N65,TOTALS!$P$4:$Q$141,2,FALSE)</f>
        <v>86579</v>
      </c>
      <c r="P65" s="92" t="s">
        <v>32</v>
      </c>
      <c r="Q65" s="116">
        <f>VLOOKUP(P65,TOTALS!$P$4:$Q$141,2,FALSE)</f>
        <v>291406</v>
      </c>
      <c r="R65" s="109" t="s">
        <v>124</v>
      </c>
      <c r="S65" s="94">
        <f>VLOOKUP(R65,TOTALS!$P$4:$Q$141,2,FALSE)</f>
        <v>0</v>
      </c>
      <c r="T65" s="93" t="s">
        <v>94</v>
      </c>
      <c r="U65" s="94">
        <f>VLOOKUP(T65,TOTALS!$P$4:$Q$141,2,FALSE)</f>
        <v>0</v>
      </c>
      <c r="V65" s="93" t="s">
        <v>115</v>
      </c>
      <c r="W65" s="110">
        <f>VLOOKUP(V65,TOTALS!$P$4:$Q$141,2,FALSE)</f>
        <v>168530</v>
      </c>
      <c r="X65" s="103" t="s">
        <v>130</v>
      </c>
      <c r="Y65" s="96">
        <f>VLOOKUP(X65,TOTALS!$P$4:$Q$141,2,FALSE)</f>
        <v>291406</v>
      </c>
      <c r="Z65" s="95" t="s">
        <v>145</v>
      </c>
      <c r="AA65" s="96">
        <f>VLOOKUP(Z65,TOTALS!$P$4:$Q$141,2,FALSE)</f>
        <v>0</v>
      </c>
      <c r="AB65" s="95" t="s">
        <v>129</v>
      </c>
      <c r="AC65" s="104">
        <f>VLOOKUP(AB65,TOTALS!$P$4:$Q$141,2,FALSE)</f>
        <v>0</v>
      </c>
      <c r="AD65" s="99" t="s">
        <v>156</v>
      </c>
      <c r="AE65" s="49">
        <f>VLOOKUP(AD65,TOTALS!$P$4:$Q$141,2,FALSE)</f>
        <v>0</v>
      </c>
      <c r="AF65" s="48" t="s">
        <v>157</v>
      </c>
      <c r="AG65" s="49">
        <f>VLOOKUP(AF65,TOTALS!$P$4:$Q$141,2,FALSE)</f>
        <v>0</v>
      </c>
      <c r="AH65" s="48" t="s">
        <v>175</v>
      </c>
      <c r="AI65" s="100">
        <f>VLOOKUP(AH65,TOTALS!$P$4:$Q$141,2,FALSE)</f>
        <v>20111</v>
      </c>
    </row>
    <row r="66" spans="1:35" x14ac:dyDescent="0.4">
      <c r="A66" s="123">
        <v>98</v>
      </c>
      <c r="B66" s="166">
        <v>65</v>
      </c>
      <c r="C66" s="90" t="s">
        <v>366</v>
      </c>
      <c r="D66" s="97" t="s">
        <v>365</v>
      </c>
      <c r="E66" s="91" t="s">
        <v>366</v>
      </c>
      <c r="F66" s="124" t="s">
        <v>181</v>
      </c>
      <c r="G66" s="43">
        <f t="shared" ref="G66:G97" si="2">I66+K66+M66+O66+Q66+S66+U66+W66+Y66+AA66+AC66+AE66+AG66+AI66</f>
        <v>917249</v>
      </c>
      <c r="H66" s="119" t="s">
        <v>13</v>
      </c>
      <c r="I66" s="44">
        <f>VLOOKUP(H66,TOTALS!$P$4:$Q$141,2,FALSE)</f>
        <v>28961</v>
      </c>
      <c r="J66" s="45" t="s">
        <v>16</v>
      </c>
      <c r="K66" s="120">
        <f>VLOOKUP(J66,TOTALS!$P$4:$Q$141,2,FALSE)</f>
        <v>47246</v>
      </c>
      <c r="L66" s="115" t="s">
        <v>18</v>
      </c>
      <c r="M66" s="47">
        <f>VLOOKUP(L66,TOTALS!$P$4:$Q$141,2,FALSE)</f>
        <v>0</v>
      </c>
      <c r="N66" s="46" t="s">
        <v>23</v>
      </c>
      <c r="O66" s="47">
        <f>VLOOKUP(N66,TOTALS!$P$4:$Q$141,2,FALSE)</f>
        <v>696104</v>
      </c>
      <c r="P66" s="92" t="s">
        <v>52</v>
      </c>
      <c r="Q66" s="116">
        <f>VLOOKUP(P66,TOTALS!$P$4:$Q$141,2,FALSE)</f>
        <v>47246</v>
      </c>
      <c r="R66" s="109" t="s">
        <v>112</v>
      </c>
      <c r="S66" s="94">
        <f>VLOOKUP(R66,TOTALS!$P$4:$Q$141,2,FALSE)</f>
        <v>28961</v>
      </c>
      <c r="T66" s="93" t="s">
        <v>124</v>
      </c>
      <c r="U66" s="94">
        <f>VLOOKUP(T66,TOTALS!$P$4:$Q$141,2,FALSE)</f>
        <v>0</v>
      </c>
      <c r="V66" s="93" t="s">
        <v>88</v>
      </c>
      <c r="W66" s="110">
        <f>VLOOKUP(V66,TOTALS!$P$4:$Q$141,2,FALSE)</f>
        <v>47246</v>
      </c>
      <c r="X66" s="103" t="s">
        <v>100</v>
      </c>
      <c r="Y66" s="96">
        <f>VLOOKUP(X66,TOTALS!$P$4:$Q$141,2,FALSE)</f>
        <v>0</v>
      </c>
      <c r="Z66" s="95" t="s">
        <v>96</v>
      </c>
      <c r="AA66" s="96">
        <f>VLOOKUP(Z66,TOTALS!$P$4:$Q$141,2,FALSE)</f>
        <v>21485</v>
      </c>
      <c r="AB66" s="95" t="s">
        <v>129</v>
      </c>
      <c r="AC66" s="104">
        <f>VLOOKUP(AB66,TOTALS!$P$4:$Q$141,2,FALSE)</f>
        <v>0</v>
      </c>
      <c r="AD66" s="99" t="s">
        <v>167</v>
      </c>
      <c r="AE66" s="49">
        <f>VLOOKUP(AD66,TOTALS!$P$4:$Q$141,2,FALSE)</f>
        <v>0</v>
      </c>
      <c r="AF66" s="48" t="s">
        <v>158</v>
      </c>
      <c r="AG66" s="49">
        <f>VLOOKUP(AF66,TOTALS!$P$4:$Q$141,2,FALSE)</f>
        <v>0</v>
      </c>
      <c r="AH66" s="48" t="s">
        <v>153</v>
      </c>
      <c r="AI66" s="100">
        <f>VLOOKUP(AH66,TOTALS!$P$4:$Q$141,2,FALSE)</f>
        <v>0</v>
      </c>
    </row>
    <row r="67" spans="1:35" x14ac:dyDescent="0.4">
      <c r="A67" s="123">
        <v>72</v>
      </c>
      <c r="B67" s="167">
        <v>66</v>
      </c>
      <c r="C67" s="90" t="s">
        <v>315</v>
      </c>
      <c r="D67" s="91" t="s">
        <v>314</v>
      </c>
      <c r="E67" s="91" t="s">
        <v>315</v>
      </c>
      <c r="F67" s="124" t="s">
        <v>181</v>
      </c>
      <c r="G67" s="43">
        <f t="shared" si="2"/>
        <v>885308</v>
      </c>
      <c r="H67" s="119" t="s">
        <v>28</v>
      </c>
      <c r="I67" s="44">
        <f>VLOOKUP(H67,TOTALS!$P$4:$Q$141,2,FALSE)</f>
        <v>22561</v>
      </c>
      <c r="J67" s="45" t="s">
        <v>16</v>
      </c>
      <c r="K67" s="120">
        <f>VLOOKUP(J67,TOTALS!$P$4:$Q$141,2,FALSE)</f>
        <v>47246</v>
      </c>
      <c r="L67" s="115" t="s">
        <v>41</v>
      </c>
      <c r="M67" s="47">
        <f>VLOOKUP(L67,TOTALS!$P$4:$Q$141,2,FALSE)</f>
        <v>0</v>
      </c>
      <c r="N67" s="46" t="s">
        <v>20</v>
      </c>
      <c r="O67" s="47">
        <f>VLOOKUP(N67,TOTALS!$P$4:$Q$141,2,FALSE)</f>
        <v>28961</v>
      </c>
      <c r="P67" s="92" t="s">
        <v>32</v>
      </c>
      <c r="Q67" s="116">
        <f>VLOOKUP(P67,TOTALS!$P$4:$Q$141,2,FALSE)</f>
        <v>291406</v>
      </c>
      <c r="R67" s="109" t="s">
        <v>110</v>
      </c>
      <c r="S67" s="94">
        <f>VLOOKUP(R67,TOTALS!$P$4:$Q$141,2,FALSE)</f>
        <v>0</v>
      </c>
      <c r="T67" s="93" t="s">
        <v>124</v>
      </c>
      <c r="U67" s="94">
        <f>VLOOKUP(T67,TOTALS!$P$4:$Q$141,2,FALSE)</f>
        <v>0</v>
      </c>
      <c r="V67" s="93" t="s">
        <v>88</v>
      </c>
      <c r="W67" s="110">
        <f>VLOOKUP(V67,TOTALS!$P$4:$Q$141,2,FALSE)</f>
        <v>47246</v>
      </c>
      <c r="X67" s="103" t="s">
        <v>130</v>
      </c>
      <c r="Y67" s="96">
        <f>VLOOKUP(X67,TOTALS!$P$4:$Q$141,2,FALSE)</f>
        <v>291406</v>
      </c>
      <c r="Z67" s="95" t="s">
        <v>142</v>
      </c>
      <c r="AA67" s="96">
        <f>VLOOKUP(Z67,TOTALS!$P$4:$Q$141,2,FALSE)</f>
        <v>19406</v>
      </c>
      <c r="AB67" s="95" t="s">
        <v>134</v>
      </c>
      <c r="AC67" s="104">
        <f>VLOOKUP(AB67,TOTALS!$P$4:$Q$141,2,FALSE)</f>
        <v>115591</v>
      </c>
      <c r="AD67" s="99" t="s">
        <v>161</v>
      </c>
      <c r="AE67" s="49">
        <f>VLOOKUP(AD67,TOTALS!$P$4:$Q$141,2,FALSE)</f>
        <v>0</v>
      </c>
      <c r="AF67" s="48" t="s">
        <v>164</v>
      </c>
      <c r="AG67" s="49">
        <f>VLOOKUP(AF67,TOTALS!$P$4:$Q$141,2,FALSE)</f>
        <v>21485</v>
      </c>
      <c r="AH67" s="48" t="s">
        <v>178</v>
      </c>
      <c r="AI67" s="100">
        <f>VLOOKUP(AH67,TOTALS!$P$4:$Q$141,2,FALSE)</f>
        <v>0</v>
      </c>
    </row>
    <row r="68" spans="1:35" x14ac:dyDescent="0.4">
      <c r="A68" s="123">
        <v>27</v>
      </c>
      <c r="B68" s="167">
        <v>67</v>
      </c>
      <c r="C68" s="90" t="s">
        <v>326</v>
      </c>
      <c r="D68" s="91" t="s">
        <v>232</v>
      </c>
      <c r="E68" s="91" t="s">
        <v>233</v>
      </c>
      <c r="F68" s="124" t="s">
        <v>181</v>
      </c>
      <c r="G68" s="43">
        <f t="shared" si="2"/>
        <v>838230</v>
      </c>
      <c r="H68" s="119" t="s">
        <v>28</v>
      </c>
      <c r="I68" s="44">
        <f>VLOOKUP(H68,TOTALS!$P$4:$Q$141,2,FALSE)</f>
        <v>22561</v>
      </c>
      <c r="J68" s="45" t="s">
        <v>3</v>
      </c>
      <c r="K68" s="120">
        <f>VLOOKUP(J68,TOTALS!$P$4:$Q$141,2,FALSE)</f>
        <v>210006</v>
      </c>
      <c r="L68" s="115" t="s">
        <v>6</v>
      </c>
      <c r="M68" s="47">
        <f>VLOOKUP(L68,TOTALS!$P$4:$Q$141,2,FALSE)</f>
        <v>168530</v>
      </c>
      <c r="N68" s="46" t="s">
        <v>39</v>
      </c>
      <c r="O68" s="47">
        <f>VLOOKUP(N68,TOTALS!$P$4:$Q$141,2,FALSE)</f>
        <v>0</v>
      </c>
      <c r="P68" s="92" t="s">
        <v>32</v>
      </c>
      <c r="Q68" s="116">
        <f>VLOOKUP(P68,TOTALS!$P$4:$Q$141,2,FALSE)</f>
        <v>291406</v>
      </c>
      <c r="R68" s="109" t="s">
        <v>31</v>
      </c>
      <c r="S68" s="94">
        <f>VLOOKUP(R68,TOTALS!$P$4:$Q$141,2,FALSE)</f>
        <v>86579</v>
      </c>
      <c r="T68" s="93" t="s">
        <v>94</v>
      </c>
      <c r="U68" s="94">
        <f>VLOOKUP(T68,TOTALS!$P$4:$Q$141,2,FALSE)</f>
        <v>0</v>
      </c>
      <c r="V68" s="93" t="s">
        <v>124</v>
      </c>
      <c r="W68" s="110">
        <f>VLOOKUP(V68,TOTALS!$P$4:$Q$141,2,FALSE)</f>
        <v>0</v>
      </c>
      <c r="X68" s="103" t="s">
        <v>133</v>
      </c>
      <c r="Y68" s="96">
        <f>VLOOKUP(X68,TOTALS!$P$4:$Q$141,2,FALSE)</f>
        <v>18926</v>
      </c>
      <c r="Z68" s="95" t="s">
        <v>127</v>
      </c>
      <c r="AA68" s="96">
        <f>VLOOKUP(Z68,TOTALS!$P$4:$Q$141,2,FALSE)</f>
        <v>0</v>
      </c>
      <c r="AB68" s="95" t="s">
        <v>138</v>
      </c>
      <c r="AC68" s="104">
        <f>VLOOKUP(AB68,TOTALS!$P$4:$Q$141,2,FALSE)</f>
        <v>20111</v>
      </c>
      <c r="AD68" s="99" t="s">
        <v>167</v>
      </c>
      <c r="AE68" s="49">
        <f>VLOOKUP(AD68,TOTALS!$P$4:$Q$141,2,FALSE)</f>
        <v>0</v>
      </c>
      <c r="AF68" s="48" t="s">
        <v>175</v>
      </c>
      <c r="AG68" s="49">
        <f>VLOOKUP(AF68,TOTALS!$P$4:$Q$141,2,FALSE)</f>
        <v>20111</v>
      </c>
      <c r="AH68" s="48" t="s">
        <v>166</v>
      </c>
      <c r="AI68" s="100">
        <f>VLOOKUP(AH68,TOTALS!$P$4:$Q$141,2,FALSE)</f>
        <v>0</v>
      </c>
    </row>
    <row r="69" spans="1:35" x14ac:dyDescent="0.4">
      <c r="A69" s="123">
        <v>1</v>
      </c>
      <c r="B69" s="167">
        <v>68</v>
      </c>
      <c r="C69" s="90" t="s">
        <v>180</v>
      </c>
      <c r="D69" s="91" t="s">
        <v>179</v>
      </c>
      <c r="E69" s="91" t="s">
        <v>180</v>
      </c>
      <c r="F69" s="124" t="s">
        <v>181</v>
      </c>
      <c r="G69" s="43">
        <f t="shared" si="2"/>
        <v>816813</v>
      </c>
      <c r="H69" s="119" t="s">
        <v>38</v>
      </c>
      <c r="I69" s="44">
        <f>VLOOKUP(H69,TOTALS!$P$4:$Q$141,2,FALSE)</f>
        <v>115591</v>
      </c>
      <c r="J69" s="45" t="s">
        <v>16</v>
      </c>
      <c r="K69" s="120">
        <f>VLOOKUP(J69,TOTALS!$P$4:$Q$141,2,FALSE)</f>
        <v>47246</v>
      </c>
      <c r="L69" s="115" t="s">
        <v>18</v>
      </c>
      <c r="M69" s="47">
        <f>VLOOKUP(L69,TOTALS!$P$4:$Q$141,2,FALSE)</f>
        <v>0</v>
      </c>
      <c r="N69" s="46" t="s">
        <v>39</v>
      </c>
      <c r="O69" s="47">
        <f>VLOOKUP(N69,TOTALS!$P$4:$Q$141,2,FALSE)</f>
        <v>0</v>
      </c>
      <c r="P69" s="92" t="s">
        <v>40</v>
      </c>
      <c r="Q69" s="116">
        <f>VLOOKUP(P69,TOTALS!$P$4:$Q$141,2,FALSE)</f>
        <v>210006</v>
      </c>
      <c r="R69" s="109" t="s">
        <v>51</v>
      </c>
      <c r="S69" s="94">
        <f>VLOOKUP(R69,TOTALS!$P$4:$Q$141,2,FALSE)</f>
        <v>132453</v>
      </c>
      <c r="T69" s="93" t="s">
        <v>94</v>
      </c>
      <c r="U69" s="94">
        <f>VLOOKUP(T69,TOTALS!$P$4:$Q$141,2,FALSE)</f>
        <v>0</v>
      </c>
      <c r="V69" s="93" t="s">
        <v>126</v>
      </c>
      <c r="W69" s="110">
        <f>VLOOKUP(V69,TOTALS!$P$4:$Q$141,2,FALSE)</f>
        <v>0</v>
      </c>
      <c r="X69" s="103" t="s">
        <v>130</v>
      </c>
      <c r="Y69" s="96">
        <f>VLOOKUP(X69,TOTALS!$P$4:$Q$141,2,FALSE)</f>
        <v>291406</v>
      </c>
      <c r="Z69" s="95" t="s">
        <v>129</v>
      </c>
      <c r="AA69" s="96">
        <f>VLOOKUP(Z69,TOTALS!$P$4:$Q$141,2,FALSE)</f>
        <v>0</v>
      </c>
      <c r="AB69" s="95" t="s">
        <v>100</v>
      </c>
      <c r="AC69" s="104">
        <f>VLOOKUP(AB69,TOTALS!$P$4:$Q$141,2,FALSE)</f>
        <v>0</v>
      </c>
      <c r="AD69" s="99" t="s">
        <v>149</v>
      </c>
      <c r="AE69" s="49">
        <f>VLOOKUP(AD69,TOTALS!$P$4:$Q$141,2,FALSE)</f>
        <v>0</v>
      </c>
      <c r="AF69" s="48" t="s">
        <v>157</v>
      </c>
      <c r="AG69" s="49">
        <f>VLOOKUP(AF69,TOTALS!$P$4:$Q$141,2,FALSE)</f>
        <v>0</v>
      </c>
      <c r="AH69" s="48" t="s">
        <v>175</v>
      </c>
      <c r="AI69" s="100">
        <f>VLOOKUP(AH69,TOTALS!$P$4:$Q$141,2,FALSE)</f>
        <v>20111</v>
      </c>
    </row>
    <row r="70" spans="1:35" x14ac:dyDescent="0.4">
      <c r="A70" s="123">
        <v>25</v>
      </c>
      <c r="B70" s="166">
        <v>69</v>
      </c>
      <c r="C70" s="90" t="s">
        <v>229</v>
      </c>
      <c r="D70" s="91" t="s">
        <v>228</v>
      </c>
      <c r="E70" s="91" t="s">
        <v>229</v>
      </c>
      <c r="F70" s="124" t="s">
        <v>181</v>
      </c>
      <c r="G70" s="43">
        <f t="shared" si="2"/>
        <v>813006</v>
      </c>
      <c r="H70" s="119" t="s">
        <v>38</v>
      </c>
      <c r="I70" s="44">
        <f>VLOOKUP(H70,TOTALS!$P$4:$Q$141,2,FALSE)</f>
        <v>115591</v>
      </c>
      <c r="J70" s="45" t="s">
        <v>16</v>
      </c>
      <c r="K70" s="120">
        <f>VLOOKUP(J70,TOTALS!$P$4:$Q$141,2,FALSE)</f>
        <v>47246</v>
      </c>
      <c r="L70" s="115" t="s">
        <v>18</v>
      </c>
      <c r="M70" s="47">
        <f>VLOOKUP(L70,TOTALS!$P$4:$Q$141,2,FALSE)</f>
        <v>0</v>
      </c>
      <c r="N70" s="46" t="s">
        <v>45</v>
      </c>
      <c r="O70" s="47">
        <f>VLOOKUP(N70,TOTALS!$P$4:$Q$141,2,FALSE)</f>
        <v>291406</v>
      </c>
      <c r="P70" s="92" t="s">
        <v>21</v>
      </c>
      <c r="Q70" s="116">
        <f>VLOOKUP(P70,TOTALS!$P$4:$Q$141,2,FALSE)</f>
        <v>47246</v>
      </c>
      <c r="R70" s="109" t="s">
        <v>110</v>
      </c>
      <c r="S70" s="94">
        <f>VLOOKUP(R70,TOTALS!$P$4:$Q$141,2,FALSE)</f>
        <v>0</v>
      </c>
      <c r="T70" s="93" t="s">
        <v>94</v>
      </c>
      <c r="U70" s="94">
        <f>VLOOKUP(T70,TOTALS!$P$4:$Q$141,2,FALSE)</f>
        <v>0</v>
      </c>
      <c r="V70" s="93" t="s">
        <v>111</v>
      </c>
      <c r="W70" s="110">
        <f>VLOOKUP(V70,TOTALS!$P$4:$Q$141,2,FALSE)</f>
        <v>0</v>
      </c>
      <c r="X70" s="103" t="s">
        <v>130</v>
      </c>
      <c r="Y70" s="96">
        <f>VLOOKUP(X70,TOTALS!$P$4:$Q$141,2,FALSE)</f>
        <v>291406</v>
      </c>
      <c r="Z70" s="95" t="s">
        <v>145</v>
      </c>
      <c r="AA70" s="96">
        <f>VLOOKUP(Z70,TOTALS!$P$4:$Q$141,2,FALSE)</f>
        <v>0</v>
      </c>
      <c r="AB70" s="95" t="s">
        <v>129</v>
      </c>
      <c r="AC70" s="104">
        <f>VLOOKUP(AB70,TOTALS!$P$4:$Q$141,2,FALSE)</f>
        <v>0</v>
      </c>
      <c r="AD70" s="99" t="s">
        <v>174</v>
      </c>
      <c r="AE70" s="49">
        <f>VLOOKUP(AD70,TOTALS!$P$4:$Q$141,2,FALSE)</f>
        <v>0</v>
      </c>
      <c r="AF70" s="48" t="s">
        <v>175</v>
      </c>
      <c r="AG70" s="49">
        <f>VLOOKUP(AF70,TOTALS!$P$4:$Q$141,2,FALSE)</f>
        <v>20111</v>
      </c>
      <c r="AH70" s="48" t="s">
        <v>177</v>
      </c>
      <c r="AI70" s="100">
        <f>VLOOKUP(AH70,TOTALS!$P$4:$Q$141,2,FALSE)</f>
        <v>0</v>
      </c>
    </row>
    <row r="71" spans="1:35" x14ac:dyDescent="0.4">
      <c r="A71" s="123">
        <v>75</v>
      </c>
      <c r="B71" s="167">
        <v>70</v>
      </c>
      <c r="C71" s="90" t="s">
        <v>321</v>
      </c>
      <c r="D71" s="91" t="s">
        <v>320</v>
      </c>
      <c r="E71" s="91" t="s">
        <v>321</v>
      </c>
      <c r="F71" s="124" t="s">
        <v>181</v>
      </c>
      <c r="G71" s="43">
        <f t="shared" si="2"/>
        <v>811209</v>
      </c>
      <c r="H71" s="119" t="s">
        <v>3</v>
      </c>
      <c r="I71" s="44">
        <f>VLOOKUP(H71,TOTALS!$P$4:$Q$141,2,FALSE)</f>
        <v>210006</v>
      </c>
      <c r="J71" s="45" t="s">
        <v>16</v>
      </c>
      <c r="K71" s="120">
        <f>VLOOKUP(J71,TOTALS!$P$4:$Q$141,2,FALSE)</f>
        <v>47246</v>
      </c>
      <c r="L71" s="115" t="s">
        <v>41</v>
      </c>
      <c r="M71" s="47">
        <f>VLOOKUP(L71,TOTALS!$P$4:$Q$141,2,FALSE)</f>
        <v>0</v>
      </c>
      <c r="N71" s="46" t="s">
        <v>6</v>
      </c>
      <c r="O71" s="47">
        <f>VLOOKUP(N71,TOTALS!$P$4:$Q$141,2,FALSE)</f>
        <v>168530</v>
      </c>
      <c r="P71" s="92" t="s">
        <v>40</v>
      </c>
      <c r="Q71" s="116">
        <f>VLOOKUP(P71,TOTALS!$P$4:$Q$141,2,FALSE)</f>
        <v>210006</v>
      </c>
      <c r="R71" s="109" t="s">
        <v>31</v>
      </c>
      <c r="S71" s="94">
        <f>VLOOKUP(R71,TOTALS!$P$4:$Q$141,2,FALSE)</f>
        <v>86579</v>
      </c>
      <c r="T71" s="93" t="s">
        <v>94</v>
      </c>
      <c r="U71" s="94">
        <f>VLOOKUP(T71,TOTALS!$P$4:$Q$141,2,FALSE)</f>
        <v>0</v>
      </c>
      <c r="V71" s="93" t="s">
        <v>122</v>
      </c>
      <c r="W71" s="110">
        <f>VLOOKUP(V71,TOTALS!$P$4:$Q$141,2,FALSE)</f>
        <v>47246</v>
      </c>
      <c r="X71" s="103" t="s">
        <v>145</v>
      </c>
      <c r="Y71" s="96">
        <f>VLOOKUP(X71,TOTALS!$P$4:$Q$141,2,FALSE)</f>
        <v>0</v>
      </c>
      <c r="Z71" s="95" t="s">
        <v>100</v>
      </c>
      <c r="AA71" s="96">
        <f>VLOOKUP(Z71,TOTALS!$P$4:$Q$141,2,FALSE)</f>
        <v>0</v>
      </c>
      <c r="AB71" s="95" t="s">
        <v>138</v>
      </c>
      <c r="AC71" s="104">
        <f>VLOOKUP(AB71,TOTALS!$P$4:$Q$141,2,FALSE)</f>
        <v>20111</v>
      </c>
      <c r="AD71" s="99" t="s">
        <v>167</v>
      </c>
      <c r="AE71" s="49">
        <f>VLOOKUP(AD71,TOTALS!$P$4:$Q$141,2,FALSE)</f>
        <v>0</v>
      </c>
      <c r="AF71" s="48" t="s">
        <v>164</v>
      </c>
      <c r="AG71" s="49">
        <f>VLOOKUP(AF71,TOTALS!$P$4:$Q$141,2,FALSE)</f>
        <v>21485</v>
      </c>
      <c r="AH71" s="48" t="s">
        <v>166</v>
      </c>
      <c r="AI71" s="100">
        <f>VLOOKUP(AH71,TOTALS!$P$4:$Q$141,2,FALSE)</f>
        <v>0</v>
      </c>
    </row>
    <row r="72" spans="1:35" x14ac:dyDescent="0.4">
      <c r="A72" s="123">
        <v>79</v>
      </c>
      <c r="B72" s="167">
        <v>71</v>
      </c>
      <c r="C72" s="90" t="s">
        <v>329</v>
      </c>
      <c r="D72" s="91" t="s">
        <v>328</v>
      </c>
      <c r="E72" s="91" t="s">
        <v>329</v>
      </c>
      <c r="F72" s="124" t="s">
        <v>181</v>
      </c>
      <c r="G72" s="43">
        <f t="shared" si="2"/>
        <v>808246</v>
      </c>
      <c r="H72" s="119" t="s">
        <v>8</v>
      </c>
      <c r="I72" s="44">
        <f>VLOOKUP(H72,TOTALS!$P$4:$Q$141,2,FALSE)</f>
        <v>0</v>
      </c>
      <c r="J72" s="45" t="s">
        <v>36</v>
      </c>
      <c r="K72" s="120">
        <f>VLOOKUP(J72,TOTALS!$P$4:$Q$141,2,FALSE)</f>
        <v>86579</v>
      </c>
      <c r="L72" s="115" t="s">
        <v>32</v>
      </c>
      <c r="M72" s="47">
        <f>VLOOKUP(L72,TOTALS!$P$4:$Q$141,2,FALSE)</f>
        <v>291406</v>
      </c>
      <c r="N72" s="46" t="s">
        <v>29</v>
      </c>
      <c r="O72" s="47">
        <f>VLOOKUP(N72,TOTALS!$P$4:$Q$141,2,FALSE)</f>
        <v>0</v>
      </c>
      <c r="P72" s="92" t="s">
        <v>89</v>
      </c>
      <c r="Q72" s="116">
        <f>VLOOKUP(P72,TOTALS!$P$4:$Q$141,2,FALSE)</f>
        <v>168530</v>
      </c>
      <c r="R72" s="109" t="s">
        <v>119</v>
      </c>
      <c r="S72" s="94">
        <f>VLOOKUP(R72,TOTALS!$P$4:$Q$141,2,FALSE)</f>
        <v>115591</v>
      </c>
      <c r="T72" s="93" t="s">
        <v>31</v>
      </c>
      <c r="U72" s="94">
        <f>VLOOKUP(T72,TOTALS!$P$4:$Q$141,2,FALSE)</f>
        <v>86579</v>
      </c>
      <c r="V72" s="93" t="s">
        <v>124</v>
      </c>
      <c r="W72" s="110">
        <f>VLOOKUP(V72,TOTALS!$P$4:$Q$141,2,FALSE)</f>
        <v>0</v>
      </c>
      <c r="X72" s="103" t="s">
        <v>141</v>
      </c>
      <c r="Y72" s="96">
        <f>VLOOKUP(X72,TOTALS!$P$4:$Q$141,2,FALSE)</f>
        <v>0</v>
      </c>
      <c r="Z72" s="95" t="s">
        <v>138</v>
      </c>
      <c r="AA72" s="96">
        <f>VLOOKUP(Z72,TOTALS!$P$4:$Q$141,2,FALSE)</f>
        <v>20111</v>
      </c>
      <c r="AB72" s="95" t="s">
        <v>101</v>
      </c>
      <c r="AC72" s="104">
        <f>VLOOKUP(AB72,TOTALS!$P$4:$Q$141,2,FALSE)</f>
        <v>17965</v>
      </c>
      <c r="AD72" s="99" t="s">
        <v>167</v>
      </c>
      <c r="AE72" s="49">
        <f>VLOOKUP(AD72,TOTALS!$P$4:$Q$141,2,FALSE)</f>
        <v>0</v>
      </c>
      <c r="AF72" s="48" t="s">
        <v>164</v>
      </c>
      <c r="AG72" s="49">
        <f>VLOOKUP(AF72,TOTALS!$P$4:$Q$141,2,FALSE)</f>
        <v>21485</v>
      </c>
      <c r="AH72" s="48" t="s">
        <v>168</v>
      </c>
      <c r="AI72" s="100">
        <f>VLOOKUP(AH72,TOTALS!$P$4:$Q$141,2,FALSE)</f>
        <v>0</v>
      </c>
    </row>
    <row r="73" spans="1:35" x14ac:dyDescent="0.4">
      <c r="A73" s="123">
        <v>109</v>
      </c>
      <c r="B73" s="167">
        <v>72</v>
      </c>
      <c r="C73" s="90" t="s">
        <v>387</v>
      </c>
      <c r="D73" s="91" t="s">
        <v>386</v>
      </c>
      <c r="E73" s="91" t="s">
        <v>387</v>
      </c>
      <c r="F73" s="124" t="s">
        <v>181</v>
      </c>
      <c r="G73" s="43">
        <f t="shared" si="2"/>
        <v>803333</v>
      </c>
      <c r="H73" s="119" t="s">
        <v>8</v>
      </c>
      <c r="I73" s="44">
        <f>VLOOKUP(H73,TOTALS!$P$4:$Q$141,2,FALSE)</f>
        <v>0</v>
      </c>
      <c r="J73" s="45" t="s">
        <v>16</v>
      </c>
      <c r="K73" s="120">
        <f>VLOOKUP(J73,TOTALS!$P$4:$Q$141,2,FALSE)</f>
        <v>47246</v>
      </c>
      <c r="L73" s="115" t="s">
        <v>32</v>
      </c>
      <c r="M73" s="47">
        <f>VLOOKUP(L73,TOTALS!$P$4:$Q$141,2,FALSE)</f>
        <v>291406</v>
      </c>
      <c r="N73" s="46" t="s">
        <v>29</v>
      </c>
      <c r="O73" s="47">
        <f>VLOOKUP(N73,TOTALS!$P$4:$Q$141,2,FALSE)</f>
        <v>0</v>
      </c>
      <c r="P73" s="47" t="s">
        <v>44</v>
      </c>
      <c r="Q73" s="116">
        <f>VLOOKUP(P73,TOTALS!$P$4:$Q$141,2,FALSE)</f>
        <v>0</v>
      </c>
      <c r="R73" s="109" t="s">
        <v>93</v>
      </c>
      <c r="S73" s="94">
        <f>VLOOKUP(R73,TOTALS!$P$4:$Q$141,2,FALSE)</f>
        <v>17965</v>
      </c>
      <c r="T73" s="93" t="s">
        <v>102</v>
      </c>
      <c r="U73" s="94">
        <f>VLOOKUP(T73,TOTALS!$P$4:$Q$141,2,FALSE)</f>
        <v>0</v>
      </c>
      <c r="V73" s="93" t="s">
        <v>88</v>
      </c>
      <c r="W73" s="110">
        <f>VLOOKUP(V73,TOTALS!$P$4:$Q$141,2,FALSE)</f>
        <v>47246</v>
      </c>
      <c r="X73" s="103" t="s">
        <v>130</v>
      </c>
      <c r="Y73" s="96">
        <f>VLOOKUP(X73,TOTALS!$P$4:$Q$141,2,FALSE)</f>
        <v>291406</v>
      </c>
      <c r="Z73" s="95" t="s">
        <v>100</v>
      </c>
      <c r="AA73" s="96">
        <f>VLOOKUP(Z73,TOTALS!$P$4:$Q$141,2,FALSE)</f>
        <v>0</v>
      </c>
      <c r="AB73" s="95" t="s">
        <v>139</v>
      </c>
      <c r="AC73" s="104">
        <f>VLOOKUP(AB73,TOTALS!$P$4:$Q$141,2,FALSE)</f>
        <v>86579</v>
      </c>
      <c r="AD73" s="99" t="s">
        <v>167</v>
      </c>
      <c r="AE73" s="49">
        <f>VLOOKUP(AD73,TOTALS!$P$4:$Q$141,2,FALSE)</f>
        <v>0</v>
      </c>
      <c r="AF73" s="48" t="s">
        <v>164</v>
      </c>
      <c r="AG73" s="49">
        <f>VLOOKUP(AF73,TOTALS!$P$4:$Q$141,2,FALSE)</f>
        <v>21485</v>
      </c>
      <c r="AH73" s="48" t="s">
        <v>166</v>
      </c>
      <c r="AI73" s="100">
        <f>VLOOKUP(AH73,TOTALS!$P$4:$Q$141,2,FALSE)</f>
        <v>0</v>
      </c>
    </row>
    <row r="74" spans="1:35" x14ac:dyDescent="0.4">
      <c r="A74" s="123">
        <v>84</v>
      </c>
      <c r="B74" s="166">
        <v>73</v>
      </c>
      <c r="C74" s="90" t="s">
        <v>339</v>
      </c>
      <c r="D74" s="91" t="s">
        <v>338</v>
      </c>
      <c r="E74" s="91" t="s">
        <v>339</v>
      </c>
      <c r="F74" s="124" t="s">
        <v>181</v>
      </c>
      <c r="G74" s="43">
        <f t="shared" si="2"/>
        <v>766935</v>
      </c>
      <c r="H74" s="119" t="s">
        <v>3</v>
      </c>
      <c r="I74" s="44">
        <f>VLOOKUP(H74,TOTALS!$P$4:$Q$141,2,FALSE)</f>
        <v>210006</v>
      </c>
      <c r="J74" s="45" t="s">
        <v>16</v>
      </c>
      <c r="K74" s="120">
        <f>VLOOKUP(J74,TOTALS!$P$4:$Q$141,2,FALSE)</f>
        <v>47246</v>
      </c>
      <c r="L74" s="115" t="s">
        <v>108</v>
      </c>
      <c r="M74" s="47">
        <f>VLOOKUP(L74,TOTALS!$P$4:$Q$141,2,FALSE)</f>
        <v>0</v>
      </c>
      <c r="N74" s="46" t="s">
        <v>18</v>
      </c>
      <c r="O74" s="47">
        <f>VLOOKUP(N74,TOTALS!$P$4:$Q$141,2,FALSE)</f>
        <v>0</v>
      </c>
      <c r="P74" s="92" t="s">
        <v>40</v>
      </c>
      <c r="Q74" s="116">
        <f>VLOOKUP(P74,TOTALS!$P$4:$Q$141,2,FALSE)</f>
        <v>210006</v>
      </c>
      <c r="R74" s="109" t="s">
        <v>31</v>
      </c>
      <c r="S74" s="94">
        <f>VLOOKUP(R74,TOTALS!$P$4:$Q$141,2,FALSE)</f>
        <v>86579</v>
      </c>
      <c r="T74" s="93" t="s">
        <v>50</v>
      </c>
      <c r="U74" s="94">
        <f>VLOOKUP(T74,TOTALS!$P$4:$Q$141,2,FALSE)</f>
        <v>37324</v>
      </c>
      <c r="V74" s="93" t="s">
        <v>124</v>
      </c>
      <c r="W74" s="110">
        <f>VLOOKUP(V74,TOTALS!$P$4:$Q$141,2,FALSE)</f>
        <v>0</v>
      </c>
      <c r="X74" s="103" t="s">
        <v>148</v>
      </c>
      <c r="Y74" s="96">
        <f>VLOOKUP(X74,TOTALS!$P$4:$Q$141,2,FALSE)</f>
        <v>0</v>
      </c>
      <c r="Z74" s="95" t="s">
        <v>134</v>
      </c>
      <c r="AA74" s="96">
        <f>VLOOKUP(Z74,TOTALS!$P$4:$Q$141,2,FALSE)</f>
        <v>115591</v>
      </c>
      <c r="AB74" s="95" t="s">
        <v>129</v>
      </c>
      <c r="AC74" s="104">
        <f>VLOOKUP(AB74,TOTALS!$P$4:$Q$141,2,FALSE)</f>
        <v>0</v>
      </c>
      <c r="AD74" s="99" t="s">
        <v>150</v>
      </c>
      <c r="AE74" s="49">
        <f>VLOOKUP(AD74,TOTALS!$P$4:$Q$141,2,FALSE)</f>
        <v>0</v>
      </c>
      <c r="AF74" s="48" t="s">
        <v>169</v>
      </c>
      <c r="AG74" s="49">
        <f>VLOOKUP(AF74,TOTALS!$P$4:$Q$141,2,FALSE)</f>
        <v>60183</v>
      </c>
      <c r="AH74" s="48" t="s">
        <v>165</v>
      </c>
      <c r="AI74" s="100">
        <f>VLOOKUP(AH74,TOTALS!$P$4:$Q$141,2,FALSE)</f>
        <v>0</v>
      </c>
    </row>
    <row r="75" spans="1:35" x14ac:dyDescent="0.4">
      <c r="A75" s="123">
        <v>110</v>
      </c>
      <c r="B75" s="167">
        <v>74</v>
      </c>
      <c r="C75" s="90" t="s">
        <v>389</v>
      </c>
      <c r="D75" s="91" t="s">
        <v>388</v>
      </c>
      <c r="E75" s="91" t="s">
        <v>389</v>
      </c>
      <c r="F75" s="124" t="s">
        <v>181</v>
      </c>
      <c r="G75" s="43">
        <f t="shared" si="2"/>
        <v>758972</v>
      </c>
      <c r="H75" s="119" t="s">
        <v>7</v>
      </c>
      <c r="I75" s="44">
        <f>VLOOKUP(H75,TOTALS!$P$4:$Q$141,2,FALSE)</f>
        <v>60183</v>
      </c>
      <c r="J75" s="45" t="s">
        <v>16</v>
      </c>
      <c r="K75" s="120">
        <f>VLOOKUP(J75,TOTALS!$P$4:$Q$141,2,FALSE)</f>
        <v>47246</v>
      </c>
      <c r="L75" s="115" t="s">
        <v>29</v>
      </c>
      <c r="M75" s="47">
        <f>VLOOKUP(L75,TOTALS!$P$4:$Q$141,2,FALSE)</f>
        <v>0</v>
      </c>
      <c r="N75" s="46" t="s">
        <v>32</v>
      </c>
      <c r="O75" s="47">
        <f>VLOOKUP(N75,TOTALS!$P$4:$Q$141,2,FALSE)</f>
        <v>291406</v>
      </c>
      <c r="P75" s="47" t="s">
        <v>91</v>
      </c>
      <c r="Q75" s="116">
        <f>VLOOKUP(P75,TOTALS!$P$4:$Q$141,2,FALSE)</f>
        <v>0</v>
      </c>
      <c r="R75" s="109" t="s">
        <v>111</v>
      </c>
      <c r="S75" s="94">
        <f>VLOOKUP(R75,TOTALS!$P$4:$Q$141,2,FALSE)</f>
        <v>0</v>
      </c>
      <c r="T75" s="93" t="s">
        <v>94</v>
      </c>
      <c r="U75" s="94">
        <f>VLOOKUP(T75,TOTALS!$P$4:$Q$141,2,FALSE)</f>
        <v>0</v>
      </c>
      <c r="V75" s="93" t="s">
        <v>88</v>
      </c>
      <c r="W75" s="110">
        <f>VLOOKUP(V75,TOTALS!$P$4:$Q$141,2,FALSE)</f>
        <v>47246</v>
      </c>
      <c r="X75" s="103" t="s">
        <v>130</v>
      </c>
      <c r="Y75" s="96">
        <f>VLOOKUP(X75,TOTALS!$P$4:$Q$141,2,FALSE)</f>
        <v>291406</v>
      </c>
      <c r="Z75" s="95" t="s">
        <v>100</v>
      </c>
      <c r="AA75" s="96">
        <f>VLOOKUP(Z75,TOTALS!$P$4:$Q$141,2,FALSE)</f>
        <v>0</v>
      </c>
      <c r="AB75" s="95" t="s">
        <v>127</v>
      </c>
      <c r="AC75" s="104">
        <f>VLOOKUP(AB75,TOTALS!$P$4:$Q$141,2,FALSE)</f>
        <v>0</v>
      </c>
      <c r="AD75" s="99" t="s">
        <v>164</v>
      </c>
      <c r="AE75" s="49">
        <f>VLOOKUP(AD75,TOTALS!$P$4:$Q$141,2,FALSE)</f>
        <v>21485</v>
      </c>
      <c r="AF75" s="48" t="s">
        <v>167</v>
      </c>
      <c r="AG75" s="49">
        <f>VLOOKUP(AF75,TOTALS!$P$4:$Q$141,2,FALSE)</f>
        <v>0</v>
      </c>
      <c r="AH75" s="48" t="s">
        <v>160</v>
      </c>
      <c r="AI75" s="100">
        <f>VLOOKUP(AH75,TOTALS!$P$4:$Q$141,2,FALSE)</f>
        <v>0</v>
      </c>
    </row>
    <row r="76" spans="1:35" x14ac:dyDescent="0.4">
      <c r="A76" s="123">
        <v>30</v>
      </c>
      <c r="B76" s="167">
        <v>75</v>
      </c>
      <c r="C76" s="90" t="s">
        <v>239</v>
      </c>
      <c r="D76" s="91" t="s">
        <v>236</v>
      </c>
      <c r="E76" s="91" t="s">
        <v>237</v>
      </c>
      <c r="F76" s="124" t="s">
        <v>185</v>
      </c>
      <c r="G76" s="43">
        <f t="shared" si="2"/>
        <v>746894</v>
      </c>
      <c r="H76" s="119" t="s">
        <v>8</v>
      </c>
      <c r="I76" s="44">
        <f>VLOOKUP(H76,TOTALS!$P$4:$Q$141,2,FALSE)</f>
        <v>0</v>
      </c>
      <c r="J76" s="45" t="s">
        <v>16</v>
      </c>
      <c r="K76" s="120">
        <f>VLOOKUP(J76,TOTALS!$P$4:$Q$141,2,FALSE)</f>
        <v>47246</v>
      </c>
      <c r="L76" s="115" t="s">
        <v>109</v>
      </c>
      <c r="M76" s="47">
        <f>VLOOKUP(L76,TOTALS!$P$4:$Q$141,2,FALSE)</f>
        <v>86579</v>
      </c>
      <c r="N76" s="46" t="s">
        <v>21</v>
      </c>
      <c r="O76" s="47">
        <f>VLOOKUP(N76,TOTALS!$P$4:$Q$141,2,FALSE)</f>
        <v>47246</v>
      </c>
      <c r="P76" s="92" t="s">
        <v>40</v>
      </c>
      <c r="Q76" s="116">
        <f>VLOOKUP(P76,TOTALS!$P$4:$Q$141,2,FALSE)</f>
        <v>210006</v>
      </c>
      <c r="R76" s="109" t="s">
        <v>110</v>
      </c>
      <c r="S76" s="94">
        <f>VLOOKUP(R76,TOTALS!$P$4:$Q$141,2,FALSE)</f>
        <v>0</v>
      </c>
      <c r="T76" s="93" t="s">
        <v>49</v>
      </c>
      <c r="U76" s="94">
        <f>VLOOKUP(T76,TOTALS!$P$4:$Q$141,2,FALSE)</f>
        <v>17165</v>
      </c>
      <c r="V76" s="93" t="s">
        <v>88</v>
      </c>
      <c r="W76" s="110">
        <f>VLOOKUP(V76,TOTALS!$P$4:$Q$141,2,FALSE)</f>
        <v>47246</v>
      </c>
      <c r="X76" s="103" t="s">
        <v>130</v>
      </c>
      <c r="Y76" s="96">
        <f>VLOOKUP(X76,TOTALS!$P$4:$Q$141,2,FALSE)</f>
        <v>291406</v>
      </c>
      <c r="Z76" s="95" t="s">
        <v>127</v>
      </c>
      <c r="AA76" s="96">
        <f>VLOOKUP(Z76,TOTALS!$P$4:$Q$141,2,FALSE)</f>
        <v>0</v>
      </c>
      <c r="AB76" s="95" t="s">
        <v>136</v>
      </c>
      <c r="AC76" s="104">
        <f>VLOOKUP(AB76,TOTALS!$P$4:$Q$141,2,FALSE)</f>
        <v>0</v>
      </c>
      <c r="AD76" s="99" t="s">
        <v>156</v>
      </c>
      <c r="AE76" s="49">
        <f>VLOOKUP(AD76,TOTALS!$P$4:$Q$141,2,FALSE)</f>
        <v>0</v>
      </c>
      <c r="AF76" s="48" t="s">
        <v>153</v>
      </c>
      <c r="AG76" s="49">
        <f>VLOOKUP(AF76,TOTALS!$P$4:$Q$141,2,FALSE)</f>
        <v>0</v>
      </c>
      <c r="AH76" s="48" t="s">
        <v>166</v>
      </c>
      <c r="AI76" s="100">
        <f>VLOOKUP(AH76,TOTALS!$P$4:$Q$141,2,FALSE)</f>
        <v>0</v>
      </c>
    </row>
    <row r="77" spans="1:35" x14ac:dyDescent="0.4">
      <c r="A77" s="123">
        <v>19</v>
      </c>
      <c r="B77" s="167">
        <v>76</v>
      </c>
      <c r="C77" s="90" t="s">
        <v>216</v>
      </c>
      <c r="D77" s="91" t="s">
        <v>217</v>
      </c>
      <c r="E77" s="91" t="s">
        <v>216</v>
      </c>
      <c r="F77" s="124" t="s">
        <v>181</v>
      </c>
      <c r="G77" s="43">
        <f t="shared" si="2"/>
        <v>745176</v>
      </c>
      <c r="H77" s="119" t="s">
        <v>8</v>
      </c>
      <c r="I77" s="44">
        <f>VLOOKUP(H77,TOTALS!$P$4:$Q$141,2,FALSE)</f>
        <v>0</v>
      </c>
      <c r="J77" s="45" t="s">
        <v>10</v>
      </c>
      <c r="K77" s="120">
        <f>VLOOKUP(J77,TOTALS!$P$4:$Q$141,2,FALSE)</f>
        <v>696104</v>
      </c>
      <c r="L77" s="115" t="s">
        <v>53</v>
      </c>
      <c r="M77" s="47">
        <f>VLOOKUP(L77,TOTALS!$P$4:$Q$141,2,FALSE)</f>
        <v>0</v>
      </c>
      <c r="N77" s="46" t="s">
        <v>39</v>
      </c>
      <c r="O77" s="47">
        <f>VLOOKUP(N77,TOTALS!$P$4:$Q$141,2,FALSE)</f>
        <v>0</v>
      </c>
      <c r="P77" s="92" t="s">
        <v>29</v>
      </c>
      <c r="Q77" s="116">
        <f>VLOOKUP(P77,TOTALS!$P$4:$Q$141,2,FALSE)</f>
        <v>0</v>
      </c>
      <c r="R77" s="109" t="s">
        <v>110</v>
      </c>
      <c r="S77" s="94">
        <f>VLOOKUP(R77,TOTALS!$P$4:$Q$141,2,FALSE)</f>
        <v>0</v>
      </c>
      <c r="T77" s="93" t="s">
        <v>112</v>
      </c>
      <c r="U77" s="94">
        <f>VLOOKUP(T77,TOTALS!$P$4:$Q$141,2,FALSE)</f>
        <v>28961</v>
      </c>
      <c r="V77" s="93" t="s">
        <v>123</v>
      </c>
      <c r="W77" s="110">
        <f>VLOOKUP(V77,TOTALS!$P$4:$Q$141,2,FALSE)</f>
        <v>0</v>
      </c>
      <c r="X77" s="103" t="s">
        <v>127</v>
      </c>
      <c r="Y77" s="96">
        <f>VLOOKUP(X77,TOTALS!$P$4:$Q$141,2,FALSE)</f>
        <v>0</v>
      </c>
      <c r="Z77" s="95" t="s">
        <v>128</v>
      </c>
      <c r="AA77" s="96">
        <f>VLOOKUP(Z77,TOTALS!$P$4:$Q$141,2,FALSE)</f>
        <v>0</v>
      </c>
      <c r="AB77" s="95" t="s">
        <v>100</v>
      </c>
      <c r="AC77" s="104">
        <f>VLOOKUP(AB77,TOTALS!$P$4:$Q$141,2,FALSE)</f>
        <v>0</v>
      </c>
      <c r="AD77" s="99" t="s">
        <v>167</v>
      </c>
      <c r="AE77" s="49">
        <f>VLOOKUP(AD77,TOTALS!$P$4:$Q$141,2,FALSE)</f>
        <v>0</v>
      </c>
      <c r="AF77" s="48" t="s">
        <v>175</v>
      </c>
      <c r="AG77" s="49">
        <f>VLOOKUP(AF77,TOTALS!$P$4:$Q$141,2,FALSE)</f>
        <v>20111</v>
      </c>
      <c r="AH77" s="48" t="s">
        <v>166</v>
      </c>
      <c r="AI77" s="100">
        <f>VLOOKUP(AH77,TOTALS!$P$4:$Q$141,2,FALSE)</f>
        <v>0</v>
      </c>
    </row>
    <row r="78" spans="1:35" x14ac:dyDescent="0.4">
      <c r="A78" s="123">
        <v>6</v>
      </c>
      <c r="B78" s="166">
        <v>77</v>
      </c>
      <c r="C78" s="90" t="s">
        <v>189</v>
      </c>
      <c r="D78" s="97" t="s">
        <v>186</v>
      </c>
      <c r="E78" s="91" t="s">
        <v>191</v>
      </c>
      <c r="F78" s="124" t="s">
        <v>185</v>
      </c>
      <c r="G78" s="43">
        <f t="shared" si="2"/>
        <v>735184</v>
      </c>
      <c r="H78" s="119" t="s">
        <v>105</v>
      </c>
      <c r="I78" s="44">
        <f>VLOOKUP(H78,TOTALS!$P$4:$Q$141,2,FALSE)</f>
        <v>291406</v>
      </c>
      <c r="J78" s="45" t="s">
        <v>16</v>
      </c>
      <c r="K78" s="120">
        <f>VLOOKUP(J78,TOTALS!$P$4:$Q$141,2,FALSE)</f>
        <v>47246</v>
      </c>
      <c r="L78" s="115" t="s">
        <v>108</v>
      </c>
      <c r="M78" s="47">
        <f>VLOOKUP(L78,TOTALS!$P$4:$Q$141,2,FALSE)</f>
        <v>0</v>
      </c>
      <c r="N78" s="46" t="s">
        <v>48</v>
      </c>
      <c r="O78" s="47">
        <f>VLOOKUP(N78,TOTALS!$P$4:$Q$141,2,FALSE)</f>
        <v>0</v>
      </c>
      <c r="P78" s="92" t="s">
        <v>6</v>
      </c>
      <c r="Q78" s="116">
        <f>VLOOKUP(P78,TOTALS!$P$4:$Q$141,2,FALSE)</f>
        <v>168530</v>
      </c>
      <c r="R78" s="109" t="s">
        <v>119</v>
      </c>
      <c r="S78" s="94">
        <f>VLOOKUP(R78,TOTALS!$P$4:$Q$141,2,FALSE)</f>
        <v>115591</v>
      </c>
      <c r="T78" s="93" t="s">
        <v>49</v>
      </c>
      <c r="U78" s="94">
        <f>VLOOKUP(T78,TOTALS!$P$4:$Q$141,2,FALSE)</f>
        <v>17165</v>
      </c>
      <c r="V78" s="93" t="s">
        <v>124</v>
      </c>
      <c r="W78" s="110">
        <f>VLOOKUP(V78,TOTALS!$P$4:$Q$141,2,FALSE)</f>
        <v>0</v>
      </c>
      <c r="X78" s="103" t="s">
        <v>145</v>
      </c>
      <c r="Y78" s="96">
        <f>VLOOKUP(X78,TOTALS!$P$4:$Q$141,2,FALSE)</f>
        <v>0</v>
      </c>
      <c r="Z78" s="95" t="s">
        <v>98</v>
      </c>
      <c r="AA78" s="96">
        <f>VLOOKUP(Z78,TOTALS!$P$4:$Q$141,2,FALSE)</f>
        <v>37324</v>
      </c>
      <c r="AB78" s="95" t="s">
        <v>129</v>
      </c>
      <c r="AC78" s="104">
        <f>VLOOKUP(AB78,TOTALS!$P$4:$Q$141,2,FALSE)</f>
        <v>0</v>
      </c>
      <c r="AD78" s="99" t="s">
        <v>151</v>
      </c>
      <c r="AE78" s="49">
        <f>VLOOKUP(AD78,TOTALS!$P$4:$Q$141,2,FALSE)</f>
        <v>28961</v>
      </c>
      <c r="AF78" s="48" t="s">
        <v>165</v>
      </c>
      <c r="AG78" s="49">
        <f>VLOOKUP(AF78,TOTALS!$P$4:$Q$141,2,FALSE)</f>
        <v>0</v>
      </c>
      <c r="AH78" s="48" t="s">
        <v>154</v>
      </c>
      <c r="AI78" s="100">
        <f>VLOOKUP(AH78,TOTALS!$P$4:$Q$141,2,FALSE)</f>
        <v>28961</v>
      </c>
    </row>
    <row r="79" spans="1:35" x14ac:dyDescent="0.4">
      <c r="A79" s="123">
        <v>103</v>
      </c>
      <c r="B79" s="167">
        <v>78</v>
      </c>
      <c r="C79" s="90" t="s">
        <v>376</v>
      </c>
      <c r="D79" s="91" t="s">
        <v>373</v>
      </c>
      <c r="E79" s="91" t="s">
        <v>374</v>
      </c>
      <c r="F79" s="124" t="s">
        <v>185</v>
      </c>
      <c r="G79" s="43">
        <f t="shared" si="2"/>
        <v>727750</v>
      </c>
      <c r="H79" s="119" t="s">
        <v>105</v>
      </c>
      <c r="I79" s="44">
        <f>VLOOKUP(H79,TOTALS!$P$4:$Q$141,2,FALSE)</f>
        <v>291406</v>
      </c>
      <c r="J79" s="45" t="s">
        <v>16</v>
      </c>
      <c r="K79" s="120">
        <f>VLOOKUP(J79,TOTALS!$P$4:$Q$141,2,FALSE)</f>
        <v>47246</v>
      </c>
      <c r="L79" s="115" t="s">
        <v>48</v>
      </c>
      <c r="M79" s="47">
        <f>VLOOKUP(L79,TOTALS!$P$4:$Q$141,2,FALSE)</f>
        <v>0</v>
      </c>
      <c r="N79" s="46" t="s">
        <v>32</v>
      </c>
      <c r="O79" s="47">
        <f>VLOOKUP(N79,TOTALS!$P$4:$Q$141,2,FALSE)</f>
        <v>291406</v>
      </c>
      <c r="P79" s="92" t="s">
        <v>52</v>
      </c>
      <c r="Q79" s="116">
        <f>VLOOKUP(P79,TOTALS!$P$4:$Q$141,2,FALSE)</f>
        <v>47246</v>
      </c>
      <c r="R79" s="109" t="s">
        <v>110</v>
      </c>
      <c r="S79" s="94">
        <f>VLOOKUP(R79,TOTALS!$P$4:$Q$141,2,FALSE)</f>
        <v>0</v>
      </c>
      <c r="T79" s="93" t="s">
        <v>124</v>
      </c>
      <c r="U79" s="94">
        <f>VLOOKUP(T79,TOTALS!$P$4:$Q$141,2,FALSE)</f>
        <v>0</v>
      </c>
      <c r="V79" s="93" t="s">
        <v>112</v>
      </c>
      <c r="W79" s="110">
        <f>VLOOKUP(V79,TOTALS!$P$4:$Q$141,2,FALSE)</f>
        <v>28961</v>
      </c>
      <c r="X79" s="103" t="s">
        <v>148</v>
      </c>
      <c r="Y79" s="96">
        <f>VLOOKUP(X79,TOTALS!$P$4:$Q$141,2,FALSE)</f>
        <v>0</v>
      </c>
      <c r="Z79" s="95" t="s">
        <v>131</v>
      </c>
      <c r="AA79" s="96">
        <f>VLOOKUP(Z79,TOTALS!$P$4:$Q$141,2,FALSE)</f>
        <v>0</v>
      </c>
      <c r="AB79" s="95" t="s">
        <v>100</v>
      </c>
      <c r="AC79" s="104">
        <f>VLOOKUP(AB79,TOTALS!$P$4:$Q$141,2,FALSE)</f>
        <v>0</v>
      </c>
      <c r="AD79" s="99" t="s">
        <v>174</v>
      </c>
      <c r="AE79" s="49">
        <f>VLOOKUP(AD79,TOTALS!$P$4:$Q$141,2,FALSE)</f>
        <v>0</v>
      </c>
      <c r="AF79" s="48" t="s">
        <v>164</v>
      </c>
      <c r="AG79" s="49">
        <f>VLOOKUP(AF79,TOTALS!$P$4:$Q$141,2,FALSE)</f>
        <v>21485</v>
      </c>
      <c r="AH79" s="48" t="s">
        <v>166</v>
      </c>
      <c r="AI79" s="100">
        <f>VLOOKUP(AH79,TOTALS!$P$4:$Q$141,2,FALSE)</f>
        <v>0</v>
      </c>
    </row>
    <row r="80" spans="1:35" x14ac:dyDescent="0.4">
      <c r="A80" s="123">
        <v>13</v>
      </c>
      <c r="B80" s="167">
        <v>79</v>
      </c>
      <c r="C80" s="90" t="s">
        <v>204</v>
      </c>
      <c r="D80" s="91" t="s">
        <v>203</v>
      </c>
      <c r="E80" s="91" t="s">
        <v>205</v>
      </c>
      <c r="F80" s="124" t="s">
        <v>181</v>
      </c>
      <c r="G80" s="43">
        <f t="shared" si="2"/>
        <v>722707</v>
      </c>
      <c r="H80" s="119" t="s">
        <v>8</v>
      </c>
      <c r="I80" s="44">
        <f>VLOOKUP(H80,TOTALS!$P$4:$Q$141,2,FALSE)</f>
        <v>0</v>
      </c>
      <c r="J80" s="45" t="s">
        <v>16</v>
      </c>
      <c r="K80" s="120">
        <f>VLOOKUP(J80,TOTALS!$P$4:$Q$141,2,FALSE)</f>
        <v>47246</v>
      </c>
      <c r="L80" s="115" t="s">
        <v>53</v>
      </c>
      <c r="M80" s="47">
        <f>VLOOKUP(L80,TOTALS!$P$4:$Q$141,2,FALSE)</f>
        <v>0</v>
      </c>
      <c r="N80" s="46" t="s">
        <v>44</v>
      </c>
      <c r="O80" s="47">
        <f>VLOOKUP(N80,TOTALS!$P$4:$Q$141,2,FALSE)</f>
        <v>0</v>
      </c>
      <c r="P80" s="92" t="s">
        <v>40</v>
      </c>
      <c r="Q80" s="116">
        <f>VLOOKUP(P80,TOTALS!$P$4:$Q$141,2,FALSE)</f>
        <v>210006</v>
      </c>
      <c r="R80" s="109" t="s">
        <v>110</v>
      </c>
      <c r="S80" s="94">
        <f>VLOOKUP(R80,TOTALS!$P$4:$Q$141,2,FALSE)</f>
        <v>0</v>
      </c>
      <c r="T80" s="93" t="s">
        <v>94</v>
      </c>
      <c r="U80" s="94">
        <f>VLOOKUP(T80,TOTALS!$P$4:$Q$141,2,FALSE)</f>
        <v>0</v>
      </c>
      <c r="V80" s="93" t="s">
        <v>51</v>
      </c>
      <c r="W80" s="110">
        <f>VLOOKUP(V80,TOTALS!$P$4:$Q$141,2,FALSE)</f>
        <v>132453</v>
      </c>
      <c r="X80" s="103" t="s">
        <v>130</v>
      </c>
      <c r="Y80" s="96">
        <f>VLOOKUP(X80,TOTALS!$P$4:$Q$141,2,FALSE)</f>
        <v>291406</v>
      </c>
      <c r="Z80" s="95" t="s">
        <v>136</v>
      </c>
      <c r="AA80" s="96">
        <f>VLOOKUP(Z80,TOTALS!$P$4:$Q$141,2,FALSE)</f>
        <v>0</v>
      </c>
      <c r="AB80" s="95" t="s">
        <v>138</v>
      </c>
      <c r="AC80" s="104">
        <f>VLOOKUP(AB80,TOTALS!$P$4:$Q$141,2,FALSE)</f>
        <v>20111</v>
      </c>
      <c r="AD80" s="99" t="s">
        <v>166</v>
      </c>
      <c r="AE80" s="49">
        <f>VLOOKUP(AD80,TOTALS!$P$4:$Q$141,2,FALSE)</f>
        <v>0</v>
      </c>
      <c r="AF80" s="48" t="s">
        <v>159</v>
      </c>
      <c r="AG80" s="49">
        <f>VLOOKUP(AF80,TOTALS!$P$4:$Q$141,2,FALSE)</f>
        <v>0</v>
      </c>
      <c r="AH80" s="48" t="s">
        <v>164</v>
      </c>
      <c r="AI80" s="100">
        <f>VLOOKUP(AH80,TOTALS!$P$4:$Q$141,2,FALSE)</f>
        <v>21485</v>
      </c>
    </row>
    <row r="81" spans="1:35" x14ac:dyDescent="0.4">
      <c r="A81" s="123">
        <v>85</v>
      </c>
      <c r="B81" s="167">
        <v>80</v>
      </c>
      <c r="C81" s="90" t="s">
        <v>243</v>
      </c>
      <c r="D81" s="91" t="s">
        <v>340</v>
      </c>
      <c r="E81" s="91" t="s">
        <v>243</v>
      </c>
      <c r="F81" s="124" t="s">
        <v>181</v>
      </c>
      <c r="G81" s="43">
        <f t="shared" si="2"/>
        <v>712753</v>
      </c>
      <c r="H81" s="119" t="s">
        <v>8</v>
      </c>
      <c r="I81" s="44">
        <f>VLOOKUP(H81,TOTALS!$P$4:$Q$141,2,FALSE)</f>
        <v>0</v>
      </c>
      <c r="J81" s="45" t="s">
        <v>7</v>
      </c>
      <c r="K81" s="120">
        <f>VLOOKUP(J81,TOTALS!$P$4:$Q$141,2,FALSE)</f>
        <v>60183</v>
      </c>
      <c r="L81" s="115" t="s">
        <v>39</v>
      </c>
      <c r="M81" s="47">
        <f>VLOOKUP(L81,TOTALS!$P$4:$Q$141,2,FALSE)</f>
        <v>0</v>
      </c>
      <c r="N81" s="46" t="s">
        <v>52</v>
      </c>
      <c r="O81" s="47">
        <f>VLOOKUP(N81,TOTALS!$P$4:$Q$141,2,FALSE)</f>
        <v>47246</v>
      </c>
      <c r="P81" s="92" t="s">
        <v>6</v>
      </c>
      <c r="Q81" s="116">
        <f>VLOOKUP(P81,TOTALS!$P$4:$Q$141,2,FALSE)</f>
        <v>168530</v>
      </c>
      <c r="R81" s="109" t="s">
        <v>110</v>
      </c>
      <c r="S81" s="94">
        <f>VLOOKUP(R81,TOTALS!$P$4:$Q$141,2,FALSE)</f>
        <v>0</v>
      </c>
      <c r="T81" s="93" t="s">
        <v>31</v>
      </c>
      <c r="U81" s="94">
        <f>VLOOKUP(T81,TOTALS!$P$4:$Q$141,2,FALSE)</f>
        <v>86579</v>
      </c>
      <c r="V81" s="93" t="s">
        <v>50</v>
      </c>
      <c r="W81" s="110">
        <f>VLOOKUP(V81,TOTALS!$P$4:$Q$141,2,FALSE)</f>
        <v>37324</v>
      </c>
      <c r="X81" s="103" t="s">
        <v>130</v>
      </c>
      <c r="Y81" s="96">
        <f>VLOOKUP(X81,TOTALS!$P$4:$Q$141,2,FALSE)</f>
        <v>291406</v>
      </c>
      <c r="Z81" s="95" t="s">
        <v>143</v>
      </c>
      <c r="AA81" s="96">
        <f>VLOOKUP(Z81,TOTALS!$P$4:$Q$141,2,FALSE)</f>
        <v>0</v>
      </c>
      <c r="AB81" s="95" t="s">
        <v>129</v>
      </c>
      <c r="AC81" s="104">
        <f>VLOOKUP(AB81,TOTALS!$P$4:$Q$141,2,FALSE)</f>
        <v>0</v>
      </c>
      <c r="AD81" s="99" t="s">
        <v>164</v>
      </c>
      <c r="AE81" s="49">
        <f>VLOOKUP(AD81,TOTALS!$P$4:$Q$141,2,FALSE)</f>
        <v>21485</v>
      </c>
      <c r="AF81" s="48" t="s">
        <v>153</v>
      </c>
      <c r="AG81" s="49">
        <f>VLOOKUP(AF81,TOTALS!$P$4:$Q$141,2,FALSE)</f>
        <v>0</v>
      </c>
      <c r="AH81" s="48" t="s">
        <v>166</v>
      </c>
      <c r="AI81" s="100">
        <f>VLOOKUP(AH81,TOTALS!$P$4:$Q$141,2,FALSE)</f>
        <v>0</v>
      </c>
    </row>
    <row r="82" spans="1:35" x14ac:dyDescent="0.4">
      <c r="A82" s="123">
        <v>100</v>
      </c>
      <c r="B82" s="166">
        <v>81</v>
      </c>
      <c r="C82" s="90" t="s">
        <v>370</v>
      </c>
      <c r="D82" s="91" t="s">
        <v>369</v>
      </c>
      <c r="E82" s="91" t="s">
        <v>370</v>
      </c>
      <c r="F82" s="124" t="s">
        <v>181</v>
      </c>
      <c r="G82" s="43">
        <f t="shared" si="2"/>
        <v>707060</v>
      </c>
      <c r="H82" s="119" t="s">
        <v>7</v>
      </c>
      <c r="I82" s="44">
        <f>VLOOKUP(H82,TOTALS!$P$4:$Q$141,2,FALSE)</f>
        <v>60183</v>
      </c>
      <c r="J82" s="45" t="s">
        <v>16</v>
      </c>
      <c r="K82" s="120">
        <f>VLOOKUP(J82,TOTALS!$P$4:$Q$141,2,FALSE)</f>
        <v>47246</v>
      </c>
      <c r="L82" s="115" t="s">
        <v>29</v>
      </c>
      <c r="M82" s="47">
        <f>VLOOKUP(L82,TOTALS!$P$4:$Q$141,2,FALSE)</f>
        <v>0</v>
      </c>
      <c r="N82" s="46" t="s">
        <v>21</v>
      </c>
      <c r="O82" s="47">
        <f>VLOOKUP(N82,TOTALS!$P$4:$Q$141,2,FALSE)</f>
        <v>47246</v>
      </c>
      <c r="P82" s="92" t="s">
        <v>91</v>
      </c>
      <c r="Q82" s="116">
        <f>VLOOKUP(P82,TOTALS!$P$4:$Q$141,2,FALSE)</f>
        <v>0</v>
      </c>
      <c r="R82" s="109" t="s">
        <v>31</v>
      </c>
      <c r="S82" s="94">
        <f>VLOOKUP(R82,TOTALS!$P$4:$Q$141,2,FALSE)</f>
        <v>86579</v>
      </c>
      <c r="T82" s="93" t="s">
        <v>50</v>
      </c>
      <c r="U82" s="94">
        <f>VLOOKUP(T82,TOTALS!$P$4:$Q$141,2,FALSE)</f>
        <v>37324</v>
      </c>
      <c r="V82" s="93" t="s">
        <v>126</v>
      </c>
      <c r="W82" s="110">
        <f>VLOOKUP(V82,TOTALS!$P$4:$Q$141,2,FALSE)</f>
        <v>0</v>
      </c>
      <c r="X82" s="103" t="s">
        <v>130</v>
      </c>
      <c r="Y82" s="96">
        <f>VLOOKUP(X82,TOTALS!$P$4:$Q$141,2,FALSE)</f>
        <v>291406</v>
      </c>
      <c r="Z82" s="95" t="s">
        <v>134</v>
      </c>
      <c r="AA82" s="96">
        <f>VLOOKUP(Z82,TOTALS!$P$4:$Q$141,2,FALSE)</f>
        <v>115591</v>
      </c>
      <c r="AB82" s="95" t="s">
        <v>129</v>
      </c>
      <c r="AC82" s="104">
        <f>VLOOKUP(AB82,TOTALS!$P$4:$Q$141,2,FALSE)</f>
        <v>0</v>
      </c>
      <c r="AD82" s="99" t="s">
        <v>167</v>
      </c>
      <c r="AE82" s="49">
        <f>VLOOKUP(AD82,TOTALS!$P$4:$Q$141,2,FALSE)</f>
        <v>0</v>
      </c>
      <c r="AF82" s="48" t="s">
        <v>164</v>
      </c>
      <c r="AG82" s="49">
        <f>VLOOKUP(AF82,TOTALS!$P$4:$Q$141,2,FALSE)</f>
        <v>21485</v>
      </c>
      <c r="AH82" s="48" t="s">
        <v>168</v>
      </c>
      <c r="AI82" s="100">
        <f>VLOOKUP(AH82,TOTALS!$P$4:$Q$141,2,FALSE)</f>
        <v>0</v>
      </c>
    </row>
    <row r="83" spans="1:35" x14ac:dyDescent="0.4">
      <c r="A83" s="123">
        <v>99</v>
      </c>
      <c r="B83" s="167">
        <v>82</v>
      </c>
      <c r="C83" s="90" t="s">
        <v>368</v>
      </c>
      <c r="D83" s="91" t="s">
        <v>367</v>
      </c>
      <c r="E83" s="91" t="s">
        <v>368</v>
      </c>
      <c r="F83" s="124" t="s">
        <v>181</v>
      </c>
      <c r="G83" s="43">
        <f t="shared" si="2"/>
        <v>703968</v>
      </c>
      <c r="H83" s="119" t="s">
        <v>8</v>
      </c>
      <c r="I83" s="44">
        <f>VLOOKUP(H83,TOTALS!$P$4:$Q$141,2,FALSE)</f>
        <v>0</v>
      </c>
      <c r="J83" s="45" t="s">
        <v>16</v>
      </c>
      <c r="K83" s="120">
        <f>VLOOKUP(J83,TOTALS!$P$4:$Q$141,2,FALSE)</f>
        <v>47246</v>
      </c>
      <c r="L83" s="115" t="s">
        <v>109</v>
      </c>
      <c r="M83" s="47">
        <f>VLOOKUP(L83,TOTALS!$P$4:$Q$141,2,FALSE)</f>
        <v>86579</v>
      </c>
      <c r="N83" s="46" t="s">
        <v>40</v>
      </c>
      <c r="O83" s="47">
        <f>VLOOKUP(N83,TOTALS!$P$4:$Q$141,2,FALSE)</f>
        <v>210006</v>
      </c>
      <c r="P83" s="92" t="s">
        <v>91</v>
      </c>
      <c r="Q83" s="116">
        <f>VLOOKUP(P83,TOTALS!$P$4:$Q$141,2,FALSE)</f>
        <v>0</v>
      </c>
      <c r="R83" s="109" t="s">
        <v>124</v>
      </c>
      <c r="S83" s="94">
        <f>VLOOKUP(R83,TOTALS!$P$4:$Q$141,2,FALSE)</f>
        <v>0</v>
      </c>
      <c r="T83" s="93" t="s">
        <v>94</v>
      </c>
      <c r="U83" s="94">
        <f>VLOOKUP(T83,TOTALS!$P$4:$Q$141,2,FALSE)</f>
        <v>0</v>
      </c>
      <c r="V83" s="93" t="s">
        <v>88</v>
      </c>
      <c r="W83" s="110">
        <f>VLOOKUP(V83,TOTALS!$P$4:$Q$141,2,FALSE)</f>
        <v>47246</v>
      </c>
      <c r="X83" s="103" t="s">
        <v>130</v>
      </c>
      <c r="Y83" s="96">
        <f>VLOOKUP(X83,TOTALS!$P$4:$Q$141,2,FALSE)</f>
        <v>291406</v>
      </c>
      <c r="Z83" s="95" t="s">
        <v>136</v>
      </c>
      <c r="AA83" s="96">
        <f>VLOOKUP(Z83,TOTALS!$P$4:$Q$141,2,FALSE)</f>
        <v>0</v>
      </c>
      <c r="AB83" s="95" t="s">
        <v>129</v>
      </c>
      <c r="AC83" s="104">
        <f>VLOOKUP(AB83,TOTALS!$P$4:$Q$141,2,FALSE)</f>
        <v>0</v>
      </c>
      <c r="AD83" s="99" t="s">
        <v>167</v>
      </c>
      <c r="AE83" s="49">
        <f>VLOOKUP(AD83,TOTALS!$P$4:$Q$141,2,FALSE)</f>
        <v>0</v>
      </c>
      <c r="AF83" s="48" t="s">
        <v>164</v>
      </c>
      <c r="AG83" s="49">
        <f>VLOOKUP(AF83,TOTALS!$P$4:$Q$141,2,FALSE)</f>
        <v>21485</v>
      </c>
      <c r="AH83" s="48" t="s">
        <v>166</v>
      </c>
      <c r="AI83" s="100">
        <f>VLOOKUP(AH83,TOTALS!$P$4:$Q$141,2,FALSE)</f>
        <v>0</v>
      </c>
    </row>
    <row r="84" spans="1:35" x14ac:dyDescent="0.4">
      <c r="A84" s="123">
        <v>33</v>
      </c>
      <c r="B84" s="167">
        <v>83</v>
      </c>
      <c r="C84" s="90" t="s">
        <v>245</v>
      </c>
      <c r="D84" s="97" t="s">
        <v>244</v>
      </c>
      <c r="E84" s="91" t="s">
        <v>245</v>
      </c>
      <c r="F84" s="124" t="s">
        <v>181</v>
      </c>
      <c r="G84" s="43">
        <f t="shared" si="2"/>
        <v>695540</v>
      </c>
      <c r="H84" s="119" t="s">
        <v>7</v>
      </c>
      <c r="I84" s="44">
        <f>VLOOKUP(H84,TOTALS!$P$4:$Q$141,2,FALSE)</f>
        <v>60183</v>
      </c>
      <c r="J84" s="45" t="s">
        <v>16</v>
      </c>
      <c r="K84" s="120">
        <f>VLOOKUP(J84,TOTALS!$P$4:$Q$141,2,FALSE)</f>
        <v>47246</v>
      </c>
      <c r="L84" s="115" t="s">
        <v>18</v>
      </c>
      <c r="M84" s="47">
        <f>VLOOKUP(L84,TOTALS!$P$4:$Q$141,2,FALSE)</f>
        <v>0</v>
      </c>
      <c r="N84" s="46" t="s">
        <v>109</v>
      </c>
      <c r="O84" s="47">
        <f>VLOOKUP(N84,TOTALS!$P$4:$Q$141,2,FALSE)</f>
        <v>86579</v>
      </c>
      <c r="P84" s="92" t="s">
        <v>6</v>
      </c>
      <c r="Q84" s="116">
        <f>VLOOKUP(P84,TOTALS!$P$4:$Q$141,2,FALSE)</f>
        <v>168530</v>
      </c>
      <c r="R84" s="109" t="s">
        <v>110</v>
      </c>
      <c r="S84" s="94">
        <f>VLOOKUP(R84,TOTALS!$P$4:$Q$141,2,FALSE)</f>
        <v>0</v>
      </c>
      <c r="T84" s="93" t="s">
        <v>94</v>
      </c>
      <c r="U84" s="94">
        <f>VLOOKUP(T84,TOTALS!$P$4:$Q$141,2,FALSE)</f>
        <v>0</v>
      </c>
      <c r="V84" s="93" t="s">
        <v>47</v>
      </c>
      <c r="W84" s="110">
        <f>VLOOKUP(V84,TOTALS!$P$4:$Q$141,2,FALSE)</f>
        <v>0</v>
      </c>
      <c r="X84" s="103" t="s">
        <v>130</v>
      </c>
      <c r="Y84" s="96">
        <f>VLOOKUP(X84,TOTALS!$P$4:$Q$141,2,FALSE)</f>
        <v>291406</v>
      </c>
      <c r="Z84" s="95" t="s">
        <v>136</v>
      </c>
      <c r="AA84" s="96">
        <f>VLOOKUP(Z84,TOTALS!$P$4:$Q$141,2,FALSE)</f>
        <v>0</v>
      </c>
      <c r="AB84" s="95" t="s">
        <v>129</v>
      </c>
      <c r="AC84" s="104">
        <f>VLOOKUP(AB84,TOTALS!$P$4:$Q$141,2,FALSE)</f>
        <v>0</v>
      </c>
      <c r="AD84" s="99" t="s">
        <v>167</v>
      </c>
      <c r="AE84" s="49">
        <f>VLOOKUP(AD84,TOTALS!$P$4:$Q$141,2,FALSE)</f>
        <v>0</v>
      </c>
      <c r="AF84" s="48" t="s">
        <v>175</v>
      </c>
      <c r="AG84" s="49">
        <f>VLOOKUP(AF84,TOTALS!$P$4:$Q$141,2,FALSE)</f>
        <v>20111</v>
      </c>
      <c r="AH84" s="48" t="s">
        <v>164</v>
      </c>
      <c r="AI84" s="100">
        <f>VLOOKUP(AH84,TOTALS!$P$4:$Q$141,2,FALSE)</f>
        <v>21485</v>
      </c>
    </row>
    <row r="85" spans="1:35" x14ac:dyDescent="0.4">
      <c r="A85" s="123">
        <v>2</v>
      </c>
      <c r="B85" s="167">
        <v>84</v>
      </c>
      <c r="C85" s="90" t="s">
        <v>183</v>
      </c>
      <c r="D85" s="97" t="s">
        <v>182</v>
      </c>
      <c r="E85" s="91" t="s">
        <v>183</v>
      </c>
      <c r="F85" s="124" t="s">
        <v>181</v>
      </c>
      <c r="G85" s="43">
        <f t="shared" si="2"/>
        <v>682070</v>
      </c>
      <c r="H85" s="119" t="s">
        <v>7</v>
      </c>
      <c r="I85" s="44">
        <f>VLOOKUP(H85,TOTALS!$P$4:$Q$141,2,FALSE)</f>
        <v>60183</v>
      </c>
      <c r="J85" s="45" t="s">
        <v>15</v>
      </c>
      <c r="K85" s="120">
        <f>VLOOKUP(J85,TOTALS!$P$4:$Q$141,2,FALSE)</f>
        <v>132453</v>
      </c>
      <c r="L85" s="115" t="s">
        <v>18</v>
      </c>
      <c r="M85" s="47">
        <f>VLOOKUP(L85,TOTALS!$P$4:$Q$141,2,FALSE)</f>
        <v>0</v>
      </c>
      <c r="N85" s="46" t="s">
        <v>6</v>
      </c>
      <c r="O85" s="47">
        <f>VLOOKUP(N85,TOTALS!$P$4:$Q$141,2,FALSE)</f>
        <v>168530</v>
      </c>
      <c r="P85" s="92" t="s">
        <v>40</v>
      </c>
      <c r="Q85" s="116">
        <f>VLOOKUP(P85,TOTALS!$P$4:$Q$141,2,FALSE)</f>
        <v>210006</v>
      </c>
      <c r="R85" s="109" t="s">
        <v>110</v>
      </c>
      <c r="S85" s="94">
        <f>VLOOKUP(R85,TOTALS!$P$4:$Q$141,2,FALSE)</f>
        <v>0</v>
      </c>
      <c r="T85" s="93" t="s">
        <v>50</v>
      </c>
      <c r="U85" s="94">
        <f>VLOOKUP(T85,TOTALS!$P$4:$Q$141,2,FALSE)</f>
        <v>37324</v>
      </c>
      <c r="V85" s="93" t="s">
        <v>118</v>
      </c>
      <c r="W85" s="110">
        <f>VLOOKUP(V85,TOTALS!$P$4:$Q$141,2,FALSE)</f>
        <v>37324</v>
      </c>
      <c r="X85" s="103" t="s">
        <v>145</v>
      </c>
      <c r="Y85" s="96">
        <f>VLOOKUP(X85,TOTALS!$P$4:$Q$141,2,FALSE)</f>
        <v>0</v>
      </c>
      <c r="Z85" s="95" t="s">
        <v>142</v>
      </c>
      <c r="AA85" s="96">
        <f>VLOOKUP(Z85,TOTALS!$P$4:$Q$141,2,FALSE)</f>
        <v>19406</v>
      </c>
      <c r="AB85" s="95" t="s">
        <v>147</v>
      </c>
      <c r="AC85" s="104">
        <f>VLOOKUP(AB85,TOTALS!$P$4:$Q$141,2,FALSE)</f>
        <v>16844</v>
      </c>
      <c r="AD85" s="99" t="s">
        <v>167</v>
      </c>
      <c r="AE85" s="49">
        <f>VLOOKUP(AD85,TOTALS!$P$4:$Q$141,2,FALSE)</f>
        <v>0</v>
      </c>
      <c r="AF85" s="48" t="s">
        <v>168</v>
      </c>
      <c r="AG85" s="49">
        <f>VLOOKUP(AF85,TOTALS!$P$4:$Q$141,2,FALSE)</f>
        <v>0</v>
      </c>
      <c r="AH85" s="48" t="s">
        <v>159</v>
      </c>
      <c r="AI85" s="100">
        <f>VLOOKUP(AH85,TOTALS!$P$4:$Q$141,2,FALSE)</f>
        <v>0</v>
      </c>
    </row>
    <row r="86" spans="1:35" x14ac:dyDescent="0.4">
      <c r="A86" s="123">
        <v>54</v>
      </c>
      <c r="B86" s="166">
        <v>85</v>
      </c>
      <c r="C86" s="90" t="s">
        <v>285</v>
      </c>
      <c r="D86" s="91" t="s">
        <v>284</v>
      </c>
      <c r="E86" s="91" t="s">
        <v>285</v>
      </c>
      <c r="F86" s="124" t="s">
        <v>181</v>
      </c>
      <c r="G86" s="43">
        <f t="shared" si="2"/>
        <v>680772</v>
      </c>
      <c r="H86" s="119" t="s">
        <v>105</v>
      </c>
      <c r="I86" s="44">
        <f>VLOOKUP(H86,TOTALS!$P$4:$Q$141,2,FALSE)</f>
        <v>291406</v>
      </c>
      <c r="J86" s="45" t="s">
        <v>16</v>
      </c>
      <c r="K86" s="120">
        <f>VLOOKUP(J86,TOTALS!$P$4:$Q$141,2,FALSE)</f>
        <v>47246</v>
      </c>
      <c r="L86" s="115" t="s">
        <v>39</v>
      </c>
      <c r="M86" s="47">
        <f>VLOOKUP(L86,TOTALS!$P$4:$Q$141,2,FALSE)</f>
        <v>0</v>
      </c>
      <c r="N86" s="92" t="s">
        <v>40</v>
      </c>
      <c r="O86" s="47">
        <f>VLOOKUP(N86,TOTALS!$P$4:$Q$141,2,FALSE)</f>
        <v>210006</v>
      </c>
      <c r="P86" s="92" t="s">
        <v>91</v>
      </c>
      <c r="Q86" s="116">
        <f>VLOOKUP(P86,TOTALS!$P$4:$Q$141,2,FALSE)</f>
        <v>0</v>
      </c>
      <c r="R86" s="109" t="s">
        <v>124</v>
      </c>
      <c r="S86" s="94">
        <f>VLOOKUP(R86,TOTALS!$P$4:$Q$141,2,FALSE)</f>
        <v>0</v>
      </c>
      <c r="T86" s="93" t="s">
        <v>102</v>
      </c>
      <c r="U86" s="94">
        <f>VLOOKUP(T86,TOTALS!$P$4:$Q$141,2,FALSE)</f>
        <v>0</v>
      </c>
      <c r="V86" s="93" t="s">
        <v>112</v>
      </c>
      <c r="W86" s="110">
        <f>VLOOKUP(V86,TOTALS!$P$4:$Q$141,2,FALSE)</f>
        <v>28961</v>
      </c>
      <c r="X86" s="103" t="s">
        <v>145</v>
      </c>
      <c r="Y86" s="96">
        <f>VLOOKUP(X86,TOTALS!$P$4:$Q$141,2,FALSE)</f>
        <v>0</v>
      </c>
      <c r="Z86" s="95" t="s">
        <v>127</v>
      </c>
      <c r="AA86" s="96">
        <f>VLOOKUP(Z86,TOTALS!$P$4:$Q$141,2,FALSE)</f>
        <v>0</v>
      </c>
      <c r="AB86" s="95" t="s">
        <v>103</v>
      </c>
      <c r="AC86" s="104">
        <f>VLOOKUP(AB86,TOTALS!$P$4:$Q$141,2,FALSE)</f>
        <v>21485</v>
      </c>
      <c r="AD86" s="99" t="s">
        <v>156</v>
      </c>
      <c r="AE86" s="49">
        <f>VLOOKUP(AD86,TOTALS!$P$4:$Q$141,2,FALSE)</f>
        <v>0</v>
      </c>
      <c r="AF86" s="48" t="s">
        <v>163</v>
      </c>
      <c r="AG86" s="49">
        <f>VLOOKUP(AF86,TOTALS!$P$4:$Q$141,2,FALSE)</f>
        <v>60183</v>
      </c>
      <c r="AH86" s="48" t="s">
        <v>164</v>
      </c>
      <c r="AI86" s="100">
        <f>VLOOKUP(AH86,TOTALS!$P$4:$Q$141,2,FALSE)</f>
        <v>21485</v>
      </c>
    </row>
    <row r="87" spans="1:35" x14ac:dyDescent="0.4">
      <c r="A87" s="123">
        <v>68</v>
      </c>
      <c r="B87" s="167">
        <v>86</v>
      </c>
      <c r="C87" s="90" t="s">
        <v>307</v>
      </c>
      <c r="D87" s="91" t="s">
        <v>302</v>
      </c>
      <c r="E87" s="91" t="s">
        <v>309</v>
      </c>
      <c r="F87" s="124" t="s">
        <v>185</v>
      </c>
      <c r="G87" s="43">
        <f t="shared" si="2"/>
        <v>669508</v>
      </c>
      <c r="H87" s="119" t="s">
        <v>8</v>
      </c>
      <c r="I87" s="44">
        <f>VLOOKUP(H87,TOTALS!$P$4:$Q$141,2,FALSE)</f>
        <v>0</v>
      </c>
      <c r="J87" s="45" t="s">
        <v>16</v>
      </c>
      <c r="K87" s="120">
        <f>VLOOKUP(J87,TOTALS!$P$4:$Q$141,2,FALSE)</f>
        <v>47246</v>
      </c>
      <c r="L87" s="115" t="s">
        <v>39</v>
      </c>
      <c r="M87" s="47">
        <f>VLOOKUP(L87,TOTALS!$P$4:$Q$141,2,FALSE)</f>
        <v>0</v>
      </c>
      <c r="N87" s="46" t="s">
        <v>45</v>
      </c>
      <c r="O87" s="47">
        <f>VLOOKUP(N87,TOTALS!$P$4:$Q$141,2,FALSE)</f>
        <v>291406</v>
      </c>
      <c r="P87" s="92" t="s">
        <v>41</v>
      </c>
      <c r="Q87" s="116">
        <f>VLOOKUP(P87,TOTALS!$P$4:$Q$141,2,FALSE)</f>
        <v>0</v>
      </c>
      <c r="R87" s="109" t="s">
        <v>110</v>
      </c>
      <c r="S87" s="94">
        <f>VLOOKUP(R87,TOTALS!$P$4:$Q$141,2,FALSE)</f>
        <v>0</v>
      </c>
      <c r="T87" s="93" t="s">
        <v>94</v>
      </c>
      <c r="U87" s="94">
        <f>VLOOKUP(T87,TOTALS!$P$4:$Q$141,2,FALSE)</f>
        <v>0</v>
      </c>
      <c r="V87" s="93" t="s">
        <v>93</v>
      </c>
      <c r="W87" s="110">
        <f>VLOOKUP(V87,TOTALS!$P$4:$Q$141,2,FALSE)</f>
        <v>17965</v>
      </c>
      <c r="X87" s="103" t="s">
        <v>130</v>
      </c>
      <c r="Y87" s="96">
        <f>VLOOKUP(X87,TOTALS!$P$4:$Q$141,2,FALSE)</f>
        <v>291406</v>
      </c>
      <c r="Z87" s="95" t="s">
        <v>100</v>
      </c>
      <c r="AA87" s="96">
        <f>VLOOKUP(Z87,TOTALS!$P$4:$Q$141,2,FALSE)</f>
        <v>0</v>
      </c>
      <c r="AB87" s="95" t="s">
        <v>136</v>
      </c>
      <c r="AC87" s="104">
        <f>VLOOKUP(AB87,TOTALS!$P$4:$Q$141,2,FALSE)</f>
        <v>0</v>
      </c>
      <c r="AD87" s="99" t="s">
        <v>153</v>
      </c>
      <c r="AE87" s="49">
        <f>VLOOKUP(AD87,TOTALS!$P$4:$Q$141,2,FALSE)</f>
        <v>0</v>
      </c>
      <c r="AF87" s="48" t="s">
        <v>164</v>
      </c>
      <c r="AG87" s="49">
        <f>VLOOKUP(AF87,TOTALS!$P$4:$Q$141,2,FALSE)</f>
        <v>21485</v>
      </c>
      <c r="AH87" s="48" t="s">
        <v>168</v>
      </c>
      <c r="AI87" s="100">
        <f>VLOOKUP(AH87,TOTALS!$P$4:$Q$141,2,FALSE)</f>
        <v>0</v>
      </c>
    </row>
    <row r="88" spans="1:35" x14ac:dyDescent="0.4">
      <c r="A88" s="123">
        <v>16</v>
      </c>
      <c r="B88" s="167">
        <v>87</v>
      </c>
      <c r="C88" s="90" t="s">
        <v>211</v>
      </c>
      <c r="D88" s="91" t="s">
        <v>208</v>
      </c>
      <c r="E88" s="91" t="s">
        <v>209</v>
      </c>
      <c r="F88" s="124" t="s">
        <v>185</v>
      </c>
      <c r="G88" s="43">
        <f t="shared" si="2"/>
        <v>648251</v>
      </c>
      <c r="H88" s="119" t="s">
        <v>7</v>
      </c>
      <c r="I88" s="44">
        <f>VLOOKUP(H88,TOTALS!$P$4:$Q$141,2,FALSE)</f>
        <v>60183</v>
      </c>
      <c r="J88" s="45" t="s">
        <v>16</v>
      </c>
      <c r="K88" s="120">
        <f>VLOOKUP(J88,TOTALS!$P$4:$Q$141,2,FALSE)</f>
        <v>47246</v>
      </c>
      <c r="L88" s="115" t="s">
        <v>41</v>
      </c>
      <c r="M88" s="47">
        <f>VLOOKUP(L88,TOTALS!$P$4:$Q$141,2,FALSE)</f>
        <v>0</v>
      </c>
      <c r="N88" s="46" t="s">
        <v>44</v>
      </c>
      <c r="O88" s="47">
        <f>VLOOKUP(N88,TOTALS!$P$4:$Q$141,2,FALSE)</f>
        <v>0</v>
      </c>
      <c r="P88" s="92" t="s">
        <v>29</v>
      </c>
      <c r="Q88" s="116">
        <f>VLOOKUP(P88,TOTALS!$P$4:$Q$141,2,FALSE)</f>
        <v>0</v>
      </c>
      <c r="R88" s="109" t="s">
        <v>119</v>
      </c>
      <c r="S88" s="94">
        <f>VLOOKUP(R88,TOTALS!$P$4:$Q$141,2,FALSE)</f>
        <v>115591</v>
      </c>
      <c r="T88" s="93" t="s">
        <v>124</v>
      </c>
      <c r="U88" s="94">
        <f>VLOOKUP(T88,TOTALS!$P$4:$Q$141,2,FALSE)</f>
        <v>0</v>
      </c>
      <c r="V88" s="93" t="s">
        <v>88</v>
      </c>
      <c r="W88" s="110">
        <f>VLOOKUP(V88,TOTALS!$P$4:$Q$141,2,FALSE)</f>
        <v>47246</v>
      </c>
      <c r="X88" s="103" t="s">
        <v>130</v>
      </c>
      <c r="Y88" s="96">
        <f>VLOOKUP(X88,TOTALS!$P$4:$Q$141,2,FALSE)</f>
        <v>291406</v>
      </c>
      <c r="Z88" s="95" t="s">
        <v>100</v>
      </c>
      <c r="AA88" s="96">
        <f>VLOOKUP(Z88,TOTALS!$P$4:$Q$141,2,FALSE)</f>
        <v>0</v>
      </c>
      <c r="AB88" s="95" t="s">
        <v>136</v>
      </c>
      <c r="AC88" s="104">
        <f>VLOOKUP(AB88,TOTALS!$P$4:$Q$141,2,FALSE)</f>
        <v>0</v>
      </c>
      <c r="AD88" s="99" t="s">
        <v>155</v>
      </c>
      <c r="AE88" s="49">
        <f>VLOOKUP(AD88,TOTALS!$P$4:$Q$141,2,FALSE)</f>
        <v>86579</v>
      </c>
      <c r="AF88" s="48" t="s">
        <v>161</v>
      </c>
      <c r="AG88" s="49">
        <f>VLOOKUP(AF88,TOTALS!$P$4:$Q$141,2,FALSE)</f>
        <v>0</v>
      </c>
      <c r="AH88" s="48" t="s">
        <v>166</v>
      </c>
      <c r="AI88" s="100">
        <f>VLOOKUP(AH88,TOTALS!$P$4:$Q$141,2,FALSE)</f>
        <v>0</v>
      </c>
    </row>
    <row r="89" spans="1:35" x14ac:dyDescent="0.4">
      <c r="A89" s="123">
        <v>50</v>
      </c>
      <c r="B89" s="167">
        <v>88</v>
      </c>
      <c r="C89" s="90" t="s">
        <v>278</v>
      </c>
      <c r="D89" s="91" t="s">
        <v>277</v>
      </c>
      <c r="E89" s="91" t="s">
        <v>278</v>
      </c>
      <c r="F89" s="124" t="s">
        <v>181</v>
      </c>
      <c r="G89" s="43">
        <f t="shared" si="2"/>
        <v>648251</v>
      </c>
      <c r="H89" s="119" t="s">
        <v>8</v>
      </c>
      <c r="I89" s="44">
        <f>VLOOKUP(H89,TOTALS!$P$4:$Q$141,2,FALSE)</f>
        <v>0</v>
      </c>
      <c r="J89" s="45" t="s">
        <v>7</v>
      </c>
      <c r="K89" s="120">
        <f>VLOOKUP(J89,TOTALS!$P$4:$Q$141,2,FALSE)</f>
        <v>60183</v>
      </c>
      <c r="L89" s="115" t="s">
        <v>44</v>
      </c>
      <c r="M89" s="47">
        <f>VLOOKUP(L89,TOTALS!$P$4:$Q$141,2,FALSE)</f>
        <v>0</v>
      </c>
      <c r="N89" s="46" t="s">
        <v>52</v>
      </c>
      <c r="O89" s="47">
        <f>VLOOKUP(N89,TOTALS!$P$4:$Q$141,2,FALSE)</f>
        <v>47246</v>
      </c>
      <c r="P89" s="92" t="s">
        <v>48</v>
      </c>
      <c r="Q89" s="116">
        <f>VLOOKUP(P89,TOTALS!$P$4:$Q$141,2,FALSE)</f>
        <v>0</v>
      </c>
      <c r="R89" s="109" t="s">
        <v>110</v>
      </c>
      <c r="S89" s="94">
        <f>VLOOKUP(R89,TOTALS!$P$4:$Q$141,2,FALSE)</f>
        <v>0</v>
      </c>
      <c r="T89" s="93" t="s">
        <v>94</v>
      </c>
      <c r="U89" s="94">
        <f>VLOOKUP(T89,TOTALS!$P$4:$Q$141,2,FALSE)</f>
        <v>0</v>
      </c>
      <c r="V89" s="93" t="s">
        <v>88</v>
      </c>
      <c r="W89" s="110">
        <f>VLOOKUP(V89,TOTALS!$P$4:$Q$141,2,FALSE)</f>
        <v>47246</v>
      </c>
      <c r="X89" s="103" t="s">
        <v>130</v>
      </c>
      <c r="Y89" s="96">
        <f>VLOOKUP(X89,TOTALS!$P$4:$Q$141,2,FALSE)</f>
        <v>291406</v>
      </c>
      <c r="Z89" s="95" t="s">
        <v>134</v>
      </c>
      <c r="AA89" s="96">
        <f>VLOOKUP(Z89,TOTALS!$P$4:$Q$141,2,FALSE)</f>
        <v>115591</v>
      </c>
      <c r="AB89" s="95" t="s">
        <v>129</v>
      </c>
      <c r="AC89" s="104">
        <f>VLOOKUP(AB89,TOTALS!$P$4:$Q$141,2,FALSE)</f>
        <v>0</v>
      </c>
      <c r="AD89" s="99" t="s">
        <v>155</v>
      </c>
      <c r="AE89" s="49">
        <f>VLOOKUP(AD89,TOTALS!$P$4:$Q$141,2,FALSE)</f>
        <v>86579</v>
      </c>
      <c r="AF89" s="48" t="s">
        <v>172</v>
      </c>
      <c r="AG89" s="49">
        <f>VLOOKUP(AF89,TOTALS!$P$4:$Q$141,2,FALSE)</f>
        <v>0</v>
      </c>
      <c r="AH89" s="48" t="s">
        <v>168</v>
      </c>
      <c r="AI89" s="100">
        <f>VLOOKUP(AH89,TOTALS!$P$4:$Q$141,2,FALSE)</f>
        <v>0</v>
      </c>
    </row>
    <row r="90" spans="1:35" x14ac:dyDescent="0.4">
      <c r="A90" s="123">
        <v>46</v>
      </c>
      <c r="B90" s="166">
        <v>89</v>
      </c>
      <c r="C90" s="90" t="s">
        <v>270</v>
      </c>
      <c r="D90" s="91" t="s">
        <v>269</v>
      </c>
      <c r="E90" s="91" t="s">
        <v>270</v>
      </c>
      <c r="F90" s="124" t="s">
        <v>181</v>
      </c>
      <c r="G90" s="43">
        <f t="shared" si="2"/>
        <v>646165</v>
      </c>
      <c r="H90" s="119" t="s">
        <v>7</v>
      </c>
      <c r="I90" s="44">
        <f>VLOOKUP(H90,TOTALS!$P$4:$Q$141,2,FALSE)</f>
        <v>60183</v>
      </c>
      <c r="J90" s="45" t="s">
        <v>16</v>
      </c>
      <c r="K90" s="120">
        <f>VLOOKUP(J90,TOTALS!$P$4:$Q$141,2,FALSE)</f>
        <v>47246</v>
      </c>
      <c r="L90" s="115" t="s">
        <v>18</v>
      </c>
      <c r="M90" s="47">
        <f>VLOOKUP(L90,TOTALS!$P$4:$Q$141,2,FALSE)</f>
        <v>0</v>
      </c>
      <c r="N90" s="46" t="s">
        <v>29</v>
      </c>
      <c r="O90" s="47">
        <f>VLOOKUP(N90,TOTALS!$P$4:$Q$141,2,FALSE)</f>
        <v>0</v>
      </c>
      <c r="P90" s="92" t="s">
        <v>40</v>
      </c>
      <c r="Q90" s="116">
        <f>VLOOKUP(P90,TOTALS!$P$4:$Q$141,2,FALSE)</f>
        <v>210006</v>
      </c>
      <c r="R90" s="109" t="s">
        <v>110</v>
      </c>
      <c r="S90" s="94">
        <f>VLOOKUP(R90,TOTALS!$P$4:$Q$141,2,FALSE)</f>
        <v>0</v>
      </c>
      <c r="T90" s="93" t="s">
        <v>102</v>
      </c>
      <c r="U90" s="94">
        <f>VLOOKUP(T90,TOTALS!$P$4:$Q$141,2,FALSE)</f>
        <v>0</v>
      </c>
      <c r="V90" s="93" t="s">
        <v>124</v>
      </c>
      <c r="W90" s="110">
        <f>VLOOKUP(V90,TOTALS!$P$4:$Q$141,2,FALSE)</f>
        <v>0</v>
      </c>
      <c r="X90" s="103" t="s">
        <v>130</v>
      </c>
      <c r="Y90" s="96">
        <f>VLOOKUP(X90,TOTALS!$P$4:$Q$141,2,FALSE)</f>
        <v>291406</v>
      </c>
      <c r="Z90" s="95" t="s">
        <v>98</v>
      </c>
      <c r="AA90" s="96">
        <f>VLOOKUP(Z90,TOTALS!$P$4:$Q$141,2,FALSE)</f>
        <v>37324</v>
      </c>
      <c r="AB90" s="95" t="s">
        <v>129</v>
      </c>
      <c r="AC90" s="104">
        <f>VLOOKUP(AB90,TOTALS!$P$4:$Q$141,2,FALSE)</f>
        <v>0</v>
      </c>
      <c r="AD90" s="99" t="s">
        <v>167</v>
      </c>
      <c r="AE90" s="49">
        <f>VLOOKUP(AD90,TOTALS!$P$4:$Q$141,2,FALSE)</f>
        <v>0</v>
      </c>
      <c r="AF90" s="48" t="s">
        <v>157</v>
      </c>
      <c r="AG90" s="49">
        <f>VLOOKUP(AF90,TOTALS!$P$4:$Q$141,2,FALSE)</f>
        <v>0</v>
      </c>
      <c r="AH90" s="48" t="s">
        <v>165</v>
      </c>
      <c r="AI90" s="100">
        <f>VLOOKUP(AH90,TOTALS!$P$4:$Q$141,2,FALSE)</f>
        <v>0</v>
      </c>
    </row>
    <row r="91" spans="1:35" x14ac:dyDescent="0.4">
      <c r="A91" s="123">
        <v>97</v>
      </c>
      <c r="B91" s="167">
        <v>90</v>
      </c>
      <c r="C91" s="90" t="s">
        <v>363</v>
      </c>
      <c r="D91" s="91" t="s">
        <v>361</v>
      </c>
      <c r="E91" s="91" t="s">
        <v>364</v>
      </c>
      <c r="F91" s="124" t="s">
        <v>185</v>
      </c>
      <c r="G91" s="43">
        <f t="shared" si="2"/>
        <v>639938</v>
      </c>
      <c r="H91" s="119" t="s">
        <v>8</v>
      </c>
      <c r="I91" s="44">
        <f>VLOOKUP(H91,TOTALS!$P$4:$Q$141,2,FALSE)</f>
        <v>0</v>
      </c>
      <c r="J91" s="45" t="s">
        <v>38</v>
      </c>
      <c r="K91" s="120">
        <f>VLOOKUP(J91,TOTALS!$P$4:$Q$141,2,FALSE)</f>
        <v>115591</v>
      </c>
      <c r="L91" s="115" t="s">
        <v>48</v>
      </c>
      <c r="M91" s="47">
        <f>VLOOKUP(L91,TOTALS!$P$4:$Q$141,2,FALSE)</f>
        <v>0</v>
      </c>
      <c r="N91" s="46" t="s">
        <v>52</v>
      </c>
      <c r="O91" s="47">
        <f>VLOOKUP(N91,TOTALS!$P$4:$Q$141,2,FALSE)</f>
        <v>47246</v>
      </c>
      <c r="P91" s="92" t="s">
        <v>6</v>
      </c>
      <c r="Q91" s="116">
        <f>VLOOKUP(P91,TOTALS!$P$4:$Q$141,2,FALSE)</f>
        <v>168530</v>
      </c>
      <c r="R91" s="109" t="s">
        <v>110</v>
      </c>
      <c r="S91" s="94">
        <f>VLOOKUP(R91,TOTALS!$P$4:$Q$141,2,FALSE)</f>
        <v>0</v>
      </c>
      <c r="T91" s="93" t="s">
        <v>94</v>
      </c>
      <c r="U91" s="94">
        <f>VLOOKUP(T91,TOTALS!$P$4:$Q$141,2,FALSE)</f>
        <v>0</v>
      </c>
      <c r="V91" s="93" t="s">
        <v>49</v>
      </c>
      <c r="W91" s="110">
        <f>VLOOKUP(V91,TOTALS!$P$4:$Q$141,2,FALSE)</f>
        <v>17165</v>
      </c>
      <c r="X91" s="103" t="s">
        <v>130</v>
      </c>
      <c r="Y91" s="96">
        <f>VLOOKUP(X91,TOTALS!$P$4:$Q$141,2,FALSE)</f>
        <v>291406</v>
      </c>
      <c r="Z91" s="95" t="s">
        <v>145</v>
      </c>
      <c r="AA91" s="96">
        <f>VLOOKUP(Z91,TOTALS!$P$4:$Q$141,2,FALSE)</f>
        <v>0</v>
      </c>
      <c r="AB91" s="95" t="s">
        <v>136</v>
      </c>
      <c r="AC91" s="104">
        <f>VLOOKUP(AB91,TOTALS!$P$4:$Q$141,2,FALSE)</f>
        <v>0</v>
      </c>
      <c r="AD91" s="99" t="s">
        <v>167</v>
      </c>
      <c r="AE91" s="49">
        <f>VLOOKUP(AD91,TOTALS!$P$4:$Q$141,2,FALSE)</f>
        <v>0</v>
      </c>
      <c r="AF91" s="48" t="s">
        <v>157</v>
      </c>
      <c r="AG91" s="49">
        <f>VLOOKUP(AF91,TOTALS!$P$4:$Q$141,2,FALSE)</f>
        <v>0</v>
      </c>
      <c r="AH91" s="48" t="s">
        <v>160</v>
      </c>
      <c r="AI91" s="100">
        <f>VLOOKUP(AH91,TOTALS!$P$4:$Q$141,2,FALSE)</f>
        <v>0</v>
      </c>
    </row>
    <row r="92" spans="1:35" x14ac:dyDescent="0.4">
      <c r="A92" s="123">
        <v>40</v>
      </c>
      <c r="B92" s="167">
        <v>91</v>
      </c>
      <c r="C92" s="90" t="s">
        <v>259</v>
      </c>
      <c r="D92" s="91" t="s">
        <v>258</v>
      </c>
      <c r="E92" s="91" t="s">
        <v>261</v>
      </c>
      <c r="F92" s="124" t="s">
        <v>181</v>
      </c>
      <c r="G92" s="43">
        <f t="shared" si="2"/>
        <v>627585</v>
      </c>
      <c r="H92" s="119" t="s">
        <v>38</v>
      </c>
      <c r="I92" s="44">
        <f>VLOOKUP(H92,TOTALS!$P$4:$Q$141,2,FALSE)</f>
        <v>115591</v>
      </c>
      <c r="J92" s="45" t="s">
        <v>11</v>
      </c>
      <c r="K92" s="120">
        <f>VLOOKUP(J92,TOTALS!$P$4:$Q$141,2,FALSE)</f>
        <v>0</v>
      </c>
      <c r="L92" s="115" t="s">
        <v>107</v>
      </c>
      <c r="M92" s="47">
        <f>VLOOKUP(L92,TOTALS!$P$4:$Q$141,2,FALSE)</f>
        <v>0</v>
      </c>
      <c r="N92" s="46" t="s">
        <v>30</v>
      </c>
      <c r="O92" s="47">
        <f>VLOOKUP(N92,TOTALS!$P$4:$Q$141,2,FALSE)</f>
        <v>20111</v>
      </c>
      <c r="P92" s="92" t="s">
        <v>44</v>
      </c>
      <c r="Q92" s="116">
        <f>VLOOKUP(P92,TOTALS!$P$4:$Q$141,2,FALSE)</f>
        <v>0</v>
      </c>
      <c r="R92" s="109" t="s">
        <v>31</v>
      </c>
      <c r="S92" s="94">
        <f>VLOOKUP(R92,TOTALS!$P$4:$Q$141,2,FALSE)</f>
        <v>86579</v>
      </c>
      <c r="T92" s="93" t="s">
        <v>43</v>
      </c>
      <c r="U92" s="94">
        <f>VLOOKUP(T92,TOTALS!$P$4:$Q$141,2,FALSE)</f>
        <v>0</v>
      </c>
      <c r="V92" s="93" t="s">
        <v>88</v>
      </c>
      <c r="W92" s="110">
        <f>VLOOKUP(V92,TOTALS!$P$4:$Q$141,2,FALSE)</f>
        <v>47246</v>
      </c>
      <c r="X92" s="103" t="s">
        <v>130</v>
      </c>
      <c r="Y92" s="96">
        <f>VLOOKUP(X92,TOTALS!$P$4:$Q$141,2,FALSE)</f>
        <v>291406</v>
      </c>
      <c r="Z92" s="95" t="s">
        <v>142</v>
      </c>
      <c r="AA92" s="96">
        <f>VLOOKUP(Z92,TOTALS!$P$4:$Q$141,2,FALSE)</f>
        <v>19406</v>
      </c>
      <c r="AB92" s="95" t="s">
        <v>99</v>
      </c>
      <c r="AC92" s="104">
        <f>VLOOKUP(AB92,TOTALS!$P$4:$Q$141,2,FALSE)</f>
        <v>47246</v>
      </c>
      <c r="AD92" s="99" t="s">
        <v>158</v>
      </c>
      <c r="AE92" s="49">
        <f>VLOOKUP(AD92,TOTALS!$P$4:$Q$141,2,FALSE)</f>
        <v>0</v>
      </c>
      <c r="AF92" s="48" t="s">
        <v>166</v>
      </c>
      <c r="AG92" s="49">
        <f>VLOOKUP(AF92,TOTALS!$P$4:$Q$141,2,FALSE)</f>
        <v>0</v>
      </c>
      <c r="AH92" s="48" t="s">
        <v>172</v>
      </c>
      <c r="AI92" s="100">
        <f>VLOOKUP(AH92,TOTALS!$P$4:$Q$141,2,FALSE)</f>
        <v>0</v>
      </c>
    </row>
    <row r="93" spans="1:35" x14ac:dyDescent="0.4">
      <c r="A93" s="123">
        <v>88</v>
      </c>
      <c r="B93" s="167">
        <v>92</v>
      </c>
      <c r="C93" s="90" t="s">
        <v>346</v>
      </c>
      <c r="D93" s="91" t="s">
        <v>345</v>
      </c>
      <c r="E93" s="91" t="s">
        <v>348</v>
      </c>
      <c r="F93" s="124" t="s">
        <v>181</v>
      </c>
      <c r="G93" s="43">
        <f t="shared" si="2"/>
        <v>624985</v>
      </c>
      <c r="H93" s="119" t="s">
        <v>13</v>
      </c>
      <c r="I93" s="44">
        <f>VLOOKUP(H93,TOTALS!$P$4:$Q$141,2,FALSE)</f>
        <v>28961</v>
      </c>
      <c r="J93" s="45" t="s">
        <v>16</v>
      </c>
      <c r="K93" s="120">
        <f>VLOOKUP(J93,TOTALS!$P$4:$Q$141,2,FALSE)</f>
        <v>47246</v>
      </c>
      <c r="L93" s="115" t="s">
        <v>41</v>
      </c>
      <c r="M93" s="47">
        <f>VLOOKUP(L93,TOTALS!$P$4:$Q$141,2,FALSE)</f>
        <v>0</v>
      </c>
      <c r="N93" s="46" t="s">
        <v>26</v>
      </c>
      <c r="O93" s="47">
        <f>VLOOKUP(N93,TOTALS!$P$4:$Q$141,2,FALSE)</f>
        <v>0</v>
      </c>
      <c r="P93" s="92" t="s">
        <v>91</v>
      </c>
      <c r="Q93" s="116">
        <f>VLOOKUP(P93,TOTALS!$P$4:$Q$141,2,FALSE)</f>
        <v>0</v>
      </c>
      <c r="R93" s="109" t="s">
        <v>97</v>
      </c>
      <c r="S93" s="94">
        <f>VLOOKUP(R93,TOTALS!$P$4:$Q$141,2,FALSE)</f>
        <v>0</v>
      </c>
      <c r="T93" s="93" t="s">
        <v>117</v>
      </c>
      <c r="U93" s="94">
        <f>VLOOKUP(T93,TOTALS!$P$4:$Q$141,2,FALSE)</f>
        <v>47246</v>
      </c>
      <c r="V93" s="93" t="s">
        <v>114</v>
      </c>
      <c r="W93" s="110">
        <f>VLOOKUP(V93,TOTALS!$P$4:$Q$141,2,FALSE)</f>
        <v>168530</v>
      </c>
      <c r="X93" s="103" t="s">
        <v>130</v>
      </c>
      <c r="Y93" s="96">
        <f>VLOOKUP(X93,TOTALS!$P$4:$Q$141,2,FALSE)</f>
        <v>291406</v>
      </c>
      <c r="Z93" s="95" t="s">
        <v>145</v>
      </c>
      <c r="AA93" s="96">
        <f>VLOOKUP(Z93,TOTALS!$P$4:$Q$141,2,FALSE)</f>
        <v>0</v>
      </c>
      <c r="AB93" s="95" t="s">
        <v>96</v>
      </c>
      <c r="AC93" s="104">
        <f>VLOOKUP(AB93,TOTALS!$P$4:$Q$141,2,FALSE)</f>
        <v>21485</v>
      </c>
      <c r="AD93" s="99" t="s">
        <v>167</v>
      </c>
      <c r="AE93" s="49">
        <f>VLOOKUP(AD93,TOTALS!$P$4:$Q$141,2,FALSE)</f>
        <v>0</v>
      </c>
      <c r="AF93" s="48" t="s">
        <v>175</v>
      </c>
      <c r="AG93" s="49">
        <f>VLOOKUP(AF93,TOTALS!$P$4:$Q$141,2,FALSE)</f>
        <v>20111</v>
      </c>
      <c r="AH93" s="48" t="s">
        <v>159</v>
      </c>
      <c r="AI93" s="100">
        <f>VLOOKUP(AH93,TOTALS!$P$4:$Q$141,2,FALSE)</f>
        <v>0</v>
      </c>
    </row>
    <row r="94" spans="1:35" x14ac:dyDescent="0.4">
      <c r="A94" s="123">
        <v>105</v>
      </c>
      <c r="B94" s="166">
        <v>93</v>
      </c>
      <c r="C94" s="90" t="s">
        <v>379</v>
      </c>
      <c r="D94" s="91" t="s">
        <v>381</v>
      </c>
      <c r="E94" s="91" t="s">
        <v>378</v>
      </c>
      <c r="F94" s="124" t="s">
        <v>181</v>
      </c>
      <c r="G94" s="43">
        <f t="shared" si="2"/>
        <v>622490</v>
      </c>
      <c r="H94" s="119" t="s">
        <v>7</v>
      </c>
      <c r="I94" s="44">
        <f>VLOOKUP(H94,TOTALS!$P$4:$Q$141,2,FALSE)</f>
        <v>60183</v>
      </c>
      <c r="J94" s="45" t="s">
        <v>16</v>
      </c>
      <c r="K94" s="120">
        <f>VLOOKUP(J94,TOTALS!$P$4:$Q$141,2,FALSE)</f>
        <v>47246</v>
      </c>
      <c r="L94" s="115" t="s">
        <v>29</v>
      </c>
      <c r="M94" s="47">
        <f>VLOOKUP(L94,TOTALS!$P$4:$Q$141,2,FALSE)</f>
        <v>0</v>
      </c>
      <c r="N94" s="46" t="s">
        <v>48</v>
      </c>
      <c r="O94" s="47">
        <f>VLOOKUP(N94,TOTALS!$P$4:$Q$141,2,FALSE)</f>
        <v>0</v>
      </c>
      <c r="P94" s="92" t="s">
        <v>91</v>
      </c>
      <c r="Q94" s="116">
        <f>VLOOKUP(P94,TOTALS!$P$4:$Q$141,2,FALSE)</f>
        <v>0</v>
      </c>
      <c r="R94" s="109" t="s">
        <v>119</v>
      </c>
      <c r="S94" s="94">
        <f>VLOOKUP(R94,TOTALS!$P$4:$Q$141,2,FALSE)</f>
        <v>115591</v>
      </c>
      <c r="T94" s="93" t="s">
        <v>94</v>
      </c>
      <c r="U94" s="94">
        <f>VLOOKUP(T94,TOTALS!$P$4:$Q$141,2,FALSE)</f>
        <v>0</v>
      </c>
      <c r="V94" s="93" t="s">
        <v>31</v>
      </c>
      <c r="W94" s="110">
        <f>VLOOKUP(V94,TOTALS!$P$4:$Q$141,2,FALSE)</f>
        <v>86579</v>
      </c>
      <c r="X94" s="103" t="s">
        <v>130</v>
      </c>
      <c r="Y94" s="96">
        <f>VLOOKUP(X94,TOTALS!$P$4:$Q$141,2,FALSE)</f>
        <v>291406</v>
      </c>
      <c r="Z94" s="95" t="s">
        <v>136</v>
      </c>
      <c r="AA94" s="96">
        <f>VLOOKUP(Z94,TOTALS!$P$4:$Q$141,2,FALSE)</f>
        <v>0</v>
      </c>
      <c r="AB94" s="95" t="s">
        <v>100</v>
      </c>
      <c r="AC94" s="104">
        <f>VLOOKUP(AB94,TOTALS!$P$4:$Q$141,2,FALSE)</f>
        <v>0</v>
      </c>
      <c r="AD94" s="99" t="s">
        <v>166</v>
      </c>
      <c r="AE94" s="49">
        <f>VLOOKUP(AD94,TOTALS!$P$4:$Q$141,2,FALSE)</f>
        <v>0</v>
      </c>
      <c r="AF94" s="48" t="s">
        <v>167</v>
      </c>
      <c r="AG94" s="49">
        <f>VLOOKUP(AF94,TOTALS!$P$4:$Q$141,2,FALSE)</f>
        <v>0</v>
      </c>
      <c r="AH94" s="48" t="s">
        <v>164</v>
      </c>
      <c r="AI94" s="100">
        <f>VLOOKUP(AH94,TOTALS!$P$4:$Q$141,2,FALSE)</f>
        <v>21485</v>
      </c>
    </row>
    <row r="95" spans="1:35" x14ac:dyDescent="0.4">
      <c r="A95" s="123">
        <v>102</v>
      </c>
      <c r="B95" s="167">
        <v>94</v>
      </c>
      <c r="C95" s="90" t="s">
        <v>375</v>
      </c>
      <c r="D95" s="91" t="s">
        <v>373</v>
      </c>
      <c r="E95" s="91" t="s">
        <v>374</v>
      </c>
      <c r="F95" s="124" t="s">
        <v>181</v>
      </c>
      <c r="G95" s="43">
        <f t="shared" si="2"/>
        <v>618119</v>
      </c>
      <c r="H95" s="119" t="s">
        <v>7</v>
      </c>
      <c r="I95" s="44">
        <f>VLOOKUP(H95,TOTALS!$P$4:$Q$141,2,FALSE)</f>
        <v>60183</v>
      </c>
      <c r="J95" s="45" t="s">
        <v>16</v>
      </c>
      <c r="K95" s="120">
        <f>VLOOKUP(J95,TOTALS!$P$4:$Q$141,2,FALSE)</f>
        <v>47246</v>
      </c>
      <c r="L95" s="115" t="s">
        <v>18</v>
      </c>
      <c r="M95" s="47">
        <f>VLOOKUP(L95,TOTALS!$P$4:$Q$141,2,FALSE)</f>
        <v>0</v>
      </c>
      <c r="N95" s="46" t="s">
        <v>39</v>
      </c>
      <c r="O95" s="47">
        <f>VLOOKUP(N95,TOTALS!$P$4:$Q$141,2,FALSE)</f>
        <v>0</v>
      </c>
      <c r="P95" s="92" t="s">
        <v>29</v>
      </c>
      <c r="Q95" s="116">
        <f>VLOOKUP(P95,TOTALS!$P$4:$Q$141,2,FALSE)</f>
        <v>0</v>
      </c>
      <c r="R95" s="109" t="s">
        <v>49</v>
      </c>
      <c r="S95" s="94">
        <f>VLOOKUP(R95,TOTALS!$P$4:$Q$141,2,FALSE)</f>
        <v>17165</v>
      </c>
      <c r="T95" s="93" t="s">
        <v>31</v>
      </c>
      <c r="U95" s="94">
        <f>VLOOKUP(T95,TOTALS!$P$4:$Q$141,2,FALSE)</f>
        <v>86579</v>
      </c>
      <c r="V95" s="93" t="s">
        <v>124</v>
      </c>
      <c r="W95" s="110">
        <f>VLOOKUP(V95,TOTALS!$P$4:$Q$141,2,FALSE)</f>
        <v>0</v>
      </c>
      <c r="X95" s="103" t="s">
        <v>130</v>
      </c>
      <c r="Y95" s="96">
        <f>VLOOKUP(X95,TOTALS!$P$4:$Q$141,2,FALSE)</f>
        <v>291406</v>
      </c>
      <c r="Z95" s="95" t="s">
        <v>129</v>
      </c>
      <c r="AA95" s="96">
        <f>VLOOKUP(Z95,TOTALS!$P$4:$Q$141,2,FALSE)</f>
        <v>0</v>
      </c>
      <c r="AB95" s="95" t="s">
        <v>139</v>
      </c>
      <c r="AC95" s="104">
        <f>VLOOKUP(AB95,TOTALS!$P$4:$Q$141,2,FALSE)</f>
        <v>86579</v>
      </c>
      <c r="AD95" s="99" t="s">
        <v>173</v>
      </c>
      <c r="AE95" s="49">
        <f>VLOOKUP(AD95,TOTALS!$P$4:$Q$141,2,FALSE)</f>
        <v>0</v>
      </c>
      <c r="AF95" s="48" t="s">
        <v>153</v>
      </c>
      <c r="AG95" s="49">
        <f>VLOOKUP(AF95,TOTALS!$P$4:$Q$141,2,FALSE)</f>
        <v>0</v>
      </c>
      <c r="AH95" s="48" t="s">
        <v>176</v>
      </c>
      <c r="AI95" s="100">
        <f>VLOOKUP(AH95,TOTALS!$P$4:$Q$141,2,FALSE)</f>
        <v>28961</v>
      </c>
    </row>
    <row r="96" spans="1:35" x14ac:dyDescent="0.4">
      <c r="A96" s="123">
        <v>8</v>
      </c>
      <c r="B96" s="167">
        <v>95</v>
      </c>
      <c r="C96" s="90" t="s">
        <v>193</v>
      </c>
      <c r="D96" s="91" t="s">
        <v>192</v>
      </c>
      <c r="E96" s="91" t="s">
        <v>193</v>
      </c>
      <c r="F96" s="124" t="s">
        <v>181</v>
      </c>
      <c r="G96" s="43">
        <f t="shared" si="2"/>
        <v>598945</v>
      </c>
      <c r="H96" s="119" t="s">
        <v>7</v>
      </c>
      <c r="I96" s="44">
        <f>VLOOKUP(H96,TOTALS!$P$4:$Q$141,2,FALSE)</f>
        <v>60183</v>
      </c>
      <c r="J96" s="45" t="s">
        <v>16</v>
      </c>
      <c r="K96" s="120">
        <f>VLOOKUP(J96,TOTALS!$P$4:$Q$141,2,FALSE)</f>
        <v>47246</v>
      </c>
      <c r="L96" s="115" t="s">
        <v>107</v>
      </c>
      <c r="M96" s="47">
        <f>VLOOKUP(L96,TOTALS!$P$4:$Q$141,2,FALSE)</f>
        <v>0</v>
      </c>
      <c r="N96" s="46" t="s">
        <v>39</v>
      </c>
      <c r="O96" s="47">
        <f>VLOOKUP(N96,TOTALS!$P$4:$Q$141,2,FALSE)</f>
        <v>0</v>
      </c>
      <c r="P96" s="92" t="s">
        <v>21</v>
      </c>
      <c r="Q96" s="116">
        <f>VLOOKUP(P96,TOTALS!$P$4:$Q$141,2,FALSE)</f>
        <v>47246</v>
      </c>
      <c r="R96" s="109" t="s">
        <v>110</v>
      </c>
      <c r="S96" s="94">
        <f>VLOOKUP(R96,TOTALS!$P$4:$Q$141,2,FALSE)</f>
        <v>0</v>
      </c>
      <c r="T96" s="93" t="s">
        <v>94</v>
      </c>
      <c r="U96" s="94">
        <f>VLOOKUP(T96,TOTALS!$P$4:$Q$141,2,FALSE)</f>
        <v>0</v>
      </c>
      <c r="V96" s="93" t="s">
        <v>123</v>
      </c>
      <c r="W96" s="110">
        <f>VLOOKUP(V96,TOTALS!$P$4:$Q$141,2,FALSE)</f>
        <v>0</v>
      </c>
      <c r="X96" s="103" t="s">
        <v>130</v>
      </c>
      <c r="Y96" s="96">
        <f>VLOOKUP(X96,TOTALS!$P$4:$Q$141,2,FALSE)</f>
        <v>291406</v>
      </c>
      <c r="Z96" s="95" t="s">
        <v>98</v>
      </c>
      <c r="AA96" s="96">
        <f>VLOOKUP(Z96,TOTALS!$P$4:$Q$141,2,FALSE)</f>
        <v>37324</v>
      </c>
      <c r="AB96" s="95" t="s">
        <v>139</v>
      </c>
      <c r="AC96" s="104">
        <f>VLOOKUP(AB96,TOTALS!$P$4:$Q$141,2,FALSE)</f>
        <v>86579</v>
      </c>
      <c r="AD96" s="99" t="s">
        <v>167</v>
      </c>
      <c r="AE96" s="49">
        <f>VLOOKUP(AD96,TOTALS!$P$4:$Q$141,2,FALSE)</f>
        <v>0</v>
      </c>
      <c r="AF96" s="48" t="s">
        <v>150</v>
      </c>
      <c r="AG96" s="49">
        <f>VLOOKUP(AF96,TOTALS!$P$4:$Q$141,2,FALSE)</f>
        <v>0</v>
      </c>
      <c r="AH96" s="48" t="s">
        <v>154</v>
      </c>
      <c r="AI96" s="100">
        <f>VLOOKUP(AH96,TOTALS!$P$4:$Q$141,2,FALSE)</f>
        <v>28961</v>
      </c>
    </row>
    <row r="97" spans="1:35" x14ac:dyDescent="0.4">
      <c r="A97" s="123">
        <v>37</v>
      </c>
      <c r="B97" s="167">
        <v>96</v>
      </c>
      <c r="C97" s="90" t="s">
        <v>253</v>
      </c>
      <c r="D97" s="91" t="s">
        <v>252</v>
      </c>
      <c r="E97" s="91" t="s">
        <v>253</v>
      </c>
      <c r="F97" s="124" t="s">
        <v>181</v>
      </c>
      <c r="G97" s="43">
        <f t="shared" si="2"/>
        <v>597622</v>
      </c>
      <c r="H97" s="119" t="s">
        <v>8</v>
      </c>
      <c r="I97" s="44">
        <f>VLOOKUP(H97,TOTALS!$P$4:$Q$141,2,FALSE)</f>
        <v>0</v>
      </c>
      <c r="J97" s="45" t="s">
        <v>16</v>
      </c>
      <c r="K97" s="120">
        <f>VLOOKUP(J97,TOTALS!$P$4:$Q$141,2,FALSE)</f>
        <v>47246</v>
      </c>
      <c r="L97" s="115" t="s">
        <v>48</v>
      </c>
      <c r="M97" s="47">
        <f>VLOOKUP(L97,TOTALS!$P$4:$Q$141,2,FALSE)</f>
        <v>0</v>
      </c>
      <c r="N97" s="46" t="s">
        <v>52</v>
      </c>
      <c r="O97" s="47">
        <f>VLOOKUP(N97,TOTALS!$P$4:$Q$141,2,FALSE)</f>
        <v>47246</v>
      </c>
      <c r="P97" s="92" t="s">
        <v>29</v>
      </c>
      <c r="Q97" s="116">
        <f>VLOOKUP(P97,TOTALS!$P$4:$Q$141,2,FALSE)</f>
        <v>0</v>
      </c>
      <c r="R97" s="109" t="s">
        <v>119</v>
      </c>
      <c r="S97" s="94">
        <f>VLOOKUP(R97,TOTALS!$P$4:$Q$141,2,FALSE)</f>
        <v>115591</v>
      </c>
      <c r="T97" s="93" t="s">
        <v>50</v>
      </c>
      <c r="U97" s="94">
        <f>VLOOKUP(T97,TOTALS!$P$4:$Q$141,2,FALSE)</f>
        <v>37324</v>
      </c>
      <c r="V97" s="93" t="s">
        <v>47</v>
      </c>
      <c r="W97" s="110">
        <f>VLOOKUP(V97,TOTALS!$P$4:$Q$141,2,FALSE)</f>
        <v>0</v>
      </c>
      <c r="X97" s="103" t="s">
        <v>130</v>
      </c>
      <c r="Y97" s="96">
        <f>VLOOKUP(X97,TOTALS!$P$4:$Q$141,2,FALSE)</f>
        <v>291406</v>
      </c>
      <c r="Z97" s="95" t="s">
        <v>98</v>
      </c>
      <c r="AA97" s="96">
        <f>VLOOKUP(Z97,TOTALS!$P$4:$Q$141,2,FALSE)</f>
        <v>37324</v>
      </c>
      <c r="AB97" s="95" t="s">
        <v>100</v>
      </c>
      <c r="AC97" s="104">
        <f>VLOOKUP(AB97,TOTALS!$P$4:$Q$141,2,FALSE)</f>
        <v>0</v>
      </c>
      <c r="AD97" s="99" t="s">
        <v>150</v>
      </c>
      <c r="AE97" s="49">
        <f>VLOOKUP(AD97,TOTALS!$P$4:$Q$141,2,FALSE)</f>
        <v>0</v>
      </c>
      <c r="AF97" s="48" t="s">
        <v>173</v>
      </c>
      <c r="AG97" s="49">
        <f>VLOOKUP(AF97,TOTALS!$P$4:$Q$141,2,FALSE)</f>
        <v>0</v>
      </c>
      <c r="AH97" s="48" t="s">
        <v>164</v>
      </c>
      <c r="AI97" s="100">
        <f>VLOOKUP(AH97,TOTALS!$P$4:$Q$141,2,FALSE)</f>
        <v>21485</v>
      </c>
    </row>
    <row r="98" spans="1:35" x14ac:dyDescent="0.4">
      <c r="A98" s="123">
        <v>23</v>
      </c>
      <c r="B98" s="166">
        <v>97</v>
      </c>
      <c r="C98" s="90" t="s">
        <v>224</v>
      </c>
      <c r="D98" s="91" t="s">
        <v>226</v>
      </c>
      <c r="E98" s="90" t="s">
        <v>227</v>
      </c>
      <c r="F98" s="124" t="s">
        <v>181</v>
      </c>
      <c r="G98" s="43">
        <f t="shared" ref="G98:G118" si="3">I98+K98+M98+O98+Q98+S98+U98+W98+Y98+AA98+AC98+AE98+AG98+AI98</f>
        <v>562503</v>
      </c>
      <c r="H98" s="119" t="s">
        <v>12</v>
      </c>
      <c r="I98" s="44">
        <f>VLOOKUP(H98,TOTALS!$P$4:$Q$141,2,FALSE)</f>
        <v>144444</v>
      </c>
      <c r="J98" s="45" t="s">
        <v>16</v>
      </c>
      <c r="K98" s="120">
        <f>VLOOKUP(J98,TOTALS!$P$4:$Q$141,2,FALSE)</f>
        <v>47246</v>
      </c>
      <c r="L98" s="115" t="s">
        <v>18</v>
      </c>
      <c r="M98" s="47">
        <f>VLOOKUP(L98,TOTALS!$P$4:$Q$141,2,FALSE)</f>
        <v>0</v>
      </c>
      <c r="N98" s="46" t="s">
        <v>39</v>
      </c>
      <c r="O98" s="47">
        <f>VLOOKUP(N98,TOTALS!$P$4:$Q$141,2,FALSE)</f>
        <v>0</v>
      </c>
      <c r="P98" s="92" t="s">
        <v>29</v>
      </c>
      <c r="Q98" s="116">
        <f>VLOOKUP(P98,TOTALS!$P$4:$Q$141,2,FALSE)</f>
        <v>0</v>
      </c>
      <c r="R98" s="109" t="s">
        <v>110</v>
      </c>
      <c r="S98" s="94">
        <f>VLOOKUP(R98,TOTALS!$P$4:$Q$141,2,FALSE)</f>
        <v>0</v>
      </c>
      <c r="T98" s="93" t="s">
        <v>112</v>
      </c>
      <c r="U98" s="94">
        <f>VLOOKUP(T98,TOTALS!$P$4:$Q$141,2,FALSE)</f>
        <v>28961</v>
      </c>
      <c r="V98" s="93" t="s">
        <v>124</v>
      </c>
      <c r="W98" s="110">
        <f>VLOOKUP(V98,TOTALS!$P$4:$Q$141,2,FALSE)</f>
        <v>0</v>
      </c>
      <c r="X98" s="103" t="s">
        <v>130</v>
      </c>
      <c r="Y98" s="96">
        <f>VLOOKUP(X98,TOTALS!$P$4:$Q$141,2,FALSE)</f>
        <v>291406</v>
      </c>
      <c r="Z98" s="95" t="s">
        <v>136</v>
      </c>
      <c r="AA98" s="96">
        <f>VLOOKUP(Z98,TOTALS!$P$4:$Q$141,2,FALSE)</f>
        <v>0</v>
      </c>
      <c r="AB98" s="95" t="s">
        <v>100</v>
      </c>
      <c r="AC98" s="104">
        <f>VLOOKUP(AB98,TOTALS!$P$4:$Q$141,2,FALSE)</f>
        <v>0</v>
      </c>
      <c r="AD98" s="99" t="s">
        <v>151</v>
      </c>
      <c r="AE98" s="49">
        <f>VLOOKUP(AD98,TOTALS!$P$4:$Q$141,2,FALSE)</f>
        <v>28961</v>
      </c>
      <c r="AF98" s="48" t="s">
        <v>178</v>
      </c>
      <c r="AG98" s="49">
        <f>VLOOKUP(AF98,TOTALS!$P$4:$Q$141,2,FALSE)</f>
        <v>0</v>
      </c>
      <c r="AH98" s="48" t="s">
        <v>164</v>
      </c>
      <c r="AI98" s="100">
        <f>VLOOKUP(AH98,TOTALS!$P$4:$Q$141,2,FALSE)</f>
        <v>21485</v>
      </c>
    </row>
    <row r="99" spans="1:35" x14ac:dyDescent="0.4">
      <c r="A99" s="123">
        <v>7</v>
      </c>
      <c r="B99" s="167">
        <v>98</v>
      </c>
      <c r="C99" s="90" t="s">
        <v>190</v>
      </c>
      <c r="D99" s="97" t="s">
        <v>186</v>
      </c>
      <c r="E99" s="91" t="s">
        <v>191</v>
      </c>
      <c r="F99" s="124" t="s">
        <v>185</v>
      </c>
      <c r="G99" s="43">
        <f t="shared" si="3"/>
        <v>559369</v>
      </c>
      <c r="H99" s="119" t="s">
        <v>38</v>
      </c>
      <c r="I99" s="44">
        <f>VLOOKUP(H99,TOTALS!$P$4:$Q$141,2,FALSE)</f>
        <v>115591</v>
      </c>
      <c r="J99" s="45" t="s">
        <v>16</v>
      </c>
      <c r="K99" s="120">
        <f>VLOOKUP(J99,TOTALS!$P$4:$Q$141,2,FALSE)</f>
        <v>47246</v>
      </c>
      <c r="L99" s="115" t="s">
        <v>108</v>
      </c>
      <c r="M99" s="47">
        <f>VLOOKUP(L99,TOTALS!$P$4:$Q$141,2,FALSE)</f>
        <v>0</v>
      </c>
      <c r="N99" s="46" t="s">
        <v>48</v>
      </c>
      <c r="O99" s="47">
        <f>VLOOKUP(N99,TOTALS!$P$4:$Q$141,2,FALSE)</f>
        <v>0</v>
      </c>
      <c r="P99" s="92" t="s">
        <v>6</v>
      </c>
      <c r="Q99" s="116">
        <f>VLOOKUP(P99,TOTALS!$P$4:$Q$141,2,FALSE)</f>
        <v>168530</v>
      </c>
      <c r="R99" s="109" t="s">
        <v>119</v>
      </c>
      <c r="S99" s="94">
        <f>VLOOKUP(R99,TOTALS!$P$4:$Q$141,2,FALSE)</f>
        <v>115591</v>
      </c>
      <c r="T99" s="93" t="s">
        <v>49</v>
      </c>
      <c r="U99" s="94">
        <f>VLOOKUP(T99,TOTALS!$P$4:$Q$141,2,FALSE)</f>
        <v>17165</v>
      </c>
      <c r="V99" s="93" t="s">
        <v>124</v>
      </c>
      <c r="W99" s="110">
        <f>VLOOKUP(V99,TOTALS!$P$4:$Q$141,2,FALSE)</f>
        <v>0</v>
      </c>
      <c r="X99" s="103" t="s">
        <v>145</v>
      </c>
      <c r="Y99" s="96">
        <f>VLOOKUP(X99,TOTALS!$P$4:$Q$141,2,FALSE)</f>
        <v>0</v>
      </c>
      <c r="Z99" s="95" t="s">
        <v>98</v>
      </c>
      <c r="AA99" s="96">
        <f>VLOOKUP(Z99,TOTALS!$P$4:$Q$141,2,FALSE)</f>
        <v>37324</v>
      </c>
      <c r="AB99" s="95" t="s">
        <v>129</v>
      </c>
      <c r="AC99" s="104">
        <f>VLOOKUP(AB99,TOTALS!$P$4:$Q$141,2,FALSE)</f>
        <v>0</v>
      </c>
      <c r="AD99" s="99" t="s">
        <v>151</v>
      </c>
      <c r="AE99" s="49">
        <f>VLOOKUP(AD99,TOTALS!$P$4:$Q$141,2,FALSE)</f>
        <v>28961</v>
      </c>
      <c r="AF99" s="48" t="s">
        <v>165</v>
      </c>
      <c r="AG99" s="49">
        <f>VLOOKUP(AF99,TOTALS!$P$4:$Q$141,2,FALSE)</f>
        <v>0</v>
      </c>
      <c r="AH99" s="48" t="s">
        <v>154</v>
      </c>
      <c r="AI99" s="100">
        <f>VLOOKUP(AH99,TOTALS!$P$4:$Q$141,2,FALSE)</f>
        <v>28961</v>
      </c>
    </row>
    <row r="100" spans="1:35" x14ac:dyDescent="0.4">
      <c r="A100" s="123">
        <v>78</v>
      </c>
      <c r="B100" s="167">
        <v>99</v>
      </c>
      <c r="C100" s="90" t="s">
        <v>327</v>
      </c>
      <c r="D100" s="91" t="s">
        <v>232</v>
      </c>
      <c r="E100" s="91" t="s">
        <v>233</v>
      </c>
      <c r="F100" s="124" t="s">
        <v>185</v>
      </c>
      <c r="G100" s="43">
        <f t="shared" si="3"/>
        <v>549541</v>
      </c>
      <c r="H100" s="119" t="s">
        <v>7</v>
      </c>
      <c r="I100" s="44">
        <f>VLOOKUP(H100,TOTALS!$P$4:$Q$141,2,FALSE)</f>
        <v>60183</v>
      </c>
      <c r="J100" s="45" t="s">
        <v>15</v>
      </c>
      <c r="K100" s="120">
        <f>VLOOKUP(J100,TOTALS!$P$4:$Q$141,2,FALSE)</f>
        <v>132453</v>
      </c>
      <c r="L100" s="115" t="s">
        <v>18</v>
      </c>
      <c r="M100" s="47">
        <f>VLOOKUP(L100,TOTALS!$P$4:$Q$141,2,FALSE)</f>
        <v>0</v>
      </c>
      <c r="N100" s="46" t="s">
        <v>52</v>
      </c>
      <c r="O100" s="47">
        <f>VLOOKUP(N100,TOTALS!$P$4:$Q$141,2,FALSE)</f>
        <v>47246</v>
      </c>
      <c r="P100" s="92" t="s">
        <v>40</v>
      </c>
      <c r="Q100" s="116">
        <f>VLOOKUP(P100,TOTALS!$P$4:$Q$141,2,FALSE)</f>
        <v>210006</v>
      </c>
      <c r="R100" s="109" t="s">
        <v>117</v>
      </c>
      <c r="S100" s="94">
        <f>VLOOKUP(R100,TOTALS!$P$4:$Q$141,2,FALSE)</f>
        <v>47246</v>
      </c>
      <c r="T100" s="93" t="s">
        <v>113</v>
      </c>
      <c r="U100" s="94">
        <f>VLOOKUP(T100,TOTALS!$P$4:$Q$141,2,FALSE)</f>
        <v>0</v>
      </c>
      <c r="V100" s="93" t="s">
        <v>123</v>
      </c>
      <c r="W100" s="110">
        <f>VLOOKUP(V100,TOTALS!$P$4:$Q$141,2,FALSE)</f>
        <v>0</v>
      </c>
      <c r="X100" s="103" t="s">
        <v>140</v>
      </c>
      <c r="Y100" s="96">
        <f>VLOOKUP(X100,TOTALS!$P$4:$Q$141,2,FALSE)</f>
        <v>23446</v>
      </c>
      <c r="Z100" s="95" t="s">
        <v>145</v>
      </c>
      <c r="AA100" s="96">
        <f>VLOOKUP(Z100,TOTALS!$P$4:$Q$141,2,FALSE)</f>
        <v>0</v>
      </c>
      <c r="AB100" s="95" t="s">
        <v>129</v>
      </c>
      <c r="AC100" s="104">
        <f>VLOOKUP(AB100,TOTALS!$P$4:$Q$141,2,FALSE)</f>
        <v>0</v>
      </c>
      <c r="AD100" s="99" t="s">
        <v>173</v>
      </c>
      <c r="AE100" s="49">
        <f>VLOOKUP(AD100,TOTALS!$P$4:$Q$141,2,FALSE)</f>
        <v>0</v>
      </c>
      <c r="AF100" s="48" t="s">
        <v>176</v>
      </c>
      <c r="AG100" s="49">
        <f>VLOOKUP(AF100,TOTALS!$P$4:$Q$141,2,FALSE)</f>
        <v>28961</v>
      </c>
      <c r="AH100" s="48" t="s">
        <v>168</v>
      </c>
      <c r="AI100" s="100">
        <f>VLOOKUP(AH100,TOTALS!$P$4:$Q$141,2,FALSE)</f>
        <v>0</v>
      </c>
    </row>
    <row r="101" spans="1:35" x14ac:dyDescent="0.4">
      <c r="A101" s="123">
        <v>116</v>
      </c>
      <c r="B101" s="167">
        <v>100</v>
      </c>
      <c r="C101" s="90" t="s">
        <v>400</v>
      </c>
      <c r="D101" s="91" t="s">
        <v>399</v>
      </c>
      <c r="E101" s="91" t="s">
        <v>400</v>
      </c>
      <c r="F101" s="124" t="s">
        <v>181</v>
      </c>
      <c r="G101" s="43">
        <f t="shared" si="3"/>
        <v>535860</v>
      </c>
      <c r="H101" s="119" t="s">
        <v>8</v>
      </c>
      <c r="I101" s="44">
        <f>VLOOKUP(H101,TOTALS!$P$4:$Q$141,2,FALSE)</f>
        <v>0</v>
      </c>
      <c r="J101" s="45" t="s">
        <v>7</v>
      </c>
      <c r="K101" s="120">
        <f>VLOOKUP(J101,TOTALS!$P$4:$Q$141,2,FALSE)</f>
        <v>60183</v>
      </c>
      <c r="L101" s="115" t="s">
        <v>39</v>
      </c>
      <c r="M101" s="47">
        <f>VLOOKUP(L101,TOTALS!$P$4:$Q$141,2,FALSE)</f>
        <v>0</v>
      </c>
      <c r="N101" s="46" t="s">
        <v>44</v>
      </c>
      <c r="O101" s="47">
        <f>VLOOKUP(N101,TOTALS!$P$4:$Q$141,2,FALSE)</f>
        <v>0</v>
      </c>
      <c r="P101" s="47" t="s">
        <v>109</v>
      </c>
      <c r="Q101" s="116">
        <f>VLOOKUP(P101,TOTALS!$P$4:$Q$141,2,FALSE)</f>
        <v>86579</v>
      </c>
      <c r="R101" s="109" t="s">
        <v>102</v>
      </c>
      <c r="S101" s="94">
        <f>VLOOKUP(R101,TOTALS!$P$4:$Q$141,2,FALSE)</f>
        <v>0</v>
      </c>
      <c r="T101" s="93" t="s">
        <v>126</v>
      </c>
      <c r="U101" s="94">
        <f>VLOOKUP(T101,TOTALS!$P$4:$Q$141,2,FALSE)</f>
        <v>0</v>
      </c>
      <c r="V101" s="93" t="s">
        <v>88</v>
      </c>
      <c r="W101" s="110">
        <f>VLOOKUP(V101,TOTALS!$P$4:$Q$141,2,FALSE)</f>
        <v>47246</v>
      </c>
      <c r="X101" s="103" t="s">
        <v>130</v>
      </c>
      <c r="Y101" s="96">
        <f>VLOOKUP(X101,TOTALS!$P$4:$Q$141,2,FALSE)</f>
        <v>291406</v>
      </c>
      <c r="Z101" s="95" t="s">
        <v>145</v>
      </c>
      <c r="AA101" s="96">
        <f>VLOOKUP(Z101,TOTALS!$P$4:$Q$141,2,FALSE)</f>
        <v>0</v>
      </c>
      <c r="AB101" s="95" t="s">
        <v>129</v>
      </c>
      <c r="AC101" s="104">
        <f>VLOOKUP(AB101,TOTALS!$P$4:$Q$141,2,FALSE)</f>
        <v>0</v>
      </c>
      <c r="AD101" s="99" t="s">
        <v>151</v>
      </c>
      <c r="AE101" s="49">
        <f>VLOOKUP(AD101,TOTALS!$P$4:$Q$141,2,FALSE)</f>
        <v>28961</v>
      </c>
      <c r="AF101" s="48" t="s">
        <v>152</v>
      </c>
      <c r="AG101" s="49">
        <f>VLOOKUP(AF101,TOTALS!$P$4:$Q$141,2,FALSE)</f>
        <v>0</v>
      </c>
      <c r="AH101" s="48" t="s">
        <v>164</v>
      </c>
      <c r="AI101" s="100">
        <f>VLOOKUP(AH101,TOTALS!$P$4:$Q$141,2,FALSE)</f>
        <v>21485</v>
      </c>
    </row>
    <row r="102" spans="1:35" x14ac:dyDescent="0.4">
      <c r="A102" s="123">
        <v>111</v>
      </c>
      <c r="B102" s="166">
        <v>101</v>
      </c>
      <c r="C102" s="90" t="s">
        <v>390</v>
      </c>
      <c r="D102" s="91" t="s">
        <v>393</v>
      </c>
      <c r="E102" s="91" t="s">
        <v>394</v>
      </c>
      <c r="F102" s="124" t="s">
        <v>181</v>
      </c>
      <c r="G102" s="43">
        <f t="shared" si="3"/>
        <v>530342</v>
      </c>
      <c r="H102" s="119" t="s">
        <v>12</v>
      </c>
      <c r="I102" s="44">
        <f>VLOOKUP(H102,TOTALS!$P$4:$Q$141,2,FALSE)</f>
        <v>144444</v>
      </c>
      <c r="J102" s="45" t="s">
        <v>16</v>
      </c>
      <c r="K102" s="120">
        <f>VLOOKUP(J102,TOTALS!$P$4:$Q$141,2,FALSE)</f>
        <v>47246</v>
      </c>
      <c r="L102" s="115" t="s">
        <v>39</v>
      </c>
      <c r="M102" s="47">
        <f>VLOOKUP(L102,TOTALS!$P$4:$Q$141,2,FALSE)</f>
        <v>0</v>
      </c>
      <c r="N102" s="46" t="s">
        <v>32</v>
      </c>
      <c r="O102" s="47">
        <f>VLOOKUP(N102,TOTALS!$P$4:$Q$141,2,FALSE)</f>
        <v>291406</v>
      </c>
      <c r="P102" s="47" t="s">
        <v>29</v>
      </c>
      <c r="Q102" s="116">
        <f>VLOOKUP(P102,TOTALS!$P$4:$Q$141,2,FALSE)</f>
        <v>0</v>
      </c>
      <c r="R102" s="109" t="s">
        <v>43</v>
      </c>
      <c r="S102" s="94">
        <f>VLOOKUP(R102,TOTALS!$P$4:$Q$141,2,FALSE)</f>
        <v>0</v>
      </c>
      <c r="T102" s="93" t="s">
        <v>102</v>
      </c>
      <c r="U102" s="94">
        <f>VLOOKUP(T102,TOTALS!$P$4:$Q$141,2,FALSE)</f>
        <v>0</v>
      </c>
      <c r="V102" s="93" t="s">
        <v>122</v>
      </c>
      <c r="W102" s="110">
        <f>VLOOKUP(V102,TOTALS!$P$4:$Q$141,2,FALSE)</f>
        <v>47246</v>
      </c>
      <c r="X102" s="103" t="s">
        <v>143</v>
      </c>
      <c r="Y102" s="96">
        <f>VLOOKUP(X102,TOTALS!$P$4:$Q$141,2,FALSE)</f>
        <v>0</v>
      </c>
      <c r="Z102" s="95" t="s">
        <v>136</v>
      </c>
      <c r="AA102" s="96">
        <f>VLOOKUP(Z102,TOTALS!$P$4:$Q$141,2,FALSE)</f>
        <v>0</v>
      </c>
      <c r="AB102" s="95" t="s">
        <v>129</v>
      </c>
      <c r="AC102" s="104">
        <f>VLOOKUP(AB102,TOTALS!$P$4:$Q$141,2,FALSE)</f>
        <v>0</v>
      </c>
      <c r="AD102" s="99" t="s">
        <v>158</v>
      </c>
      <c r="AE102" s="49">
        <f>VLOOKUP(AD102,TOTALS!$P$4:$Q$141,2,FALSE)</f>
        <v>0</v>
      </c>
      <c r="AF102" s="48" t="s">
        <v>159</v>
      </c>
      <c r="AG102" s="49">
        <f>VLOOKUP(AF102,TOTALS!$P$4:$Q$141,2,FALSE)</f>
        <v>0</v>
      </c>
      <c r="AH102" s="48" t="s">
        <v>167</v>
      </c>
      <c r="AI102" s="100">
        <f>VLOOKUP(AH102,TOTALS!$P$4:$Q$141,2,FALSE)</f>
        <v>0</v>
      </c>
    </row>
    <row r="103" spans="1:35" x14ac:dyDescent="0.4">
      <c r="A103" s="123">
        <v>62</v>
      </c>
      <c r="B103" s="167">
        <v>102</v>
      </c>
      <c r="C103" s="90" t="s">
        <v>299</v>
      </c>
      <c r="D103" s="91" t="s">
        <v>298</v>
      </c>
      <c r="E103" s="91" t="s">
        <v>299</v>
      </c>
      <c r="F103" s="124" t="s">
        <v>181</v>
      </c>
      <c r="G103" s="43">
        <f t="shared" si="3"/>
        <v>528153</v>
      </c>
      <c r="H103" s="119" t="s">
        <v>8</v>
      </c>
      <c r="I103" s="44">
        <f>VLOOKUP(H103,TOTALS!$P$4:$Q$141,2,FALSE)</f>
        <v>0</v>
      </c>
      <c r="J103" s="45" t="s">
        <v>38</v>
      </c>
      <c r="K103" s="120">
        <f>VLOOKUP(J103,TOTALS!$P$4:$Q$141,2,FALSE)</f>
        <v>115591</v>
      </c>
      <c r="L103" s="115" t="s">
        <v>25</v>
      </c>
      <c r="M103" s="47">
        <f>VLOOKUP(L103,TOTALS!$P$4:$Q$141,2,FALSE)</f>
        <v>0</v>
      </c>
      <c r="N103" s="46" t="s">
        <v>52</v>
      </c>
      <c r="O103" s="47">
        <f>VLOOKUP(N103,TOTALS!$P$4:$Q$141,2,FALSE)</f>
        <v>47246</v>
      </c>
      <c r="P103" s="92" t="s">
        <v>40</v>
      </c>
      <c r="Q103" s="116">
        <f>VLOOKUP(P103,TOTALS!$P$4:$Q$141,2,FALSE)</f>
        <v>210006</v>
      </c>
      <c r="R103" s="109" t="s">
        <v>110</v>
      </c>
      <c r="S103" s="94">
        <f>VLOOKUP(R103,TOTALS!$P$4:$Q$141,2,FALSE)</f>
        <v>0</v>
      </c>
      <c r="T103" s="93" t="s">
        <v>122</v>
      </c>
      <c r="U103" s="94">
        <f>VLOOKUP(T103,TOTALS!$P$4:$Q$141,2,FALSE)</f>
        <v>47246</v>
      </c>
      <c r="V103" s="93" t="s">
        <v>123</v>
      </c>
      <c r="W103" s="110">
        <f>VLOOKUP(V103,TOTALS!$P$4:$Q$141,2,FALSE)</f>
        <v>0</v>
      </c>
      <c r="X103" s="103" t="s">
        <v>141</v>
      </c>
      <c r="Y103" s="96">
        <f>VLOOKUP(X103,TOTALS!$P$4:$Q$141,2,FALSE)</f>
        <v>0</v>
      </c>
      <c r="Z103" s="95" t="s">
        <v>128</v>
      </c>
      <c r="AA103" s="96">
        <f>VLOOKUP(Z103,TOTALS!$P$4:$Q$141,2,FALSE)</f>
        <v>0</v>
      </c>
      <c r="AB103" s="95" t="s">
        <v>139</v>
      </c>
      <c r="AC103" s="104">
        <f>VLOOKUP(AB103,TOTALS!$P$4:$Q$141,2,FALSE)</f>
        <v>86579</v>
      </c>
      <c r="AD103" s="99" t="s">
        <v>156</v>
      </c>
      <c r="AE103" s="49">
        <f>VLOOKUP(AD103,TOTALS!$P$4:$Q$141,2,FALSE)</f>
        <v>0</v>
      </c>
      <c r="AF103" s="48" t="s">
        <v>166</v>
      </c>
      <c r="AG103" s="49">
        <f>VLOOKUP(AF103,TOTALS!$P$4:$Q$141,2,FALSE)</f>
        <v>0</v>
      </c>
      <c r="AH103" s="48" t="s">
        <v>164</v>
      </c>
      <c r="AI103" s="100">
        <f>VLOOKUP(AH103,TOTALS!$P$4:$Q$141,2,FALSE)</f>
        <v>21485</v>
      </c>
    </row>
    <row r="104" spans="1:35" x14ac:dyDescent="0.4">
      <c r="A104" s="123">
        <v>94</v>
      </c>
      <c r="B104" s="167">
        <v>103</v>
      </c>
      <c r="C104" s="90" t="s">
        <v>357</v>
      </c>
      <c r="D104" s="91" t="s">
        <v>359</v>
      </c>
      <c r="E104" s="91" t="s">
        <v>357</v>
      </c>
      <c r="F104" s="124" t="s">
        <v>185</v>
      </c>
      <c r="G104" s="43">
        <f t="shared" si="3"/>
        <v>523373</v>
      </c>
      <c r="H104" s="119" t="s">
        <v>8</v>
      </c>
      <c r="I104" s="44">
        <f>VLOOKUP(H104,TOTALS!$P$4:$Q$141,2,FALSE)</f>
        <v>0</v>
      </c>
      <c r="J104" s="45" t="s">
        <v>9</v>
      </c>
      <c r="K104" s="120">
        <f>VLOOKUP(J104,TOTALS!$P$4:$Q$141,2,FALSE)</f>
        <v>37324</v>
      </c>
      <c r="L104" s="115" t="s">
        <v>39</v>
      </c>
      <c r="M104" s="47">
        <f>VLOOKUP(L104,TOTALS!$P$4:$Q$141,2,FALSE)</f>
        <v>0</v>
      </c>
      <c r="N104" s="46" t="s">
        <v>27</v>
      </c>
      <c r="O104" s="47">
        <f>VLOOKUP(N104,TOTALS!$P$4:$Q$141,2,FALSE)</f>
        <v>86579</v>
      </c>
      <c r="P104" s="92" t="s">
        <v>109</v>
      </c>
      <c r="Q104" s="116">
        <f>VLOOKUP(P104,TOTALS!$P$4:$Q$141,2,FALSE)</f>
        <v>86579</v>
      </c>
      <c r="R104" s="109" t="s">
        <v>110</v>
      </c>
      <c r="S104" s="94">
        <f>VLOOKUP(R104,TOTALS!$P$4:$Q$141,2,FALSE)</f>
        <v>0</v>
      </c>
      <c r="T104" s="93" t="s">
        <v>94</v>
      </c>
      <c r="U104" s="94">
        <f>VLOOKUP(T104,TOTALS!$P$4:$Q$141,2,FALSE)</f>
        <v>0</v>
      </c>
      <c r="V104" s="93" t="s">
        <v>47</v>
      </c>
      <c r="W104" s="110">
        <f>VLOOKUP(V104,TOTALS!$P$4:$Q$141,2,FALSE)</f>
        <v>0</v>
      </c>
      <c r="X104" s="103" t="s">
        <v>130</v>
      </c>
      <c r="Y104" s="96">
        <f>VLOOKUP(X104,TOTALS!$P$4:$Q$141,2,FALSE)</f>
        <v>291406</v>
      </c>
      <c r="Z104" s="95" t="s">
        <v>95</v>
      </c>
      <c r="AA104" s="96">
        <f>VLOOKUP(Z104,TOTALS!$P$4:$Q$141,2,FALSE)</f>
        <v>0</v>
      </c>
      <c r="AB104" s="95" t="s">
        <v>100</v>
      </c>
      <c r="AC104" s="104">
        <f>VLOOKUP(AB104,TOTALS!$P$4:$Q$141,2,FALSE)</f>
        <v>0</v>
      </c>
      <c r="AD104" s="99" t="s">
        <v>167</v>
      </c>
      <c r="AE104" s="49">
        <f>VLOOKUP(AD104,TOTALS!$P$4:$Q$141,2,FALSE)</f>
        <v>0</v>
      </c>
      <c r="AF104" s="48" t="s">
        <v>157</v>
      </c>
      <c r="AG104" s="49">
        <f>VLOOKUP(AF104,TOTALS!$P$4:$Q$141,2,FALSE)</f>
        <v>0</v>
      </c>
      <c r="AH104" s="48" t="s">
        <v>164</v>
      </c>
      <c r="AI104" s="100">
        <f>VLOOKUP(AH104,TOTALS!$P$4:$Q$141,2,FALSE)</f>
        <v>21485</v>
      </c>
    </row>
    <row r="105" spans="1:35" x14ac:dyDescent="0.4">
      <c r="A105" s="123">
        <v>61</v>
      </c>
      <c r="B105" s="167">
        <v>104</v>
      </c>
      <c r="C105" s="90" t="s">
        <v>296</v>
      </c>
      <c r="D105" s="91" t="s">
        <v>297</v>
      </c>
      <c r="E105" s="91" t="s">
        <v>296</v>
      </c>
      <c r="F105" s="124" t="s">
        <v>181</v>
      </c>
      <c r="G105" s="43">
        <f t="shared" si="3"/>
        <v>504364</v>
      </c>
      <c r="H105" s="119" t="s">
        <v>12</v>
      </c>
      <c r="I105" s="44">
        <f>VLOOKUP(H105,TOTALS!$P$4:$Q$141,2,FALSE)</f>
        <v>144444</v>
      </c>
      <c r="J105" s="45" t="s">
        <v>13</v>
      </c>
      <c r="K105" s="120">
        <f>VLOOKUP(J105,TOTALS!$P$4:$Q$141,2,FALSE)</f>
        <v>28961</v>
      </c>
      <c r="L105" s="115" t="s">
        <v>39</v>
      </c>
      <c r="M105" s="47">
        <f>VLOOKUP(L105,TOTALS!$P$4:$Q$141,2,FALSE)</f>
        <v>0</v>
      </c>
      <c r="N105" s="46" t="s">
        <v>29</v>
      </c>
      <c r="O105" s="47">
        <f>VLOOKUP(N105,TOTALS!$P$4:$Q$141,2,FALSE)</f>
        <v>0</v>
      </c>
      <c r="P105" s="92" t="s">
        <v>40</v>
      </c>
      <c r="Q105" s="116">
        <f>VLOOKUP(P105,TOTALS!$P$4:$Q$141,2,FALSE)</f>
        <v>210006</v>
      </c>
      <c r="R105" s="109" t="s">
        <v>110</v>
      </c>
      <c r="S105" s="94">
        <f>VLOOKUP(R105,TOTALS!$P$4:$Q$141,2,FALSE)</f>
        <v>0</v>
      </c>
      <c r="T105" s="93" t="s">
        <v>124</v>
      </c>
      <c r="U105" s="94">
        <f>VLOOKUP(T105,TOTALS!$P$4:$Q$141,2,FALSE)</f>
        <v>0</v>
      </c>
      <c r="V105" s="93" t="s">
        <v>118</v>
      </c>
      <c r="W105" s="110">
        <f>VLOOKUP(V105,TOTALS!$P$4:$Q$141,2,FALSE)</f>
        <v>37324</v>
      </c>
      <c r="X105" s="103" t="s">
        <v>140</v>
      </c>
      <c r="Y105" s="96">
        <f>VLOOKUP(X105,TOTALS!$P$4:$Q$141,2,FALSE)</f>
        <v>23446</v>
      </c>
      <c r="Z105" s="95" t="s">
        <v>137</v>
      </c>
      <c r="AA105" s="96">
        <f>VLOOKUP(Z105,TOTALS!$P$4:$Q$141,2,FALSE)</f>
        <v>0</v>
      </c>
      <c r="AB105" s="95" t="s">
        <v>129</v>
      </c>
      <c r="AC105" s="104">
        <f>VLOOKUP(AB105,TOTALS!$P$4:$Q$141,2,FALSE)</f>
        <v>0</v>
      </c>
      <c r="AD105" s="99" t="s">
        <v>156</v>
      </c>
      <c r="AE105" s="49">
        <f>VLOOKUP(AD105,TOTALS!$P$4:$Q$141,2,FALSE)</f>
        <v>0</v>
      </c>
      <c r="AF105" s="48" t="s">
        <v>163</v>
      </c>
      <c r="AG105" s="49">
        <f>VLOOKUP(AF105,TOTALS!$P$4:$Q$141,2,FALSE)</f>
        <v>60183</v>
      </c>
      <c r="AH105" s="48" t="s">
        <v>172</v>
      </c>
      <c r="AI105" s="100">
        <f>VLOOKUP(AH105,TOTALS!$P$4:$Q$141,2,FALSE)</f>
        <v>0</v>
      </c>
    </row>
    <row r="106" spans="1:35" x14ac:dyDescent="0.4">
      <c r="A106" s="123">
        <v>4</v>
      </c>
      <c r="B106" s="166">
        <v>105</v>
      </c>
      <c r="C106" s="90" t="s">
        <v>187</v>
      </c>
      <c r="D106" s="97" t="s">
        <v>186</v>
      </c>
      <c r="E106" s="91" t="s">
        <v>191</v>
      </c>
      <c r="F106" s="124" t="s">
        <v>181</v>
      </c>
      <c r="G106" s="43">
        <f t="shared" si="3"/>
        <v>503961</v>
      </c>
      <c r="H106" s="119" t="s">
        <v>7</v>
      </c>
      <c r="I106" s="44">
        <f>VLOOKUP(H106,TOTALS!$P$4:$Q$141,2,FALSE)</f>
        <v>60183</v>
      </c>
      <c r="J106" s="45" t="s">
        <v>16</v>
      </c>
      <c r="K106" s="120">
        <f>VLOOKUP(J106,TOTALS!$P$4:$Q$141,2,FALSE)</f>
        <v>47246</v>
      </c>
      <c r="L106" s="115" t="s">
        <v>108</v>
      </c>
      <c r="M106" s="47">
        <f>VLOOKUP(L106,TOTALS!$P$4:$Q$141,2,FALSE)</f>
        <v>0</v>
      </c>
      <c r="N106" s="46" t="s">
        <v>48</v>
      </c>
      <c r="O106" s="47">
        <f>VLOOKUP(N106,TOTALS!$P$4:$Q$141,2,FALSE)</f>
        <v>0</v>
      </c>
      <c r="P106" s="92" t="s">
        <v>6</v>
      </c>
      <c r="Q106" s="116">
        <f>VLOOKUP(P106,TOTALS!$P$4:$Q$141,2,FALSE)</f>
        <v>168530</v>
      </c>
      <c r="R106" s="109" t="s">
        <v>119</v>
      </c>
      <c r="S106" s="94">
        <f>VLOOKUP(R106,TOTALS!$P$4:$Q$141,2,FALSE)</f>
        <v>115591</v>
      </c>
      <c r="T106" s="93" t="s">
        <v>49</v>
      </c>
      <c r="U106" s="94">
        <f>VLOOKUP(T106,TOTALS!$P$4:$Q$141,2,FALSE)</f>
        <v>17165</v>
      </c>
      <c r="V106" s="93" t="s">
        <v>124</v>
      </c>
      <c r="W106" s="110">
        <f>VLOOKUP(V106,TOTALS!$P$4:$Q$141,2,FALSE)</f>
        <v>0</v>
      </c>
      <c r="X106" s="103" t="s">
        <v>145</v>
      </c>
      <c r="Y106" s="96">
        <f>VLOOKUP(X106,TOTALS!$P$4:$Q$141,2,FALSE)</f>
        <v>0</v>
      </c>
      <c r="Z106" s="95" t="s">
        <v>98</v>
      </c>
      <c r="AA106" s="96">
        <f>VLOOKUP(Z106,TOTALS!$P$4:$Q$141,2,FALSE)</f>
        <v>37324</v>
      </c>
      <c r="AB106" s="95" t="s">
        <v>129</v>
      </c>
      <c r="AC106" s="104">
        <f>VLOOKUP(AB106,TOTALS!$P$4:$Q$141,2,FALSE)</f>
        <v>0</v>
      </c>
      <c r="AD106" s="99" t="s">
        <v>151</v>
      </c>
      <c r="AE106" s="49">
        <f>VLOOKUP(AD106,TOTALS!$P$4:$Q$141,2,FALSE)</f>
        <v>28961</v>
      </c>
      <c r="AF106" s="48" t="s">
        <v>165</v>
      </c>
      <c r="AG106" s="49">
        <f>VLOOKUP(AF106,TOTALS!$P$4:$Q$141,2,FALSE)</f>
        <v>0</v>
      </c>
      <c r="AH106" s="48" t="s">
        <v>154</v>
      </c>
      <c r="AI106" s="100">
        <f>VLOOKUP(AH106,TOTALS!$P$4:$Q$141,2,FALSE)</f>
        <v>28961</v>
      </c>
    </row>
    <row r="107" spans="1:35" x14ac:dyDescent="0.4">
      <c r="A107" s="123">
        <v>115</v>
      </c>
      <c r="B107" s="167">
        <v>106</v>
      </c>
      <c r="C107" s="90" t="s">
        <v>398</v>
      </c>
      <c r="D107" s="91" t="s">
        <v>397</v>
      </c>
      <c r="E107" s="91" t="s">
        <v>291</v>
      </c>
      <c r="F107" s="124" t="s">
        <v>185</v>
      </c>
      <c r="G107" s="43">
        <f t="shared" si="3"/>
        <v>501320</v>
      </c>
      <c r="H107" s="119" t="s">
        <v>24</v>
      </c>
      <c r="I107" s="44">
        <f>VLOOKUP(H107,TOTALS!$P$4:$Q$141,2,FALSE)</f>
        <v>0</v>
      </c>
      <c r="J107" s="45" t="s">
        <v>7</v>
      </c>
      <c r="K107" s="120">
        <f>VLOOKUP(J107,TOTALS!$P$4:$Q$141,2,FALSE)</f>
        <v>60183</v>
      </c>
      <c r="L107" s="115" t="s">
        <v>26</v>
      </c>
      <c r="M107" s="47">
        <f>VLOOKUP(L107,TOTALS!$P$4:$Q$141,2,FALSE)</f>
        <v>0</v>
      </c>
      <c r="N107" s="46" t="s">
        <v>40</v>
      </c>
      <c r="O107" s="47">
        <f>VLOOKUP(N107,TOTALS!$P$4:$Q$141,2,FALSE)</f>
        <v>210006</v>
      </c>
      <c r="P107" s="47" t="s">
        <v>91</v>
      </c>
      <c r="Q107" s="116">
        <f>VLOOKUP(P107,TOTALS!$P$4:$Q$141,2,FALSE)</f>
        <v>0</v>
      </c>
      <c r="R107" s="109" t="s">
        <v>31</v>
      </c>
      <c r="S107" s="94">
        <f>VLOOKUP(R107,TOTALS!$P$4:$Q$141,2,FALSE)</f>
        <v>86579</v>
      </c>
      <c r="T107" s="93" t="s">
        <v>126</v>
      </c>
      <c r="U107" s="94">
        <f>VLOOKUP(T107,TOTALS!$P$4:$Q$141,2,FALSE)</f>
        <v>0</v>
      </c>
      <c r="V107" s="93" t="s">
        <v>47</v>
      </c>
      <c r="W107" s="110">
        <f>VLOOKUP(V107,TOTALS!$P$4:$Q$141,2,FALSE)</f>
        <v>0</v>
      </c>
      <c r="X107" s="103" t="s">
        <v>127</v>
      </c>
      <c r="Y107" s="96">
        <f>VLOOKUP(X107,TOTALS!$P$4:$Q$141,2,FALSE)</f>
        <v>0</v>
      </c>
      <c r="Z107" s="95" t="s">
        <v>136</v>
      </c>
      <c r="AA107" s="96">
        <f>VLOOKUP(Z107,TOTALS!$P$4:$Q$141,2,FALSE)</f>
        <v>0</v>
      </c>
      <c r="AB107" s="95" t="s">
        <v>134</v>
      </c>
      <c r="AC107" s="104">
        <f>VLOOKUP(AB107,TOTALS!$P$4:$Q$141,2,FALSE)</f>
        <v>115591</v>
      </c>
      <c r="AD107" s="99" t="s">
        <v>167</v>
      </c>
      <c r="AE107" s="49">
        <f>VLOOKUP(AD107,TOTALS!$P$4:$Q$141,2,FALSE)</f>
        <v>0</v>
      </c>
      <c r="AF107" s="48" t="s">
        <v>156</v>
      </c>
      <c r="AG107" s="49">
        <f>VLOOKUP(AF107,TOTALS!$P$4:$Q$141,2,FALSE)</f>
        <v>0</v>
      </c>
      <c r="AH107" s="48" t="s">
        <v>176</v>
      </c>
      <c r="AI107" s="100">
        <f>VLOOKUP(AH107,TOTALS!$P$4:$Q$141,2,FALSE)</f>
        <v>28961</v>
      </c>
    </row>
    <row r="108" spans="1:35" x14ac:dyDescent="0.4">
      <c r="A108" s="123">
        <v>28</v>
      </c>
      <c r="B108" s="167">
        <v>107</v>
      </c>
      <c r="C108" s="90" t="s">
        <v>235</v>
      </c>
      <c r="D108" s="91" t="s">
        <v>234</v>
      </c>
      <c r="E108" s="91" t="s">
        <v>235</v>
      </c>
      <c r="F108" s="124" t="s">
        <v>181</v>
      </c>
      <c r="G108" s="43">
        <f t="shared" si="3"/>
        <v>499674</v>
      </c>
      <c r="H108" s="119" t="s">
        <v>13</v>
      </c>
      <c r="I108" s="44">
        <f>VLOOKUP(H108,TOTALS!$P$4:$Q$141,2,FALSE)</f>
        <v>28961</v>
      </c>
      <c r="J108" s="45" t="s">
        <v>16</v>
      </c>
      <c r="K108" s="120">
        <f>VLOOKUP(J108,TOTALS!$P$4:$Q$141,2,FALSE)</f>
        <v>47246</v>
      </c>
      <c r="L108" s="115" t="s">
        <v>6</v>
      </c>
      <c r="M108" s="47">
        <f>VLOOKUP(L108,TOTALS!$P$4:$Q$141,2,FALSE)</f>
        <v>168530</v>
      </c>
      <c r="N108" s="46" t="s">
        <v>39</v>
      </c>
      <c r="O108" s="47">
        <f>VLOOKUP(N108,TOTALS!$P$4:$Q$141,2,FALSE)</f>
        <v>0</v>
      </c>
      <c r="P108" s="92" t="s">
        <v>40</v>
      </c>
      <c r="Q108" s="116">
        <f>VLOOKUP(P108,TOTALS!$P$4:$Q$141,2,FALSE)</f>
        <v>210006</v>
      </c>
      <c r="R108" s="109" t="s">
        <v>110</v>
      </c>
      <c r="S108" s="94">
        <f>VLOOKUP(R108,TOTALS!$P$4:$Q$141,2,FALSE)</f>
        <v>0</v>
      </c>
      <c r="T108" s="93" t="s">
        <v>43</v>
      </c>
      <c r="U108" s="94">
        <f>VLOOKUP(T108,TOTALS!$P$4:$Q$141,2,FALSE)</f>
        <v>0</v>
      </c>
      <c r="V108" s="93" t="s">
        <v>124</v>
      </c>
      <c r="W108" s="110">
        <f>VLOOKUP(V108,TOTALS!$P$4:$Q$141,2,FALSE)</f>
        <v>0</v>
      </c>
      <c r="X108" s="103" t="s">
        <v>140</v>
      </c>
      <c r="Y108" s="96">
        <f>VLOOKUP(X108,TOTALS!$P$4:$Q$141,2,FALSE)</f>
        <v>23446</v>
      </c>
      <c r="Z108" s="95" t="s">
        <v>145</v>
      </c>
      <c r="AA108" s="96">
        <f>VLOOKUP(Z108,TOTALS!$P$4:$Q$141,2,FALSE)</f>
        <v>0</v>
      </c>
      <c r="AB108" s="95" t="s">
        <v>129</v>
      </c>
      <c r="AC108" s="104">
        <f>VLOOKUP(AB108,TOTALS!$P$4:$Q$141,2,FALSE)</f>
        <v>0</v>
      </c>
      <c r="AD108" s="99" t="s">
        <v>167</v>
      </c>
      <c r="AE108" s="49">
        <f>VLOOKUP(AD108,TOTALS!$P$4:$Q$141,2,FALSE)</f>
        <v>0</v>
      </c>
      <c r="AF108" s="48" t="s">
        <v>156</v>
      </c>
      <c r="AG108" s="49">
        <f>VLOOKUP(AF108,TOTALS!$P$4:$Q$141,2,FALSE)</f>
        <v>0</v>
      </c>
      <c r="AH108" s="48" t="s">
        <v>164</v>
      </c>
      <c r="AI108" s="100">
        <f>VLOOKUP(AH108,TOTALS!$P$4:$Q$141,2,FALSE)</f>
        <v>21485</v>
      </c>
    </row>
    <row r="109" spans="1:35" x14ac:dyDescent="0.4">
      <c r="A109" s="123">
        <v>101</v>
      </c>
      <c r="B109" s="167">
        <v>108</v>
      </c>
      <c r="C109" s="90" t="s">
        <v>372</v>
      </c>
      <c r="D109" s="91" t="s">
        <v>371</v>
      </c>
      <c r="E109" s="91" t="s">
        <v>372</v>
      </c>
      <c r="F109" s="124" t="s">
        <v>181</v>
      </c>
      <c r="G109" s="43">
        <f t="shared" si="3"/>
        <v>487995</v>
      </c>
      <c r="H109" s="119" t="s">
        <v>9</v>
      </c>
      <c r="I109" s="44">
        <f>VLOOKUP(H109,TOTALS!$P$4:$Q$141,2,FALSE)</f>
        <v>37324</v>
      </c>
      <c r="J109" s="45" t="s">
        <v>46</v>
      </c>
      <c r="K109" s="120">
        <f>VLOOKUP(J109,TOTALS!$P$4:$Q$141,2,FALSE)</f>
        <v>28961</v>
      </c>
      <c r="L109" s="115" t="s">
        <v>18</v>
      </c>
      <c r="M109" s="47">
        <f>VLOOKUP(L109,TOTALS!$P$4:$Q$141,2,FALSE)</f>
        <v>0</v>
      </c>
      <c r="N109" s="46" t="s">
        <v>44</v>
      </c>
      <c r="O109" s="47">
        <f>VLOOKUP(N109,TOTALS!$P$4:$Q$141,2,FALSE)</f>
        <v>0</v>
      </c>
      <c r="P109" s="92" t="s">
        <v>40</v>
      </c>
      <c r="Q109" s="116">
        <f>VLOOKUP(P109,TOTALS!$P$4:$Q$141,2,FALSE)</f>
        <v>210006</v>
      </c>
      <c r="R109" s="109" t="s">
        <v>110</v>
      </c>
      <c r="S109" s="94">
        <f>VLOOKUP(R109,TOTALS!$P$4:$Q$141,2,FALSE)</f>
        <v>0</v>
      </c>
      <c r="T109" s="93" t="s">
        <v>119</v>
      </c>
      <c r="U109" s="94">
        <f>VLOOKUP(T109,TOTALS!$P$4:$Q$141,2,FALSE)</f>
        <v>115591</v>
      </c>
      <c r="V109" s="93" t="s">
        <v>121</v>
      </c>
      <c r="W109" s="110">
        <f>VLOOKUP(V109,TOTALS!$P$4:$Q$141,2,FALSE)</f>
        <v>17965</v>
      </c>
      <c r="X109" s="103" t="s">
        <v>90</v>
      </c>
      <c r="Y109" s="96">
        <f>VLOOKUP(X109,TOTALS!$P$4:$Q$141,2,FALSE)</f>
        <v>17965</v>
      </c>
      <c r="Z109" s="95" t="s">
        <v>132</v>
      </c>
      <c r="AA109" s="96">
        <f>VLOOKUP(Z109,TOTALS!$P$4:$Q$141,2,FALSE)</f>
        <v>0</v>
      </c>
      <c r="AB109" s="95" t="s">
        <v>100</v>
      </c>
      <c r="AC109" s="104">
        <f>VLOOKUP(AB109,TOTALS!$P$4:$Q$141,2,FALSE)</f>
        <v>0</v>
      </c>
      <c r="AD109" s="99" t="s">
        <v>169</v>
      </c>
      <c r="AE109" s="49">
        <f>VLOOKUP(AD109,TOTALS!$P$4:$Q$141,2,FALSE)</f>
        <v>60183</v>
      </c>
      <c r="AF109" s="48" t="s">
        <v>152</v>
      </c>
      <c r="AG109" s="49">
        <f>VLOOKUP(AF109,TOTALS!$P$4:$Q$141,2,FALSE)</f>
        <v>0</v>
      </c>
      <c r="AH109" s="48" t="s">
        <v>177</v>
      </c>
      <c r="AI109" s="100">
        <f>VLOOKUP(AH109,TOTALS!$P$4:$Q$141,2,FALSE)</f>
        <v>0</v>
      </c>
    </row>
    <row r="110" spans="1:35" x14ac:dyDescent="0.4">
      <c r="A110" s="123">
        <v>32</v>
      </c>
      <c r="B110" s="166">
        <v>109</v>
      </c>
      <c r="C110" s="90" t="s">
        <v>242</v>
      </c>
      <c r="D110" s="97" t="s">
        <v>241</v>
      </c>
      <c r="E110" s="91" t="s">
        <v>243</v>
      </c>
      <c r="F110" s="124" t="s">
        <v>185</v>
      </c>
      <c r="G110" s="43">
        <f t="shared" si="3"/>
        <v>486184</v>
      </c>
      <c r="H110" s="119" t="s">
        <v>8</v>
      </c>
      <c r="I110" s="44">
        <f>VLOOKUP(H110,TOTALS!$P$4:$Q$141,2,FALSE)</f>
        <v>0</v>
      </c>
      <c r="J110" s="45" t="s">
        <v>3</v>
      </c>
      <c r="K110" s="120">
        <f>VLOOKUP(J110,TOTALS!$P$4:$Q$141,2,FALSE)</f>
        <v>210006</v>
      </c>
      <c r="L110" s="115" t="s">
        <v>44</v>
      </c>
      <c r="M110" s="47">
        <f>VLOOKUP(L110,TOTALS!$P$4:$Q$141,2,FALSE)</f>
        <v>0</v>
      </c>
      <c r="N110" s="46" t="s">
        <v>39</v>
      </c>
      <c r="O110" s="47">
        <f>VLOOKUP(N110,TOTALS!$P$4:$Q$141,2,FALSE)</f>
        <v>0</v>
      </c>
      <c r="P110" s="92" t="s">
        <v>40</v>
      </c>
      <c r="Q110" s="116">
        <f>VLOOKUP(P110,TOTALS!$P$4:$Q$141,2,FALSE)</f>
        <v>210006</v>
      </c>
      <c r="R110" s="109" t="s">
        <v>110</v>
      </c>
      <c r="S110" s="94">
        <f>VLOOKUP(R110,TOTALS!$P$4:$Q$141,2,FALSE)</f>
        <v>0</v>
      </c>
      <c r="T110" s="93" t="s">
        <v>94</v>
      </c>
      <c r="U110" s="94">
        <f>VLOOKUP(T110,TOTALS!$P$4:$Q$141,2,FALSE)</f>
        <v>0</v>
      </c>
      <c r="V110" s="93" t="s">
        <v>88</v>
      </c>
      <c r="W110" s="110">
        <f>VLOOKUP(V110,TOTALS!$P$4:$Q$141,2,FALSE)</f>
        <v>47246</v>
      </c>
      <c r="X110" s="103" t="s">
        <v>133</v>
      </c>
      <c r="Y110" s="96">
        <f>VLOOKUP(X110,TOTALS!$P$4:$Q$141,2,FALSE)</f>
        <v>18926</v>
      </c>
      <c r="Z110" s="95" t="s">
        <v>100</v>
      </c>
      <c r="AA110" s="96">
        <f>VLOOKUP(Z110,TOTALS!$P$4:$Q$141,2,FALSE)</f>
        <v>0</v>
      </c>
      <c r="AB110" s="95" t="s">
        <v>148</v>
      </c>
      <c r="AC110" s="104">
        <f>VLOOKUP(AB110,TOTALS!$P$4:$Q$141,2,FALSE)</f>
        <v>0</v>
      </c>
      <c r="AD110" s="99" t="s">
        <v>150</v>
      </c>
      <c r="AE110" s="49">
        <f>VLOOKUP(AD110,TOTALS!$P$4:$Q$141,2,FALSE)</f>
        <v>0</v>
      </c>
      <c r="AF110" s="48" t="s">
        <v>153</v>
      </c>
      <c r="AG110" s="49">
        <f>VLOOKUP(AF110,TOTALS!$P$4:$Q$141,2,FALSE)</f>
        <v>0</v>
      </c>
      <c r="AH110" s="48" t="s">
        <v>166</v>
      </c>
      <c r="AI110" s="100">
        <f>VLOOKUP(AH110,TOTALS!$P$4:$Q$141,2,FALSE)</f>
        <v>0</v>
      </c>
    </row>
    <row r="111" spans="1:35" x14ac:dyDescent="0.4">
      <c r="A111" s="123">
        <v>20</v>
      </c>
      <c r="B111" s="167">
        <v>110</v>
      </c>
      <c r="C111" s="90" t="s">
        <v>219</v>
      </c>
      <c r="D111" s="91" t="s">
        <v>218</v>
      </c>
      <c r="E111" s="91" t="s">
        <v>219</v>
      </c>
      <c r="F111" s="124" t="s">
        <v>181</v>
      </c>
      <c r="G111" s="43">
        <f t="shared" si="3"/>
        <v>467566</v>
      </c>
      <c r="H111" s="119" t="s">
        <v>7</v>
      </c>
      <c r="I111" s="44">
        <f>VLOOKUP(H111,TOTALS!$P$4:$Q$141,2,FALSE)</f>
        <v>60183</v>
      </c>
      <c r="J111" s="45" t="s">
        <v>16</v>
      </c>
      <c r="K111" s="120">
        <f>VLOOKUP(J111,TOTALS!$P$4:$Q$141,2,FALSE)</f>
        <v>47246</v>
      </c>
      <c r="L111" s="115" t="s">
        <v>107</v>
      </c>
      <c r="M111" s="47">
        <f>VLOOKUP(L111,TOTALS!$P$4:$Q$141,2,FALSE)</f>
        <v>0</v>
      </c>
      <c r="N111" s="46" t="s">
        <v>52</v>
      </c>
      <c r="O111" s="47">
        <f>VLOOKUP(N111,TOTALS!$P$4:$Q$141,2,FALSE)</f>
        <v>47246</v>
      </c>
      <c r="P111" s="92" t="s">
        <v>39</v>
      </c>
      <c r="Q111" s="116">
        <f>VLOOKUP(P111,TOTALS!$P$4:$Q$141,2,FALSE)</f>
        <v>0</v>
      </c>
      <c r="R111" s="109" t="s">
        <v>110</v>
      </c>
      <c r="S111" s="94">
        <f>VLOOKUP(R111,TOTALS!$P$4:$Q$141,2,FALSE)</f>
        <v>0</v>
      </c>
      <c r="T111" s="93" t="s">
        <v>94</v>
      </c>
      <c r="U111" s="94">
        <f>VLOOKUP(T111,TOTALS!$P$4:$Q$141,2,FALSE)</f>
        <v>0</v>
      </c>
      <c r="V111" s="93" t="s">
        <v>43</v>
      </c>
      <c r="W111" s="110">
        <f>VLOOKUP(V111,TOTALS!$P$4:$Q$141,2,FALSE)</f>
        <v>0</v>
      </c>
      <c r="X111" s="103" t="s">
        <v>130</v>
      </c>
      <c r="Y111" s="96">
        <f>VLOOKUP(X111,TOTALS!$P$4:$Q$141,2,FALSE)</f>
        <v>291406</v>
      </c>
      <c r="Z111" s="95" t="s">
        <v>145</v>
      </c>
      <c r="AA111" s="96">
        <f>VLOOKUP(Z111,TOTALS!$P$4:$Q$141,2,FALSE)</f>
        <v>0</v>
      </c>
      <c r="AB111" s="95" t="s">
        <v>100</v>
      </c>
      <c r="AC111" s="104">
        <f>VLOOKUP(AB111,TOTALS!$P$4:$Q$141,2,FALSE)</f>
        <v>0</v>
      </c>
      <c r="AD111" s="99" t="s">
        <v>167</v>
      </c>
      <c r="AE111" s="49">
        <f>VLOOKUP(AD111,TOTALS!$P$4:$Q$141,2,FALSE)</f>
        <v>0</v>
      </c>
      <c r="AF111" s="48" t="s">
        <v>153</v>
      </c>
      <c r="AG111" s="49">
        <f>VLOOKUP(AF111,TOTALS!$P$4:$Q$141,2,FALSE)</f>
        <v>0</v>
      </c>
      <c r="AH111" s="48" t="s">
        <v>164</v>
      </c>
      <c r="AI111" s="100">
        <f>VLOOKUP(AH111,TOTALS!$P$4:$Q$141,2,FALSE)</f>
        <v>21485</v>
      </c>
    </row>
    <row r="112" spans="1:35" x14ac:dyDescent="0.4">
      <c r="A112" s="123">
        <v>36</v>
      </c>
      <c r="B112" s="167">
        <v>111</v>
      </c>
      <c r="C112" s="90" t="s">
        <v>251</v>
      </c>
      <c r="D112" s="91" t="s">
        <v>250</v>
      </c>
      <c r="E112" s="91" t="s">
        <v>251</v>
      </c>
      <c r="F112" s="124" t="s">
        <v>181</v>
      </c>
      <c r="G112" s="43">
        <f t="shared" si="3"/>
        <v>402190</v>
      </c>
      <c r="H112" s="119" t="s">
        <v>13</v>
      </c>
      <c r="I112" s="44">
        <f>VLOOKUP(H112,TOTALS!$P$4:$Q$141,2,FALSE)</f>
        <v>28961</v>
      </c>
      <c r="J112" s="45" t="s">
        <v>16</v>
      </c>
      <c r="K112" s="120">
        <f>VLOOKUP(J112,TOTALS!$P$4:$Q$141,2,FALSE)</f>
        <v>47246</v>
      </c>
      <c r="L112" s="115" t="s">
        <v>39</v>
      </c>
      <c r="M112" s="47">
        <f>VLOOKUP(L112,TOTALS!$P$4:$Q$141,2,FALSE)</f>
        <v>0</v>
      </c>
      <c r="N112" s="46" t="s">
        <v>52</v>
      </c>
      <c r="O112" s="47">
        <f>VLOOKUP(N112,TOTALS!$P$4:$Q$141,2,FALSE)</f>
        <v>47246</v>
      </c>
      <c r="P112" s="92" t="s">
        <v>40</v>
      </c>
      <c r="Q112" s="116">
        <f>VLOOKUP(P112,TOTALS!$P$4:$Q$141,2,FALSE)</f>
        <v>210006</v>
      </c>
      <c r="R112" s="109" t="s">
        <v>88</v>
      </c>
      <c r="S112" s="94">
        <f>VLOOKUP(R112,TOTALS!$P$4:$Q$141,2,FALSE)</f>
        <v>47246</v>
      </c>
      <c r="T112" s="93" t="s">
        <v>94</v>
      </c>
      <c r="U112" s="94">
        <f>VLOOKUP(T112,TOTALS!$P$4:$Q$141,2,FALSE)</f>
        <v>0</v>
      </c>
      <c r="V112" s="93" t="s">
        <v>126</v>
      </c>
      <c r="W112" s="110">
        <f>VLOOKUP(V112,TOTALS!$P$4:$Q$141,2,FALSE)</f>
        <v>0</v>
      </c>
      <c r="X112" s="103" t="s">
        <v>145</v>
      </c>
      <c r="Y112" s="96">
        <f>VLOOKUP(X112,TOTALS!$P$4:$Q$141,2,FALSE)</f>
        <v>0</v>
      </c>
      <c r="Z112" s="95" t="s">
        <v>95</v>
      </c>
      <c r="AA112" s="96">
        <f>VLOOKUP(Z112,TOTALS!$P$4:$Q$141,2,FALSE)</f>
        <v>0</v>
      </c>
      <c r="AB112" s="95" t="s">
        <v>96</v>
      </c>
      <c r="AC112" s="104">
        <f>VLOOKUP(AB112,TOTALS!$P$4:$Q$141,2,FALSE)</f>
        <v>21485</v>
      </c>
      <c r="AD112" s="99" t="s">
        <v>167</v>
      </c>
      <c r="AE112" s="49">
        <f>VLOOKUP(AD112,TOTALS!$P$4:$Q$141,2,FALSE)</f>
        <v>0</v>
      </c>
      <c r="AF112" s="48" t="s">
        <v>168</v>
      </c>
      <c r="AG112" s="49">
        <f>VLOOKUP(AF112,TOTALS!$P$4:$Q$141,2,FALSE)</f>
        <v>0</v>
      </c>
      <c r="AH112" s="48" t="s">
        <v>173</v>
      </c>
      <c r="AI112" s="100">
        <f>VLOOKUP(AH112,TOTALS!$P$4:$Q$141,2,FALSE)</f>
        <v>0</v>
      </c>
    </row>
    <row r="113" spans="1:35" x14ac:dyDescent="0.4">
      <c r="A113" s="123">
        <v>52</v>
      </c>
      <c r="B113" s="167">
        <v>112</v>
      </c>
      <c r="C113" s="90" t="s">
        <v>282</v>
      </c>
      <c r="D113" s="91" t="s">
        <v>279</v>
      </c>
      <c r="E113" s="91" t="s">
        <v>280</v>
      </c>
      <c r="F113" s="124" t="s">
        <v>185</v>
      </c>
      <c r="G113" s="43">
        <f t="shared" si="3"/>
        <v>393113</v>
      </c>
      <c r="H113" s="119" t="s">
        <v>8</v>
      </c>
      <c r="I113" s="44">
        <f>VLOOKUP(H113,TOTALS!$P$4:$Q$141,2,FALSE)</f>
        <v>0</v>
      </c>
      <c r="J113" s="45" t="s">
        <v>16</v>
      </c>
      <c r="K113" s="120">
        <f>VLOOKUP(J113,TOTALS!$P$4:$Q$141,2,FALSE)</f>
        <v>47246</v>
      </c>
      <c r="L113" s="115" t="s">
        <v>18</v>
      </c>
      <c r="M113" s="47">
        <f>VLOOKUP(L113,TOTALS!$P$4:$Q$141,2,FALSE)</f>
        <v>0</v>
      </c>
      <c r="N113" s="46" t="s">
        <v>39</v>
      </c>
      <c r="O113" s="47">
        <f>VLOOKUP(N113,TOTALS!$P$4:$Q$141,2,FALSE)</f>
        <v>0</v>
      </c>
      <c r="P113" s="92" t="s">
        <v>21</v>
      </c>
      <c r="Q113" s="116">
        <f>VLOOKUP(P113,TOTALS!$P$4:$Q$141,2,FALSE)</f>
        <v>47246</v>
      </c>
      <c r="R113" s="109" t="s">
        <v>110</v>
      </c>
      <c r="S113" s="94">
        <f>VLOOKUP(R113,TOTALS!$P$4:$Q$141,2,FALSE)</f>
        <v>0</v>
      </c>
      <c r="T113" s="93" t="s">
        <v>51</v>
      </c>
      <c r="U113" s="94">
        <f>VLOOKUP(T113,TOTALS!$P$4:$Q$141,2,FALSE)</f>
        <v>132453</v>
      </c>
      <c r="V113" s="93" t="s">
        <v>124</v>
      </c>
      <c r="W113" s="110">
        <f>VLOOKUP(V113,TOTALS!$P$4:$Q$141,2,FALSE)</f>
        <v>0</v>
      </c>
      <c r="X113" s="103" t="s">
        <v>142</v>
      </c>
      <c r="Y113" s="96">
        <f>VLOOKUP(X113,TOTALS!$P$4:$Q$141,2,FALSE)</f>
        <v>19406</v>
      </c>
      <c r="Z113" s="95" t="s">
        <v>95</v>
      </c>
      <c r="AA113" s="96">
        <f>VLOOKUP(Z113,TOTALS!$P$4:$Q$141,2,FALSE)</f>
        <v>0</v>
      </c>
      <c r="AB113" s="95" t="s">
        <v>139</v>
      </c>
      <c r="AC113" s="104">
        <f>VLOOKUP(AB113,TOTALS!$P$4:$Q$141,2,FALSE)</f>
        <v>86579</v>
      </c>
      <c r="AD113" s="99" t="s">
        <v>174</v>
      </c>
      <c r="AE113" s="49">
        <f>VLOOKUP(AD113,TOTALS!$P$4:$Q$141,2,FALSE)</f>
        <v>0</v>
      </c>
      <c r="AF113" s="48" t="s">
        <v>163</v>
      </c>
      <c r="AG113" s="49">
        <f>VLOOKUP(AF113,TOTALS!$P$4:$Q$141,2,FALSE)</f>
        <v>60183</v>
      </c>
      <c r="AH113" s="48" t="s">
        <v>165</v>
      </c>
      <c r="AI113" s="100">
        <f>VLOOKUP(AH113,TOTALS!$P$4:$Q$141,2,FALSE)</f>
        <v>0</v>
      </c>
    </row>
    <row r="114" spans="1:35" x14ac:dyDescent="0.4">
      <c r="A114" s="123">
        <v>3</v>
      </c>
      <c r="B114" s="166">
        <v>113</v>
      </c>
      <c r="C114" s="90" t="s">
        <v>184</v>
      </c>
      <c r="D114" s="91" t="s">
        <v>182</v>
      </c>
      <c r="E114" s="91" t="s">
        <v>183</v>
      </c>
      <c r="F114" s="124" t="s">
        <v>185</v>
      </c>
      <c r="G114" s="43">
        <f t="shared" si="3"/>
        <v>314969</v>
      </c>
      <c r="H114" s="119" t="s">
        <v>13</v>
      </c>
      <c r="I114" s="44">
        <f>VLOOKUP(H114,TOTALS!$P$4:$Q$141,2,FALSE)</f>
        <v>28961</v>
      </c>
      <c r="J114" s="45" t="s">
        <v>16</v>
      </c>
      <c r="K114" s="120">
        <f>VLOOKUP(J114,TOTALS!$P$4:$Q$141,2,FALSE)</f>
        <v>47246</v>
      </c>
      <c r="L114" s="115" t="s">
        <v>106</v>
      </c>
      <c r="M114" s="47">
        <f>VLOOKUP(L114,TOTALS!$P$4:$Q$141,2,FALSE)</f>
        <v>0</v>
      </c>
      <c r="N114" s="46" t="s">
        <v>48</v>
      </c>
      <c r="O114" s="47">
        <f>VLOOKUP(N114,TOTALS!$P$4:$Q$141,2,FALSE)</f>
        <v>0</v>
      </c>
      <c r="P114" s="92" t="s">
        <v>39</v>
      </c>
      <c r="Q114" s="116">
        <f>VLOOKUP(P114,TOTALS!$P$4:$Q$141,2,FALSE)</f>
        <v>0</v>
      </c>
      <c r="R114" s="109" t="s">
        <v>49</v>
      </c>
      <c r="S114" s="94">
        <f>VLOOKUP(R114,TOTALS!$P$4:$Q$141,2,FALSE)</f>
        <v>17165</v>
      </c>
      <c r="T114" s="93" t="s">
        <v>123</v>
      </c>
      <c r="U114" s="94">
        <f>VLOOKUP(T114,TOTALS!$P$4:$Q$141,2,FALSE)</f>
        <v>0</v>
      </c>
      <c r="V114" s="93" t="s">
        <v>51</v>
      </c>
      <c r="W114" s="110">
        <f>VLOOKUP(V114,TOTALS!$P$4:$Q$141,2,FALSE)</f>
        <v>132453</v>
      </c>
      <c r="X114" s="103" t="s">
        <v>141</v>
      </c>
      <c r="Y114" s="96">
        <f>VLOOKUP(X114,TOTALS!$P$4:$Q$141,2,FALSE)</f>
        <v>0</v>
      </c>
      <c r="Z114" s="95" t="s">
        <v>128</v>
      </c>
      <c r="AA114" s="96">
        <f>VLOOKUP(Z114,TOTALS!$P$4:$Q$141,2,FALSE)</f>
        <v>0</v>
      </c>
      <c r="AB114" s="95" t="s">
        <v>100</v>
      </c>
      <c r="AC114" s="104">
        <f>VLOOKUP(AB114,TOTALS!$P$4:$Q$141,2,FALSE)</f>
        <v>0</v>
      </c>
      <c r="AD114" s="99" t="s">
        <v>163</v>
      </c>
      <c r="AE114" s="49">
        <f>VLOOKUP(AD114,TOTALS!$P$4:$Q$141,2,FALSE)</f>
        <v>60183</v>
      </c>
      <c r="AF114" s="48" t="s">
        <v>158</v>
      </c>
      <c r="AG114" s="49">
        <f>VLOOKUP(AF114,TOTALS!$P$4:$Q$141,2,FALSE)</f>
        <v>0</v>
      </c>
      <c r="AH114" s="48" t="s">
        <v>154</v>
      </c>
      <c r="AI114" s="100">
        <f>VLOOKUP(AH114,TOTALS!$P$4:$Q$141,2,FALSE)</f>
        <v>28961</v>
      </c>
    </row>
    <row r="115" spans="1:35" x14ac:dyDescent="0.4">
      <c r="A115" s="123">
        <v>113</v>
      </c>
      <c r="B115" s="167">
        <v>114</v>
      </c>
      <c r="C115" s="90" t="s">
        <v>392</v>
      </c>
      <c r="D115" s="91" t="s">
        <v>393</v>
      </c>
      <c r="E115" s="91" t="s">
        <v>394</v>
      </c>
      <c r="F115" s="124" t="s">
        <v>185</v>
      </c>
      <c r="G115" s="43">
        <f t="shared" si="3"/>
        <v>289141</v>
      </c>
      <c r="H115" s="119" t="s">
        <v>7</v>
      </c>
      <c r="I115" s="44">
        <f>VLOOKUP(H115,TOTALS!$P$4:$Q$141,2,FALSE)</f>
        <v>60183</v>
      </c>
      <c r="J115" s="45" t="s">
        <v>16</v>
      </c>
      <c r="K115" s="120">
        <f>VLOOKUP(J115,TOTALS!$P$4:$Q$141,2,FALSE)</f>
        <v>47246</v>
      </c>
      <c r="L115" s="115" t="s">
        <v>108</v>
      </c>
      <c r="M115" s="47">
        <f>VLOOKUP(L115,TOTALS!$P$4:$Q$141,2,FALSE)</f>
        <v>0</v>
      </c>
      <c r="N115" s="46" t="s">
        <v>34</v>
      </c>
      <c r="O115" s="47">
        <f>VLOOKUP(N115,TOTALS!$P$4:$Q$141,2,FALSE)</f>
        <v>0</v>
      </c>
      <c r="P115" s="92" t="s">
        <v>54</v>
      </c>
      <c r="Q115" s="116">
        <f>VLOOKUP(P115,TOTALS!$P$4:$Q$141,2,FALSE)</f>
        <v>86579</v>
      </c>
      <c r="R115" s="109" t="s">
        <v>122</v>
      </c>
      <c r="S115" s="94">
        <f>VLOOKUP(R115,TOTALS!$P$4:$Q$141,2,FALSE)</f>
        <v>47246</v>
      </c>
      <c r="T115" s="93" t="s">
        <v>112</v>
      </c>
      <c r="U115" s="94">
        <f>VLOOKUP(T115,TOTALS!$P$4:$Q$141,2,FALSE)</f>
        <v>28961</v>
      </c>
      <c r="V115" s="93" t="s">
        <v>102</v>
      </c>
      <c r="W115" s="110">
        <f>VLOOKUP(V115,TOTALS!$P$4:$Q$141,2,FALSE)</f>
        <v>0</v>
      </c>
      <c r="X115" s="103" t="s">
        <v>143</v>
      </c>
      <c r="Y115" s="96">
        <f>VLOOKUP(X115,TOTALS!$P$4:$Q$141,2,FALSE)</f>
        <v>0</v>
      </c>
      <c r="Z115" s="95" t="s">
        <v>136</v>
      </c>
      <c r="AA115" s="96">
        <f>VLOOKUP(Z115,TOTALS!$P$4:$Q$141,2,FALSE)</f>
        <v>0</v>
      </c>
      <c r="AB115" s="95" t="s">
        <v>129</v>
      </c>
      <c r="AC115" s="104">
        <f>VLOOKUP(AB115,TOTALS!$P$4:$Q$141,2,FALSE)</f>
        <v>0</v>
      </c>
      <c r="AD115" s="99" t="s">
        <v>170</v>
      </c>
      <c r="AE115" s="49">
        <f>VLOOKUP(AD115,TOTALS!$P$4:$Q$141,2,FALSE)</f>
        <v>18926</v>
      </c>
      <c r="AF115" s="48" t="s">
        <v>159</v>
      </c>
      <c r="AG115" s="49">
        <f>VLOOKUP(AF115,TOTALS!$P$4:$Q$141,2,FALSE)</f>
        <v>0</v>
      </c>
      <c r="AH115" s="48" t="s">
        <v>167</v>
      </c>
      <c r="AI115" s="100">
        <f>VLOOKUP(AH115,TOTALS!$P$4:$Q$141,2,FALSE)</f>
        <v>0</v>
      </c>
    </row>
    <row r="116" spans="1:35" x14ac:dyDescent="0.4">
      <c r="A116" s="123">
        <v>57</v>
      </c>
      <c r="B116" s="167">
        <v>115</v>
      </c>
      <c r="C116" s="90" t="s">
        <v>291</v>
      </c>
      <c r="D116" s="91" t="s">
        <v>290</v>
      </c>
      <c r="E116" s="91" t="s">
        <v>291</v>
      </c>
      <c r="F116" s="124" t="s">
        <v>181</v>
      </c>
      <c r="G116" s="43">
        <f t="shared" si="3"/>
        <v>249552</v>
      </c>
      <c r="H116" s="119" t="s">
        <v>7</v>
      </c>
      <c r="I116" s="44">
        <f>VLOOKUP(H116,TOTALS!$P$4:$Q$141,2,FALSE)</f>
        <v>60183</v>
      </c>
      <c r="J116" s="45" t="s">
        <v>16</v>
      </c>
      <c r="K116" s="120">
        <f>VLOOKUP(J116,TOTALS!$P$4:$Q$141,2,FALSE)</f>
        <v>47246</v>
      </c>
      <c r="L116" s="115" t="s">
        <v>108</v>
      </c>
      <c r="M116" s="47">
        <f>VLOOKUP(L116,TOTALS!$P$4:$Q$141,2,FALSE)</f>
        <v>0</v>
      </c>
      <c r="N116" s="46" t="s">
        <v>48</v>
      </c>
      <c r="O116" s="47">
        <f>VLOOKUP(N116,TOTALS!$P$4:$Q$141,2,FALSE)</f>
        <v>0</v>
      </c>
      <c r="P116" s="92" t="s">
        <v>52</v>
      </c>
      <c r="Q116" s="116">
        <f>VLOOKUP(P116,TOTALS!$P$4:$Q$141,2,FALSE)</f>
        <v>47246</v>
      </c>
      <c r="R116" s="109" t="s">
        <v>124</v>
      </c>
      <c r="S116" s="94">
        <f>VLOOKUP(R116,TOTALS!$P$4:$Q$141,2,FALSE)</f>
        <v>0</v>
      </c>
      <c r="T116" s="93" t="s">
        <v>112</v>
      </c>
      <c r="U116" s="94">
        <f>VLOOKUP(T116,TOTALS!$P$4:$Q$141,2,FALSE)</f>
        <v>28961</v>
      </c>
      <c r="V116" s="93" t="s">
        <v>47</v>
      </c>
      <c r="W116" s="110">
        <f>VLOOKUP(V116,TOTALS!$P$4:$Q$141,2,FALSE)</f>
        <v>0</v>
      </c>
      <c r="X116" s="103" t="s">
        <v>145</v>
      </c>
      <c r="Y116" s="96">
        <f>VLOOKUP(X116,TOTALS!$P$4:$Q$141,2,FALSE)</f>
        <v>0</v>
      </c>
      <c r="Z116" s="95" t="s">
        <v>147</v>
      </c>
      <c r="AA116" s="96">
        <f>VLOOKUP(Z116,TOTALS!$P$4:$Q$141,2,FALSE)</f>
        <v>16844</v>
      </c>
      <c r="AB116" s="95" t="s">
        <v>148</v>
      </c>
      <c r="AC116" s="104">
        <f>VLOOKUP(AB116,TOTALS!$P$4:$Q$141,2,FALSE)</f>
        <v>0</v>
      </c>
      <c r="AD116" s="99" t="s">
        <v>174</v>
      </c>
      <c r="AE116" s="49">
        <f>VLOOKUP(AD116,TOTALS!$P$4:$Q$141,2,FALSE)</f>
        <v>0</v>
      </c>
      <c r="AF116" s="48" t="s">
        <v>175</v>
      </c>
      <c r="AG116" s="49">
        <f>VLOOKUP(AF116,TOTALS!$P$4:$Q$141,2,FALSE)</f>
        <v>20111</v>
      </c>
      <c r="AH116" s="48" t="s">
        <v>154</v>
      </c>
      <c r="AI116" s="100">
        <f>VLOOKUP(AH116,TOTALS!$P$4:$Q$141,2,FALSE)</f>
        <v>28961</v>
      </c>
    </row>
    <row r="117" spans="1:35" x14ac:dyDescent="0.4">
      <c r="A117" s="123">
        <v>87</v>
      </c>
      <c r="B117" s="167">
        <v>116</v>
      </c>
      <c r="C117" s="90" t="s">
        <v>344</v>
      </c>
      <c r="D117" s="91" t="s">
        <v>343</v>
      </c>
      <c r="E117" s="91" t="s">
        <v>344</v>
      </c>
      <c r="F117" s="124" t="s">
        <v>181</v>
      </c>
      <c r="G117" s="43">
        <f t="shared" si="3"/>
        <v>221295</v>
      </c>
      <c r="H117" s="119" t="s">
        <v>8</v>
      </c>
      <c r="I117" s="44">
        <f>VLOOKUP(H117,TOTALS!$P$4:$Q$141,2,FALSE)</f>
        <v>0</v>
      </c>
      <c r="J117" s="45" t="s">
        <v>16</v>
      </c>
      <c r="K117" s="120">
        <f>VLOOKUP(J117,TOTALS!$P$4:$Q$141,2,FALSE)</f>
        <v>47246</v>
      </c>
      <c r="L117" s="115" t="s">
        <v>44</v>
      </c>
      <c r="M117" s="47">
        <f>VLOOKUP(L117,TOTALS!$P$4:$Q$141,2,FALSE)</f>
        <v>0</v>
      </c>
      <c r="N117" s="46" t="s">
        <v>48</v>
      </c>
      <c r="O117" s="47">
        <f>VLOOKUP(N117,TOTALS!$P$4:$Q$141,2,FALSE)</f>
        <v>0</v>
      </c>
      <c r="P117" s="92" t="s">
        <v>29</v>
      </c>
      <c r="Q117" s="116">
        <f>VLOOKUP(P117,TOTALS!$P$4:$Q$141,2,FALSE)</f>
        <v>0</v>
      </c>
      <c r="R117" s="109" t="s">
        <v>51</v>
      </c>
      <c r="S117" s="94">
        <f>VLOOKUP(R117,TOTALS!$P$4:$Q$141,2,FALSE)</f>
        <v>132453</v>
      </c>
      <c r="T117" s="93" t="s">
        <v>124</v>
      </c>
      <c r="U117" s="94">
        <f>VLOOKUP(T117,TOTALS!$P$4:$Q$141,2,FALSE)</f>
        <v>0</v>
      </c>
      <c r="V117" s="93" t="s">
        <v>126</v>
      </c>
      <c r="W117" s="110">
        <f>VLOOKUP(V117,TOTALS!$P$4:$Q$141,2,FALSE)</f>
        <v>0</v>
      </c>
      <c r="X117" s="103" t="s">
        <v>100</v>
      </c>
      <c r="Y117" s="96">
        <f>VLOOKUP(X117,TOTALS!$P$4:$Q$141,2,FALSE)</f>
        <v>0</v>
      </c>
      <c r="Z117" s="95" t="s">
        <v>96</v>
      </c>
      <c r="AA117" s="96">
        <f>VLOOKUP(Z117,TOTALS!$P$4:$Q$141,2,FALSE)</f>
        <v>21485</v>
      </c>
      <c r="AB117" s="95" t="s">
        <v>129</v>
      </c>
      <c r="AC117" s="104">
        <f>VLOOKUP(AB117,TOTALS!$P$4:$Q$141,2,FALSE)</f>
        <v>0</v>
      </c>
      <c r="AD117" s="99" t="s">
        <v>167</v>
      </c>
      <c r="AE117" s="49">
        <f>VLOOKUP(AD117,TOTALS!$P$4:$Q$141,2,FALSE)</f>
        <v>0</v>
      </c>
      <c r="AF117" s="48" t="s">
        <v>175</v>
      </c>
      <c r="AG117" s="49">
        <f>VLOOKUP(AF117,TOTALS!$P$4:$Q$141,2,FALSE)</f>
        <v>20111</v>
      </c>
      <c r="AH117" s="48" t="s">
        <v>168</v>
      </c>
      <c r="AI117" s="100">
        <f>VLOOKUP(AH117,TOTALS!$P$4:$Q$141,2,FALSE)</f>
        <v>0</v>
      </c>
    </row>
    <row r="118" spans="1:35" ht="10.8" thickBot="1" x14ac:dyDescent="0.45">
      <c r="A118" s="125">
        <v>112</v>
      </c>
      <c r="B118" s="168">
        <v>117</v>
      </c>
      <c r="C118" s="126" t="s">
        <v>391</v>
      </c>
      <c r="D118" s="127" t="s">
        <v>393</v>
      </c>
      <c r="E118" s="127" t="s">
        <v>394</v>
      </c>
      <c r="F118" s="128" t="s">
        <v>185</v>
      </c>
      <c r="G118" s="50">
        <f t="shared" si="3"/>
        <v>154355</v>
      </c>
      <c r="H118" s="121" t="s">
        <v>7</v>
      </c>
      <c r="I118" s="51">
        <f>VLOOKUP(H118,TOTALS!$P$4:$Q$141,2,FALSE)</f>
        <v>60183</v>
      </c>
      <c r="J118" s="52" t="s">
        <v>16</v>
      </c>
      <c r="K118" s="122">
        <f>VLOOKUP(J118,TOTALS!$P$4:$Q$141,2,FALSE)</f>
        <v>47246</v>
      </c>
      <c r="L118" s="117" t="s">
        <v>108</v>
      </c>
      <c r="M118" s="54">
        <f>VLOOKUP(L118,TOTALS!$P$4:$Q$141,2,FALSE)</f>
        <v>0</v>
      </c>
      <c r="N118" s="53" t="s">
        <v>20</v>
      </c>
      <c r="O118" s="54">
        <f>VLOOKUP(N118,TOTALS!$P$4:$Q$141,2,FALSE)</f>
        <v>28961</v>
      </c>
      <c r="P118" s="54" t="s">
        <v>29</v>
      </c>
      <c r="Q118" s="118">
        <f>VLOOKUP(P118,TOTALS!$P$4:$Q$141,2,FALSE)</f>
        <v>0</v>
      </c>
      <c r="R118" s="111" t="s">
        <v>102</v>
      </c>
      <c r="S118" s="112">
        <f>VLOOKUP(R118,TOTALS!$P$4:$Q$141,2,FALSE)</f>
        <v>0</v>
      </c>
      <c r="T118" s="113" t="s">
        <v>93</v>
      </c>
      <c r="U118" s="112">
        <f>VLOOKUP(T118,TOTALS!$P$4:$Q$141,2,FALSE)</f>
        <v>17965</v>
      </c>
      <c r="V118" s="113" t="s">
        <v>43</v>
      </c>
      <c r="W118" s="114">
        <f>VLOOKUP(V118,TOTALS!$P$4:$Q$141,2,FALSE)</f>
        <v>0</v>
      </c>
      <c r="X118" s="105" t="s">
        <v>143</v>
      </c>
      <c r="Y118" s="106">
        <f>VLOOKUP(X118,TOTALS!$P$4:$Q$141,2,FALSE)</f>
        <v>0</v>
      </c>
      <c r="Z118" s="107" t="s">
        <v>136</v>
      </c>
      <c r="AA118" s="106">
        <f>VLOOKUP(Z118,TOTALS!$P$4:$Q$141,2,FALSE)</f>
        <v>0</v>
      </c>
      <c r="AB118" s="107" t="s">
        <v>129</v>
      </c>
      <c r="AC118" s="108">
        <f>VLOOKUP(AB118,TOTALS!$P$4:$Q$141,2,FALSE)</f>
        <v>0</v>
      </c>
      <c r="AD118" s="101" t="s">
        <v>157</v>
      </c>
      <c r="AE118" s="56">
        <f>VLOOKUP(AD118,TOTALS!$P$4:$Q$141,2,FALSE)</f>
        <v>0</v>
      </c>
      <c r="AF118" s="55" t="s">
        <v>159</v>
      </c>
      <c r="AG118" s="56">
        <f>VLOOKUP(AF118,TOTALS!$P$4:$Q$141,2,FALSE)</f>
        <v>0</v>
      </c>
      <c r="AH118" s="55" t="s">
        <v>167</v>
      </c>
      <c r="AI118" s="102">
        <f>VLOOKUP(AH118,TOTALS!$P$4:$Q$141,2,FALSE)</f>
        <v>0</v>
      </c>
    </row>
    <row r="119" spans="1:35" s="59" customFormat="1" x14ac:dyDescent="0.4">
      <c r="A119" s="57"/>
      <c r="B119" s="57"/>
      <c r="C119" s="58"/>
      <c r="G119" s="60"/>
      <c r="I119" s="61"/>
      <c r="K119" s="61"/>
      <c r="M119" s="61"/>
      <c r="O119" s="61"/>
      <c r="P119" s="61"/>
      <c r="Q119" s="61"/>
      <c r="S119" s="61"/>
      <c r="U119" s="61"/>
      <c r="W119" s="61"/>
      <c r="Y119" s="61"/>
      <c r="AA119" s="61"/>
      <c r="AC119" s="61"/>
      <c r="AE119" s="61"/>
      <c r="AG119" s="61"/>
      <c r="AI119" s="61"/>
    </row>
    <row r="131" spans="4:35" x14ac:dyDescent="0.4">
      <c r="D131" s="63"/>
      <c r="E131" s="42"/>
      <c r="F131" s="42"/>
      <c r="H131" s="64"/>
      <c r="I131" s="42"/>
      <c r="J131" s="64"/>
      <c r="K131" s="42"/>
      <c r="L131" s="64"/>
      <c r="M131" s="42"/>
      <c r="N131" s="64"/>
      <c r="Q131" s="42"/>
      <c r="R131" s="64"/>
      <c r="S131" s="42"/>
      <c r="T131" s="64"/>
      <c r="U131" s="42"/>
      <c r="V131" s="64"/>
      <c r="W131" s="42"/>
      <c r="X131" s="64"/>
      <c r="Y131" s="42"/>
      <c r="Z131" s="64"/>
      <c r="AA131" s="42"/>
      <c r="AB131" s="64"/>
      <c r="AC131" s="42"/>
      <c r="AD131" s="64"/>
      <c r="AE131" s="42"/>
      <c r="AF131" s="64"/>
      <c r="AG131" s="42"/>
      <c r="AH131" s="64"/>
      <c r="AI131" s="42"/>
    </row>
    <row r="132" spans="4:35" x14ac:dyDescent="0.4">
      <c r="D132" s="63"/>
      <c r="E132" s="42"/>
      <c r="F132" s="42"/>
      <c r="H132" s="64"/>
      <c r="I132" s="42"/>
      <c r="J132" s="64"/>
      <c r="K132" s="42"/>
      <c r="L132" s="64"/>
      <c r="M132" s="42"/>
      <c r="N132" s="64"/>
      <c r="Q132" s="42"/>
      <c r="R132" s="64"/>
      <c r="S132" s="42"/>
      <c r="T132" s="64"/>
      <c r="U132" s="42"/>
      <c r="V132" s="64"/>
      <c r="W132" s="42"/>
      <c r="X132" s="64"/>
      <c r="Y132" s="42"/>
      <c r="Z132" s="64"/>
      <c r="AA132" s="42"/>
      <c r="AB132" s="64"/>
      <c r="AC132" s="42"/>
      <c r="AD132" s="64"/>
      <c r="AE132" s="42"/>
      <c r="AF132" s="64"/>
      <c r="AG132" s="42"/>
      <c r="AH132" s="64"/>
      <c r="AI132" s="42"/>
    </row>
    <row r="133" spans="4:35" x14ac:dyDescent="0.4">
      <c r="D133" s="63"/>
      <c r="E133" s="42"/>
      <c r="F133" s="42"/>
      <c r="H133" s="64"/>
      <c r="I133" s="42"/>
      <c r="J133" s="64"/>
      <c r="K133" s="42"/>
      <c r="L133" s="64"/>
      <c r="M133" s="42"/>
      <c r="N133" s="64"/>
      <c r="Q133" s="42"/>
      <c r="R133" s="64"/>
      <c r="S133" s="42"/>
      <c r="T133" s="64"/>
      <c r="U133" s="42"/>
      <c r="V133" s="64"/>
      <c r="W133" s="42"/>
      <c r="X133" s="64"/>
      <c r="Y133" s="42"/>
      <c r="Z133" s="64"/>
      <c r="AA133" s="42"/>
      <c r="AB133" s="64"/>
      <c r="AC133" s="42"/>
      <c r="AD133" s="64"/>
      <c r="AE133" s="42"/>
      <c r="AF133" s="64"/>
      <c r="AG133" s="42"/>
      <c r="AH133" s="64"/>
      <c r="AI133" s="42"/>
    </row>
    <row r="134" spans="4:35" x14ac:dyDescent="0.4">
      <c r="D134" s="63"/>
      <c r="E134" s="42"/>
      <c r="F134" s="42"/>
      <c r="H134" s="64"/>
      <c r="I134" s="42"/>
      <c r="J134" s="64"/>
      <c r="K134" s="42"/>
      <c r="L134" s="64"/>
      <c r="M134" s="42"/>
      <c r="N134" s="64"/>
      <c r="Q134" s="42"/>
      <c r="R134" s="64"/>
      <c r="S134" s="42"/>
      <c r="T134" s="64"/>
      <c r="U134" s="42"/>
      <c r="V134" s="64"/>
      <c r="W134" s="42"/>
      <c r="X134" s="64"/>
      <c r="Y134" s="42"/>
      <c r="Z134" s="64"/>
      <c r="AA134" s="42"/>
      <c r="AB134" s="64"/>
      <c r="AC134" s="42"/>
      <c r="AD134" s="64"/>
      <c r="AE134" s="42"/>
      <c r="AF134" s="64"/>
      <c r="AG134" s="42"/>
      <c r="AH134" s="64"/>
      <c r="AI134" s="42"/>
    </row>
    <row r="135" spans="4:35" x14ac:dyDescent="0.4">
      <c r="D135" s="63"/>
      <c r="E135" s="42"/>
      <c r="F135" s="42"/>
      <c r="H135" s="64"/>
      <c r="I135" s="42"/>
      <c r="J135" s="64"/>
      <c r="K135" s="42"/>
      <c r="L135" s="64"/>
      <c r="M135" s="42"/>
      <c r="N135" s="64"/>
      <c r="Q135" s="42"/>
      <c r="R135" s="64"/>
      <c r="S135" s="42"/>
      <c r="T135" s="64"/>
      <c r="U135" s="42"/>
      <c r="V135" s="64"/>
      <c r="W135" s="42"/>
      <c r="X135" s="64"/>
      <c r="Y135" s="42"/>
      <c r="Z135" s="64"/>
      <c r="AA135" s="42"/>
      <c r="AB135" s="64"/>
      <c r="AC135" s="42"/>
      <c r="AD135" s="64"/>
      <c r="AE135" s="42"/>
      <c r="AF135" s="64"/>
      <c r="AG135" s="42"/>
      <c r="AH135" s="64"/>
      <c r="AI135" s="42"/>
    </row>
    <row r="136" spans="4:35" x14ac:dyDescent="0.4">
      <c r="D136" s="63"/>
      <c r="E136" s="42"/>
      <c r="F136" s="42"/>
      <c r="H136" s="64"/>
      <c r="I136" s="42"/>
      <c r="J136" s="64"/>
      <c r="K136" s="42"/>
      <c r="L136" s="64"/>
      <c r="M136" s="42"/>
      <c r="N136" s="64"/>
      <c r="Q136" s="42"/>
      <c r="R136" s="64"/>
      <c r="S136" s="42"/>
      <c r="T136" s="64"/>
      <c r="U136" s="42"/>
      <c r="V136" s="64"/>
      <c r="W136" s="42"/>
      <c r="X136" s="64"/>
      <c r="Y136" s="42"/>
      <c r="Z136" s="64"/>
      <c r="AA136" s="42"/>
      <c r="AB136" s="64"/>
      <c r="AC136" s="42"/>
      <c r="AD136" s="64"/>
      <c r="AE136" s="42"/>
      <c r="AF136" s="64"/>
      <c r="AG136" s="42"/>
      <c r="AH136" s="64"/>
      <c r="AI136" s="42"/>
    </row>
    <row r="137" spans="4:35" x14ac:dyDescent="0.4">
      <c r="D137" s="63"/>
      <c r="E137" s="42"/>
      <c r="F137" s="42"/>
      <c r="H137" s="64"/>
      <c r="I137" s="42"/>
      <c r="J137" s="64"/>
      <c r="K137" s="42"/>
      <c r="L137" s="64"/>
      <c r="M137" s="42"/>
      <c r="N137" s="64"/>
      <c r="Q137" s="42"/>
      <c r="R137" s="64"/>
      <c r="S137" s="42"/>
      <c r="T137" s="64"/>
      <c r="U137" s="42"/>
      <c r="V137" s="64"/>
      <c r="W137" s="42"/>
      <c r="X137" s="64"/>
      <c r="Y137" s="42"/>
      <c r="Z137" s="64"/>
      <c r="AA137" s="42"/>
      <c r="AB137" s="64"/>
      <c r="AC137" s="42"/>
      <c r="AD137" s="64"/>
      <c r="AE137" s="42"/>
      <c r="AF137" s="64"/>
      <c r="AG137" s="42"/>
      <c r="AH137" s="64"/>
      <c r="AI137" s="42"/>
    </row>
    <row r="138" spans="4:35" x14ac:dyDescent="0.4">
      <c r="D138" s="63"/>
      <c r="E138" s="42"/>
      <c r="F138" s="42"/>
      <c r="H138" s="64"/>
      <c r="I138" s="42"/>
      <c r="J138" s="64"/>
      <c r="K138" s="42"/>
      <c r="L138" s="64"/>
      <c r="M138" s="42"/>
      <c r="N138" s="64"/>
      <c r="Q138" s="42"/>
      <c r="R138" s="64"/>
      <c r="S138" s="42"/>
      <c r="T138" s="64"/>
      <c r="U138" s="42"/>
      <c r="V138" s="64"/>
      <c r="W138" s="42"/>
      <c r="X138" s="64"/>
      <c r="Y138" s="42"/>
      <c r="Z138" s="64"/>
      <c r="AA138" s="42"/>
      <c r="AB138" s="64"/>
      <c r="AC138" s="42"/>
      <c r="AD138" s="64"/>
      <c r="AE138" s="42"/>
      <c r="AF138" s="64"/>
      <c r="AG138" s="42"/>
      <c r="AH138" s="64"/>
      <c r="AI138" s="42"/>
    </row>
    <row r="139" spans="4:35" x14ac:dyDescent="0.4">
      <c r="D139" s="63"/>
      <c r="E139" s="42"/>
      <c r="F139" s="42"/>
      <c r="H139" s="64"/>
      <c r="I139" s="42"/>
      <c r="J139" s="64"/>
      <c r="K139" s="42"/>
      <c r="L139" s="64"/>
      <c r="M139" s="42"/>
      <c r="N139" s="64"/>
      <c r="Q139" s="42"/>
      <c r="R139" s="64"/>
      <c r="S139" s="42"/>
      <c r="T139" s="64"/>
      <c r="U139" s="42"/>
      <c r="V139" s="64"/>
      <c r="W139" s="42"/>
      <c r="X139" s="64"/>
      <c r="Y139" s="42"/>
      <c r="Z139" s="64"/>
      <c r="AA139" s="42"/>
      <c r="AB139" s="64"/>
      <c r="AC139" s="42"/>
      <c r="AD139" s="64"/>
      <c r="AE139" s="42"/>
      <c r="AF139" s="64"/>
      <c r="AG139" s="42"/>
      <c r="AH139" s="64"/>
      <c r="AI139" s="42"/>
    </row>
    <row r="140" spans="4:35" x14ac:dyDescent="0.4">
      <c r="D140" s="63"/>
      <c r="E140" s="42"/>
      <c r="F140" s="42"/>
      <c r="H140" s="64"/>
      <c r="I140" s="42"/>
      <c r="J140" s="64"/>
      <c r="K140" s="42"/>
      <c r="L140" s="64"/>
      <c r="M140" s="42"/>
      <c r="N140" s="64"/>
      <c r="Q140" s="42"/>
      <c r="R140" s="64"/>
      <c r="S140" s="42"/>
      <c r="T140" s="64"/>
      <c r="U140" s="42"/>
      <c r="V140" s="64"/>
      <c r="W140" s="42"/>
      <c r="X140" s="64"/>
      <c r="Y140" s="42"/>
      <c r="Z140" s="64"/>
      <c r="AA140" s="42"/>
      <c r="AB140" s="64"/>
      <c r="AC140" s="42"/>
      <c r="AD140" s="64"/>
      <c r="AE140" s="42"/>
      <c r="AF140" s="64"/>
      <c r="AG140" s="42"/>
      <c r="AH140" s="64"/>
      <c r="AI140" s="42"/>
    </row>
    <row r="141" spans="4:35" x14ac:dyDescent="0.4">
      <c r="D141" s="63"/>
      <c r="E141" s="42"/>
      <c r="F141" s="42"/>
      <c r="H141" s="64"/>
      <c r="I141" s="42"/>
      <c r="J141" s="64"/>
      <c r="K141" s="42"/>
      <c r="L141" s="64"/>
      <c r="M141" s="42"/>
      <c r="N141" s="64"/>
      <c r="Q141" s="42"/>
      <c r="R141" s="64"/>
      <c r="S141" s="42"/>
      <c r="T141" s="64"/>
      <c r="U141" s="42"/>
      <c r="V141" s="64"/>
      <c r="W141" s="42"/>
      <c r="X141" s="64"/>
      <c r="Y141" s="42"/>
      <c r="Z141" s="64"/>
      <c r="AA141" s="42"/>
      <c r="AB141" s="64"/>
      <c r="AC141" s="42"/>
      <c r="AD141" s="64"/>
      <c r="AE141" s="42"/>
      <c r="AF141" s="64"/>
      <c r="AG141" s="42"/>
      <c r="AH141" s="64"/>
      <c r="AI141" s="42"/>
    </row>
    <row r="142" spans="4:35" x14ac:dyDescent="0.4">
      <c r="D142" s="63"/>
      <c r="E142" s="42"/>
      <c r="F142" s="42"/>
      <c r="H142" s="64"/>
      <c r="I142" s="42"/>
      <c r="J142" s="64"/>
      <c r="K142" s="42"/>
      <c r="L142" s="64"/>
      <c r="M142" s="42"/>
      <c r="N142" s="64"/>
      <c r="Q142" s="42"/>
      <c r="R142" s="64"/>
      <c r="S142" s="42"/>
      <c r="T142" s="64"/>
      <c r="U142" s="42"/>
      <c r="V142" s="64"/>
      <c r="W142" s="42"/>
      <c r="X142" s="64"/>
      <c r="Y142" s="42"/>
      <c r="Z142" s="64"/>
      <c r="AA142" s="42"/>
      <c r="AB142" s="64"/>
      <c r="AC142" s="42"/>
      <c r="AD142" s="64"/>
      <c r="AE142" s="42"/>
      <c r="AF142" s="64"/>
      <c r="AG142" s="42"/>
      <c r="AH142" s="64"/>
      <c r="AI142" s="42"/>
    </row>
    <row r="143" spans="4:35" x14ac:dyDescent="0.4">
      <c r="D143" s="63"/>
      <c r="E143" s="42"/>
      <c r="F143" s="42"/>
      <c r="H143" s="64"/>
      <c r="I143" s="42"/>
      <c r="J143" s="64"/>
      <c r="K143" s="42"/>
      <c r="L143" s="64"/>
      <c r="M143" s="42"/>
      <c r="N143" s="64"/>
      <c r="Q143" s="42"/>
      <c r="R143" s="64"/>
      <c r="S143" s="42"/>
      <c r="T143" s="64"/>
      <c r="U143" s="42"/>
      <c r="V143" s="64"/>
      <c r="W143" s="42"/>
      <c r="X143" s="64"/>
      <c r="Y143" s="42"/>
      <c r="Z143" s="64"/>
      <c r="AA143" s="42"/>
      <c r="AB143" s="64"/>
      <c r="AC143" s="42"/>
      <c r="AD143" s="64"/>
      <c r="AE143" s="42"/>
      <c r="AF143" s="64"/>
      <c r="AG143" s="42"/>
      <c r="AH143" s="64"/>
      <c r="AI143" s="42"/>
    </row>
  </sheetData>
  <sortState xmlns:xlrd2="http://schemas.microsoft.com/office/spreadsheetml/2017/richdata2" ref="A2:AI188">
    <sortCondition descending="1" ref="G2:G18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12" sqref="N12"/>
    </sheetView>
  </sheetViews>
  <sheetFormatPr defaultColWidth="60.1015625" defaultRowHeight="10.199999999999999" x14ac:dyDescent="0.55000000000000004"/>
  <cols>
    <col min="1" max="1" width="5.68359375" style="3" bestFit="1" customWidth="1"/>
    <col min="2" max="2" width="5.1015625" style="3" bestFit="1" customWidth="1"/>
    <col min="3" max="3" width="4.41796875" style="3" bestFit="1" customWidth="1"/>
    <col min="4" max="4" width="15.89453125" style="3" bestFit="1" customWidth="1"/>
    <col min="5" max="5" width="7.89453125" style="1" bestFit="1" customWidth="1"/>
    <col min="6" max="6" width="5.89453125" style="1" bestFit="1" customWidth="1"/>
    <col min="7" max="7" width="1.89453125" style="3" customWidth="1"/>
    <col min="8" max="8" width="1.68359375" style="3" customWidth="1"/>
    <col min="9" max="9" width="21.1015625" style="3" bestFit="1" customWidth="1"/>
    <col min="10" max="10" width="7.89453125" style="3" bestFit="1" customWidth="1"/>
    <col min="11" max="11" width="5.89453125" style="3" bestFit="1" customWidth="1"/>
    <col min="12" max="12" width="2.1015625" style="3" customWidth="1"/>
    <col min="13" max="15" width="7.68359375" style="3" customWidth="1"/>
    <col min="16" max="16" width="14.3125" style="3" bestFit="1" customWidth="1"/>
    <col min="17" max="17" width="10.20703125" style="3" bestFit="1" customWidth="1"/>
    <col min="18" max="27" width="7.68359375" style="3" customWidth="1"/>
    <col min="28" max="16384" width="60.1015625" style="3"/>
  </cols>
  <sheetData>
    <row r="1" spans="1:17" ht="10.5" thickBot="1" x14ac:dyDescent="0.6">
      <c r="A1" s="78">
        <f>SUM(E3:E800,J3:J800)</f>
        <v>1638</v>
      </c>
      <c r="B1" s="2"/>
    </row>
    <row r="2" spans="1:17" s="4" customFormat="1" ht="21.3" thickBot="1" x14ac:dyDescent="0.6">
      <c r="A2" s="79">
        <f>SUM(A1)/14</f>
        <v>117</v>
      </c>
      <c r="D2" s="68" t="s">
        <v>0</v>
      </c>
      <c r="E2" s="66" t="s">
        <v>1</v>
      </c>
      <c r="F2" s="66" t="s">
        <v>2</v>
      </c>
      <c r="I2" s="5" t="s">
        <v>0</v>
      </c>
      <c r="J2" s="6" t="s">
        <v>1</v>
      </c>
      <c r="K2" s="6" t="s">
        <v>2</v>
      </c>
    </row>
    <row r="3" spans="1:17" ht="11.7" x14ac:dyDescent="0.45">
      <c r="D3" s="71" t="s">
        <v>13</v>
      </c>
      <c r="E3" s="72">
        <f>COUNTIF('US OPEN SELECTIONS'!$H$2:$AH$118,D3)</f>
        <v>12</v>
      </c>
      <c r="F3" s="73" t="s">
        <v>4</v>
      </c>
      <c r="I3" s="7" t="s">
        <v>127</v>
      </c>
      <c r="J3" s="8">
        <f>COUNTIF('US OPEN SELECTIONS'!$H$2:$AH$118,I3)</f>
        <v>7</v>
      </c>
      <c r="K3" s="8" t="s">
        <v>5</v>
      </c>
      <c r="P3" s="87" t="s">
        <v>403</v>
      </c>
      <c r="Q3" s="88" t="s">
        <v>404</v>
      </c>
    </row>
    <row r="4" spans="1:17" ht="11.7" x14ac:dyDescent="0.45">
      <c r="D4" s="74" t="s">
        <v>38</v>
      </c>
      <c r="E4" s="75">
        <f>COUNTIF('US OPEN SELECTIONS'!$H$2:$AH$118,D4)</f>
        <v>18</v>
      </c>
      <c r="F4" s="75" t="s">
        <v>4</v>
      </c>
      <c r="I4" s="9" t="s">
        <v>95</v>
      </c>
      <c r="J4" s="10">
        <f>COUNTIF('US OPEN SELECTIONS'!$H$2:$AH$118,I4)</f>
        <v>8</v>
      </c>
      <c r="K4" s="11" t="s">
        <v>5</v>
      </c>
      <c r="P4" s="87" t="s">
        <v>37</v>
      </c>
      <c r="Q4" s="89">
        <v>1440000</v>
      </c>
    </row>
    <row r="5" spans="1:17" ht="11.7" x14ac:dyDescent="0.45">
      <c r="D5" s="74" t="s">
        <v>14</v>
      </c>
      <c r="E5" s="75">
        <f>COUNTIF('US OPEN SELECTIONS'!$H$2:$AH$118,D5)</f>
        <v>0</v>
      </c>
      <c r="F5" s="75" t="s">
        <v>4</v>
      </c>
      <c r="I5" s="9" t="s">
        <v>96</v>
      </c>
      <c r="J5" s="10">
        <f>COUNTIF('US OPEN SELECTIONS'!$H$2:$AH$118,I5)</f>
        <v>12</v>
      </c>
      <c r="K5" s="11" t="s">
        <v>5</v>
      </c>
      <c r="P5" s="87" t="s">
        <v>23</v>
      </c>
      <c r="Q5" s="89">
        <v>696104</v>
      </c>
    </row>
    <row r="6" spans="1:17" ht="11.7" x14ac:dyDescent="0.45">
      <c r="D6" s="74" t="s">
        <v>12</v>
      </c>
      <c r="E6" s="75">
        <f>COUNTIF('US OPEN SELECTIONS'!$H$2:$AH$118,D6)</f>
        <v>5</v>
      </c>
      <c r="F6" s="75" t="s">
        <v>4</v>
      </c>
      <c r="I6" s="9" t="s">
        <v>128</v>
      </c>
      <c r="J6" s="10">
        <f>COUNTIF('US OPEN SELECTIONS'!$H$2:$AH$118,I6)</f>
        <v>3</v>
      </c>
      <c r="K6" s="11" t="s">
        <v>5</v>
      </c>
      <c r="P6" s="87" t="s">
        <v>10</v>
      </c>
      <c r="Q6" s="89">
        <v>696104</v>
      </c>
    </row>
    <row r="7" spans="1:17" ht="11.7" x14ac:dyDescent="0.45">
      <c r="D7" s="74" t="s">
        <v>28</v>
      </c>
      <c r="E7" s="75">
        <f>COUNTIF('US OPEN SELECTIONS'!$H$2:$AH$118,D7)</f>
        <v>3</v>
      </c>
      <c r="F7" s="75" t="s">
        <v>4</v>
      </c>
      <c r="I7" s="9" t="s">
        <v>129</v>
      </c>
      <c r="J7" s="10">
        <f>COUNTIF('US OPEN SELECTIONS'!$H$2:$AH$118,I7)</f>
        <v>56</v>
      </c>
      <c r="K7" s="11" t="s">
        <v>5</v>
      </c>
      <c r="P7" s="87" t="s">
        <v>130</v>
      </c>
      <c r="Q7" s="89">
        <v>291406</v>
      </c>
    </row>
    <row r="8" spans="1:17" ht="11.7" x14ac:dyDescent="0.45">
      <c r="D8" s="74" t="s">
        <v>8</v>
      </c>
      <c r="E8" s="75">
        <f>COUNTIF('US OPEN SELECTIONS'!$H$2:$AH$118,D8)</f>
        <v>30</v>
      </c>
      <c r="F8" s="75" t="s">
        <v>4</v>
      </c>
      <c r="I8" s="9" t="s">
        <v>101</v>
      </c>
      <c r="J8" s="10">
        <f>COUNTIF('US OPEN SELECTIONS'!$H$2:$AH$118,I8)</f>
        <v>3</v>
      </c>
      <c r="K8" s="11" t="s">
        <v>5</v>
      </c>
      <c r="P8" s="87" t="s">
        <v>45</v>
      </c>
      <c r="Q8" s="89">
        <v>291406</v>
      </c>
    </row>
    <row r="9" spans="1:17" ht="11.7" x14ac:dyDescent="0.45">
      <c r="D9" s="74" t="s">
        <v>36</v>
      </c>
      <c r="E9" s="75">
        <f>COUNTIF('US OPEN SELECTIONS'!$H$2:$AH$118,D9)</f>
        <v>1</v>
      </c>
      <c r="F9" s="75" t="s">
        <v>4</v>
      </c>
      <c r="I9" s="9" t="s">
        <v>130</v>
      </c>
      <c r="J9" s="10">
        <f>COUNTIF('US OPEN SELECTIONS'!$H$2:$AH$118,I9)</f>
        <v>72</v>
      </c>
      <c r="K9" s="11" t="s">
        <v>5</v>
      </c>
      <c r="P9" s="87" t="s">
        <v>32</v>
      </c>
      <c r="Q9" s="89">
        <v>291406</v>
      </c>
    </row>
    <row r="10" spans="1:17" ht="11.7" x14ac:dyDescent="0.45">
      <c r="D10" s="74" t="s">
        <v>105</v>
      </c>
      <c r="E10" s="75">
        <f>COUNTIF('US OPEN SELECTIONS'!$H$2:$AH$118,D10)</f>
        <v>5</v>
      </c>
      <c r="F10" s="75" t="s">
        <v>4</v>
      </c>
      <c r="I10" s="9" t="s">
        <v>131</v>
      </c>
      <c r="J10" s="10">
        <f>COUNTIF('US OPEN SELECTIONS'!$H$2:$AH$118,I10)</f>
        <v>2</v>
      </c>
      <c r="K10" s="11" t="s">
        <v>5</v>
      </c>
      <c r="P10" s="87" t="s">
        <v>105</v>
      </c>
      <c r="Q10" s="89">
        <v>291406</v>
      </c>
    </row>
    <row r="11" spans="1:17" ht="11.7" x14ac:dyDescent="0.45">
      <c r="D11" s="74" t="s">
        <v>24</v>
      </c>
      <c r="E11" s="75">
        <f>COUNTIF('US OPEN SELECTIONS'!$H$2:$AH$118,D11)</f>
        <v>5</v>
      </c>
      <c r="F11" s="75" t="s">
        <v>4</v>
      </c>
      <c r="I11" s="9" t="s">
        <v>132</v>
      </c>
      <c r="J11" s="10">
        <f>COUNTIF('US OPEN SELECTIONS'!$H$2:$AH$118,I11)</f>
        <v>1</v>
      </c>
      <c r="K11" s="11" t="s">
        <v>5</v>
      </c>
      <c r="P11" s="87" t="s">
        <v>3</v>
      </c>
      <c r="Q11" s="89">
        <v>210006</v>
      </c>
    </row>
    <row r="12" spans="1:17" ht="11.7" x14ac:dyDescent="0.45">
      <c r="D12" s="74" t="s">
        <v>37</v>
      </c>
      <c r="E12" s="75">
        <f>COUNTIF('US OPEN SELECTIONS'!$H$2:$AH$118,D12)</f>
        <v>8</v>
      </c>
      <c r="F12" s="75" t="s">
        <v>4</v>
      </c>
      <c r="I12" s="9" t="s">
        <v>133</v>
      </c>
      <c r="J12" s="10">
        <f>COUNTIF('US OPEN SELECTIONS'!$H$2:$AH$118,I12)</f>
        <v>5</v>
      </c>
      <c r="K12" s="11" t="s">
        <v>5</v>
      </c>
      <c r="P12" s="87" t="s">
        <v>40</v>
      </c>
      <c r="Q12" s="89">
        <v>210006</v>
      </c>
    </row>
    <row r="13" spans="1:17" ht="11.7" x14ac:dyDescent="0.45">
      <c r="D13" s="74" t="s">
        <v>15</v>
      </c>
      <c r="E13" s="75">
        <f>COUNTIF('US OPEN SELECTIONS'!$H$2:$AH$118,D13)</f>
        <v>9</v>
      </c>
      <c r="F13" s="75" t="s">
        <v>4</v>
      </c>
      <c r="I13" s="9" t="s">
        <v>134</v>
      </c>
      <c r="J13" s="10">
        <f>COUNTIF('US OPEN SELECTIONS'!$H$2:$AH$118,I13)</f>
        <v>12</v>
      </c>
      <c r="K13" s="11" t="s">
        <v>5</v>
      </c>
      <c r="P13" s="87" t="s">
        <v>114</v>
      </c>
      <c r="Q13" s="89">
        <v>168530</v>
      </c>
    </row>
    <row r="14" spans="1:17" ht="11.7" x14ac:dyDescent="0.45">
      <c r="D14" s="74" t="s">
        <v>11</v>
      </c>
      <c r="E14" s="75">
        <f>COUNTIF('US OPEN SELECTIONS'!$H$2:$AH$118,D14)</f>
        <v>1</v>
      </c>
      <c r="F14" s="75" t="s">
        <v>4</v>
      </c>
      <c r="I14" s="9" t="s">
        <v>99</v>
      </c>
      <c r="J14" s="10">
        <f>COUNTIF('US OPEN SELECTIONS'!$H$2:$AH$118,I14)</f>
        <v>1</v>
      </c>
      <c r="K14" s="11" t="s">
        <v>5</v>
      </c>
      <c r="P14" s="87" t="s">
        <v>115</v>
      </c>
      <c r="Q14" s="89">
        <v>168530</v>
      </c>
    </row>
    <row r="15" spans="1:17" ht="11.7" x14ac:dyDescent="0.45">
      <c r="D15" s="74" t="s">
        <v>3</v>
      </c>
      <c r="E15" s="75">
        <f>COUNTIF('US OPEN SELECTIONS'!$H$2:$AH$118,D15)</f>
        <v>4</v>
      </c>
      <c r="F15" s="75" t="s">
        <v>4</v>
      </c>
      <c r="I15" s="9" t="s">
        <v>135</v>
      </c>
      <c r="J15" s="10">
        <f>COUNTIF('US OPEN SELECTIONS'!$H$2:$AH$118,I15)</f>
        <v>0</v>
      </c>
      <c r="K15" s="11" t="s">
        <v>5</v>
      </c>
      <c r="P15" s="87" t="s">
        <v>89</v>
      </c>
      <c r="Q15" s="89">
        <v>168530</v>
      </c>
    </row>
    <row r="16" spans="1:17" ht="11.7" x14ac:dyDescent="0.45">
      <c r="D16" s="74" t="s">
        <v>7</v>
      </c>
      <c r="E16" s="75">
        <f>COUNTIF('US OPEN SELECTIONS'!$H$2:$AH$118,D16)</f>
        <v>38</v>
      </c>
      <c r="F16" s="75" t="s">
        <v>4</v>
      </c>
      <c r="I16" s="9" t="s">
        <v>90</v>
      </c>
      <c r="J16" s="10">
        <f>COUNTIF('US OPEN SELECTIONS'!$H$2:$AH$118,I16)</f>
        <v>1</v>
      </c>
      <c r="K16" s="11" t="s">
        <v>5</v>
      </c>
      <c r="P16" s="87" t="s">
        <v>6</v>
      </c>
      <c r="Q16" s="89">
        <v>168530</v>
      </c>
    </row>
    <row r="17" spans="4:17" ht="11.7" x14ac:dyDescent="0.45">
      <c r="D17" s="74" t="s">
        <v>10</v>
      </c>
      <c r="E17" s="75">
        <f>COUNTIF('US OPEN SELECTIONS'!$H$2:$AH$118,D17)</f>
        <v>19</v>
      </c>
      <c r="F17" s="75" t="s">
        <v>4</v>
      </c>
      <c r="I17" s="9" t="s">
        <v>136</v>
      </c>
      <c r="J17" s="10">
        <f>COUNTIF('US OPEN SELECTIONS'!$H$2:$AH$118,I17)</f>
        <v>32</v>
      </c>
      <c r="K17" s="11" t="s">
        <v>5</v>
      </c>
      <c r="P17" s="87" t="s">
        <v>12</v>
      </c>
      <c r="Q17" s="89">
        <v>144444</v>
      </c>
    </row>
    <row r="18" spans="4:17" ht="11.7" x14ac:dyDescent="0.45">
      <c r="D18" s="74" t="s">
        <v>9</v>
      </c>
      <c r="E18" s="75">
        <f>COUNTIF('US OPEN SELECTIONS'!$H$2:$AH$118,D18)</f>
        <v>6</v>
      </c>
      <c r="F18" s="75" t="s">
        <v>4</v>
      </c>
      <c r="I18" s="9" t="s">
        <v>137</v>
      </c>
      <c r="J18" s="10">
        <f>COUNTIF('US OPEN SELECTIONS'!$H$2:$AH$118,I18)</f>
        <v>1</v>
      </c>
      <c r="K18" s="11" t="s">
        <v>5</v>
      </c>
      <c r="P18" s="87" t="s">
        <v>51</v>
      </c>
      <c r="Q18" s="89">
        <v>132453</v>
      </c>
    </row>
    <row r="19" spans="4:17" ht="11.7" x14ac:dyDescent="0.45">
      <c r="D19" s="74" t="s">
        <v>46</v>
      </c>
      <c r="E19" s="75">
        <f>COUNTIF('US OPEN SELECTIONS'!$H$2:$AH$118,D19)</f>
        <v>2</v>
      </c>
      <c r="F19" s="75" t="s">
        <v>4</v>
      </c>
      <c r="I19" s="9" t="s">
        <v>138</v>
      </c>
      <c r="J19" s="10">
        <f>COUNTIF('US OPEN SELECTIONS'!$H$2:$AH$118,I19)</f>
        <v>5</v>
      </c>
      <c r="K19" s="11" t="s">
        <v>5</v>
      </c>
      <c r="P19" s="87" t="s">
        <v>15</v>
      </c>
      <c r="Q19" s="89">
        <v>132453</v>
      </c>
    </row>
    <row r="20" spans="4:17" ht="12" thickBot="1" x14ac:dyDescent="0.5">
      <c r="D20" s="76" t="s">
        <v>16</v>
      </c>
      <c r="E20" s="77">
        <f>COUNTIF('US OPEN SELECTIONS'!$H$2:$AH$118,D20)</f>
        <v>68</v>
      </c>
      <c r="F20" s="77" t="s">
        <v>4</v>
      </c>
      <c r="I20" s="9" t="s">
        <v>139</v>
      </c>
      <c r="J20" s="10">
        <f>COUNTIF('US OPEN SELECTIONS'!$H$2:$AH$118,I20)</f>
        <v>7</v>
      </c>
      <c r="K20" s="11" t="s">
        <v>5</v>
      </c>
      <c r="P20" s="87" t="s">
        <v>38</v>
      </c>
      <c r="Q20" s="89">
        <v>115591</v>
      </c>
    </row>
    <row r="21" spans="4:17" ht="11.7" x14ac:dyDescent="0.45">
      <c r="D21" s="69" t="s">
        <v>106</v>
      </c>
      <c r="E21" s="67">
        <f>COUNTIF('US OPEN SELECTIONS'!$H$2:$AH$118,D21)</f>
        <v>2</v>
      </c>
      <c r="F21" s="70" t="s">
        <v>17</v>
      </c>
      <c r="I21" s="9" t="s">
        <v>140</v>
      </c>
      <c r="J21" s="10">
        <f>COUNTIF('US OPEN SELECTIONS'!$H$2:$AH$118,I21)</f>
        <v>6</v>
      </c>
      <c r="K21" s="11" t="s">
        <v>5</v>
      </c>
      <c r="P21" s="87" t="s">
        <v>134</v>
      </c>
      <c r="Q21" s="89">
        <v>115591</v>
      </c>
    </row>
    <row r="22" spans="4:17" ht="11.7" x14ac:dyDescent="0.45">
      <c r="D22" s="12" t="s">
        <v>18</v>
      </c>
      <c r="E22" s="13">
        <f>COUNTIF('US OPEN SELECTIONS'!$H$2:$AH$118,D22)</f>
        <v>20</v>
      </c>
      <c r="F22" s="13" t="s">
        <v>17</v>
      </c>
      <c r="I22" s="9" t="s">
        <v>141</v>
      </c>
      <c r="J22" s="10">
        <f>COUNTIF('US OPEN SELECTIONS'!$H$2:$AH$118,I22)</f>
        <v>6</v>
      </c>
      <c r="K22" s="11" t="s">
        <v>5</v>
      </c>
      <c r="P22" s="87" t="s">
        <v>119</v>
      </c>
      <c r="Q22" s="89">
        <v>115591</v>
      </c>
    </row>
    <row r="23" spans="4:17" ht="11.7" x14ac:dyDescent="0.45">
      <c r="D23" s="12" t="s">
        <v>48</v>
      </c>
      <c r="E23" s="13">
        <f>COUNTIF('US OPEN SELECTIONS'!$H$2:$AH$118,D23)</f>
        <v>23</v>
      </c>
      <c r="F23" s="13" t="s">
        <v>17</v>
      </c>
      <c r="I23" s="9" t="s">
        <v>142</v>
      </c>
      <c r="J23" s="10">
        <f>COUNTIF('US OPEN SELECTIONS'!$H$2:$AH$118,I23)</f>
        <v>5</v>
      </c>
      <c r="K23" s="11" t="s">
        <v>5</v>
      </c>
      <c r="P23" s="87" t="s">
        <v>54</v>
      </c>
      <c r="Q23" s="89">
        <v>86579</v>
      </c>
    </row>
    <row r="24" spans="4:17" ht="11.7" x14ac:dyDescent="0.45">
      <c r="D24" s="12" t="s">
        <v>54</v>
      </c>
      <c r="E24" s="13">
        <f>COUNTIF('US OPEN SELECTIONS'!$H$2:$AH$118,D24)</f>
        <v>2</v>
      </c>
      <c r="F24" s="13" t="s">
        <v>17</v>
      </c>
      <c r="I24" s="9" t="s">
        <v>143</v>
      </c>
      <c r="J24" s="10">
        <f>COUNTIF('US OPEN SELECTIONS'!$H$2:$AH$118,I24)</f>
        <v>5</v>
      </c>
      <c r="K24" s="11" t="s">
        <v>5</v>
      </c>
      <c r="P24" s="87" t="s">
        <v>155</v>
      </c>
      <c r="Q24" s="89">
        <v>86579</v>
      </c>
    </row>
    <row r="25" spans="4:17" ht="11.7" x14ac:dyDescent="0.45">
      <c r="D25" s="12" t="s">
        <v>107</v>
      </c>
      <c r="E25" s="13">
        <f>COUNTIF('US OPEN SELECTIONS'!$H$2:$AH$118,D25)</f>
        <v>4</v>
      </c>
      <c r="F25" s="13" t="s">
        <v>17</v>
      </c>
      <c r="I25" s="9" t="s">
        <v>103</v>
      </c>
      <c r="J25" s="10">
        <f>COUNTIF('US OPEN SELECTIONS'!$H$2:$AH$118,I25)</f>
        <v>1</v>
      </c>
      <c r="K25" s="11" t="s">
        <v>5</v>
      </c>
      <c r="P25" s="87" t="s">
        <v>109</v>
      </c>
      <c r="Q25" s="89">
        <v>86579</v>
      </c>
    </row>
    <row r="26" spans="4:17" ht="11.7" x14ac:dyDescent="0.45">
      <c r="D26" s="12" t="s">
        <v>53</v>
      </c>
      <c r="E26" s="13">
        <f>COUNTIF('US OPEN SELECTIONS'!$H$2:$AH$118,D26)</f>
        <v>2</v>
      </c>
      <c r="F26" s="13" t="s">
        <v>17</v>
      </c>
      <c r="I26" s="9" t="s">
        <v>144</v>
      </c>
      <c r="J26" s="10">
        <f>COUNTIF('US OPEN SELECTIONS'!$H$2:$AH$118,I26)</f>
        <v>0</v>
      </c>
      <c r="K26" s="11" t="s">
        <v>5</v>
      </c>
      <c r="P26" s="87" t="s">
        <v>36</v>
      </c>
      <c r="Q26" s="89">
        <v>86579</v>
      </c>
    </row>
    <row r="27" spans="4:17" ht="11.7" x14ac:dyDescent="0.45">
      <c r="D27" s="12" t="s">
        <v>45</v>
      </c>
      <c r="E27" s="13">
        <f>COUNTIF('US OPEN SELECTIONS'!$H$2:$AH$118,D27)</f>
        <v>7</v>
      </c>
      <c r="F27" s="13" t="s">
        <v>17</v>
      </c>
      <c r="I27" s="9" t="s">
        <v>145</v>
      </c>
      <c r="J27" s="10">
        <f>COUNTIF('US OPEN SELECTIONS'!$H$2:$AH$118,I27)</f>
        <v>43</v>
      </c>
      <c r="K27" s="11" t="s">
        <v>5</v>
      </c>
      <c r="P27" s="87" t="s">
        <v>31</v>
      </c>
      <c r="Q27" s="89">
        <v>86579</v>
      </c>
    </row>
    <row r="28" spans="4:17" ht="11.7" x14ac:dyDescent="0.45">
      <c r="D28" s="12" t="s">
        <v>34</v>
      </c>
      <c r="E28" s="13">
        <f>COUNTIF('US OPEN SELECTIONS'!$H$2:$AH$118,D28)</f>
        <v>1</v>
      </c>
      <c r="F28" s="13" t="s">
        <v>17</v>
      </c>
      <c r="I28" s="9" t="s">
        <v>146</v>
      </c>
      <c r="J28" s="10">
        <f>COUNTIF('US OPEN SELECTIONS'!$H$2:$AH$118,I28)</f>
        <v>0</v>
      </c>
      <c r="K28" s="11" t="s">
        <v>5</v>
      </c>
      <c r="P28" s="87" t="s">
        <v>139</v>
      </c>
      <c r="Q28" s="89">
        <v>86579</v>
      </c>
    </row>
    <row r="29" spans="4:17" ht="11.7" x14ac:dyDescent="0.45">
      <c r="D29" s="12" t="s">
        <v>108</v>
      </c>
      <c r="E29" s="13">
        <f>COUNTIF('US OPEN SELECTIONS'!$H$2:$AH$118,D29)</f>
        <v>9</v>
      </c>
      <c r="F29" s="13" t="s">
        <v>17</v>
      </c>
      <c r="I29" s="9" t="s">
        <v>98</v>
      </c>
      <c r="J29" s="10">
        <f>COUNTIF('US OPEN SELECTIONS'!$H$2:$AH$118,I29)</f>
        <v>9</v>
      </c>
      <c r="K29" s="11" t="s">
        <v>5</v>
      </c>
      <c r="P29" s="87" t="s">
        <v>27</v>
      </c>
      <c r="Q29" s="89">
        <v>86579</v>
      </c>
    </row>
    <row r="30" spans="4:17" ht="11.7" x14ac:dyDescent="0.45">
      <c r="D30" s="12" t="s">
        <v>35</v>
      </c>
      <c r="E30" s="13">
        <f>COUNTIF('US OPEN SELECTIONS'!$H$2:$AH$118,D30)</f>
        <v>1</v>
      </c>
      <c r="F30" s="13" t="s">
        <v>17</v>
      </c>
      <c r="I30" s="9" t="s">
        <v>100</v>
      </c>
      <c r="J30" s="10">
        <f>COUNTIF('US OPEN SELECTIONS'!$H$2:$AH$118,I30)</f>
        <v>37</v>
      </c>
      <c r="K30" s="11" t="s">
        <v>5</v>
      </c>
      <c r="P30" s="87" t="s">
        <v>163</v>
      </c>
      <c r="Q30" s="89">
        <v>60183</v>
      </c>
    </row>
    <row r="31" spans="4:17" ht="11.7" x14ac:dyDescent="0.45">
      <c r="D31" s="12" t="s">
        <v>109</v>
      </c>
      <c r="E31" s="13">
        <f>COUNTIF('US OPEN SELECTIONS'!$H$2:$AH$118,D31)</f>
        <v>22</v>
      </c>
      <c r="F31" s="13" t="s">
        <v>17</v>
      </c>
      <c r="I31" s="9" t="s">
        <v>147</v>
      </c>
      <c r="J31" s="10">
        <f>COUNTIF('US OPEN SELECTIONS'!$H$2:$AH$118,I31)</f>
        <v>3</v>
      </c>
      <c r="K31" s="11" t="s">
        <v>5</v>
      </c>
      <c r="P31" s="87" t="s">
        <v>7</v>
      </c>
      <c r="Q31" s="89">
        <v>60183</v>
      </c>
    </row>
    <row r="32" spans="4:17" ht="12" thickBot="1" x14ac:dyDescent="0.5">
      <c r="D32" s="12" t="s">
        <v>32</v>
      </c>
      <c r="E32" s="13">
        <f>COUNTIF('US OPEN SELECTIONS'!$H$2:$AH$118,D32)</f>
        <v>19</v>
      </c>
      <c r="F32" s="13" t="s">
        <v>17</v>
      </c>
      <c r="I32" s="14" t="s">
        <v>148</v>
      </c>
      <c r="J32" s="15">
        <f>COUNTIF('US OPEN SELECTIONS'!$H$2:$AH$118,I32)</f>
        <v>8</v>
      </c>
      <c r="K32" s="16" t="s">
        <v>5</v>
      </c>
      <c r="P32" s="87" t="s">
        <v>169</v>
      </c>
      <c r="Q32" s="89">
        <v>60183</v>
      </c>
    </row>
    <row r="33" spans="4:17" ht="11.7" x14ac:dyDescent="0.45">
      <c r="D33" s="12" t="s">
        <v>23</v>
      </c>
      <c r="E33" s="13">
        <f>COUNTIF('US OPEN SELECTIONS'!$H$2:$AH$118,D33)</f>
        <v>44</v>
      </c>
      <c r="F33" s="13" t="s">
        <v>17</v>
      </c>
      <c r="I33" s="17" t="s">
        <v>149</v>
      </c>
      <c r="J33" s="18">
        <f>COUNTIF('US OPEN SELECTIONS'!$H$2:$AH$118,I33)</f>
        <v>3</v>
      </c>
      <c r="K33" s="18" t="s">
        <v>33</v>
      </c>
      <c r="P33" s="87" t="s">
        <v>14</v>
      </c>
      <c r="Q33" s="89">
        <v>47246</v>
      </c>
    </row>
    <row r="34" spans="4:17" ht="11.7" x14ac:dyDescent="0.45">
      <c r="D34" s="12" t="s">
        <v>21</v>
      </c>
      <c r="E34" s="13">
        <f>COUNTIF('US OPEN SELECTIONS'!$H$2:$AH$118,D34)</f>
        <v>6</v>
      </c>
      <c r="F34" s="13" t="s">
        <v>17</v>
      </c>
      <c r="I34" s="19" t="s">
        <v>150</v>
      </c>
      <c r="J34" s="20">
        <f>COUNTIF('US OPEN SELECTIONS'!$H$2:$AH$118,I34)</f>
        <v>7</v>
      </c>
      <c r="K34" s="21" t="s">
        <v>33</v>
      </c>
      <c r="P34" s="87" t="s">
        <v>99</v>
      </c>
      <c r="Q34" s="89">
        <v>47246</v>
      </c>
    </row>
    <row r="35" spans="4:17" ht="11.7" x14ac:dyDescent="0.45">
      <c r="D35" s="12" t="s">
        <v>39</v>
      </c>
      <c r="E35" s="13">
        <f>COUNTIF('US OPEN SELECTIONS'!$H$2:$AH$118,D35)</f>
        <v>33</v>
      </c>
      <c r="F35" s="13" t="s">
        <v>17</v>
      </c>
      <c r="I35" s="19" t="s">
        <v>151</v>
      </c>
      <c r="J35" s="20">
        <f>COUNTIF('US OPEN SELECTIONS'!$H$2:$AH$118,I35)</f>
        <v>11</v>
      </c>
      <c r="K35" s="21" t="s">
        <v>33</v>
      </c>
      <c r="P35" s="87" t="s">
        <v>35</v>
      </c>
      <c r="Q35" s="89">
        <v>47246</v>
      </c>
    </row>
    <row r="36" spans="4:17" ht="11.7" x14ac:dyDescent="0.45">
      <c r="D36" s="12" t="s">
        <v>25</v>
      </c>
      <c r="E36" s="13">
        <f>COUNTIF('US OPEN SELECTIONS'!$H$2:$AH$118,D36)</f>
        <v>1</v>
      </c>
      <c r="F36" s="13" t="s">
        <v>17</v>
      </c>
      <c r="I36" s="19" t="s">
        <v>152</v>
      </c>
      <c r="J36" s="20">
        <f>COUNTIF('US OPEN SELECTIONS'!$H$2:$AH$118,I36)</f>
        <v>2</v>
      </c>
      <c r="K36" s="21" t="s">
        <v>33</v>
      </c>
      <c r="P36" s="87" t="s">
        <v>117</v>
      </c>
      <c r="Q36" s="89">
        <v>47246</v>
      </c>
    </row>
    <row r="37" spans="4:17" ht="11.7" x14ac:dyDescent="0.45">
      <c r="D37" s="12" t="s">
        <v>30</v>
      </c>
      <c r="E37" s="13">
        <f>COUNTIF('US OPEN SELECTIONS'!$H$2:$AH$118,D37)</f>
        <v>3</v>
      </c>
      <c r="F37" s="13" t="s">
        <v>17</v>
      </c>
      <c r="I37" s="19" t="s">
        <v>153</v>
      </c>
      <c r="J37" s="20">
        <f>COUNTIF('US OPEN SELECTIONS'!$H$2:$AH$118,I37)</f>
        <v>13</v>
      </c>
      <c r="K37" s="21" t="s">
        <v>33</v>
      </c>
      <c r="P37" s="87" t="s">
        <v>21</v>
      </c>
      <c r="Q37" s="89">
        <v>47246</v>
      </c>
    </row>
    <row r="38" spans="4:17" ht="11.7" x14ac:dyDescent="0.45">
      <c r="D38" s="12" t="s">
        <v>91</v>
      </c>
      <c r="E38" s="13">
        <f>COUNTIF('US OPEN SELECTIONS'!$H$2:$AH$118,D38)</f>
        <v>13</v>
      </c>
      <c r="F38" s="13" t="s">
        <v>17</v>
      </c>
      <c r="I38" s="19" t="s">
        <v>154</v>
      </c>
      <c r="J38" s="20">
        <f>COUNTIF('US OPEN SELECTIONS'!$H$2:$AH$118,I38)</f>
        <v>12</v>
      </c>
      <c r="K38" s="21" t="s">
        <v>33</v>
      </c>
      <c r="P38" s="87" t="s">
        <v>88</v>
      </c>
      <c r="Q38" s="89">
        <v>47246</v>
      </c>
    </row>
    <row r="39" spans="4:17" ht="11.7" x14ac:dyDescent="0.45">
      <c r="D39" s="12" t="s">
        <v>41</v>
      </c>
      <c r="E39" s="13">
        <f>COUNTIF('US OPEN SELECTIONS'!$H$2:$AH$118,D39)</f>
        <v>7</v>
      </c>
      <c r="F39" s="13" t="s">
        <v>17</v>
      </c>
      <c r="I39" s="19" t="s">
        <v>155</v>
      </c>
      <c r="J39" s="20">
        <f>COUNTIF('US OPEN SELECTIONS'!$H$2:$AH$118,I39)</f>
        <v>13</v>
      </c>
      <c r="K39" s="21" t="s">
        <v>33</v>
      </c>
      <c r="P39" s="87" t="s">
        <v>122</v>
      </c>
      <c r="Q39" s="89">
        <v>47246</v>
      </c>
    </row>
    <row r="40" spans="4:17" ht="11.7" x14ac:dyDescent="0.45">
      <c r="D40" s="12" t="s">
        <v>89</v>
      </c>
      <c r="E40" s="13">
        <f>COUNTIF('US OPEN SELECTIONS'!$H$2:$AH$118,D40)</f>
        <v>1</v>
      </c>
      <c r="F40" s="13" t="s">
        <v>17</v>
      </c>
      <c r="I40" s="19" t="s">
        <v>156</v>
      </c>
      <c r="J40" s="20">
        <f>COUNTIF('US OPEN SELECTIONS'!$H$2:$AH$118,I40)</f>
        <v>12</v>
      </c>
      <c r="K40" s="21" t="s">
        <v>33</v>
      </c>
      <c r="P40" s="87" t="s">
        <v>16</v>
      </c>
      <c r="Q40" s="89">
        <v>47246</v>
      </c>
    </row>
    <row r="41" spans="4:17" ht="11.7" x14ac:dyDescent="0.45">
      <c r="D41" s="12" t="s">
        <v>27</v>
      </c>
      <c r="E41" s="13">
        <f>COUNTIF('US OPEN SELECTIONS'!$H$2:$AH$118,D41)</f>
        <v>3</v>
      </c>
      <c r="F41" s="13" t="s">
        <v>17</v>
      </c>
      <c r="I41" s="19" t="s">
        <v>157</v>
      </c>
      <c r="J41" s="20">
        <f>COUNTIF('US OPEN SELECTIONS'!$H$2:$AH$118,I41)</f>
        <v>9</v>
      </c>
      <c r="K41" s="21" t="s">
        <v>33</v>
      </c>
      <c r="P41" s="87" t="s">
        <v>52</v>
      </c>
      <c r="Q41" s="89">
        <v>47246</v>
      </c>
    </row>
    <row r="42" spans="4:17" ht="11.7" x14ac:dyDescent="0.45">
      <c r="D42" s="12" t="s">
        <v>20</v>
      </c>
      <c r="E42" s="13">
        <f>COUNTIF('US OPEN SELECTIONS'!$H$2:$AH$118,D42)</f>
        <v>2</v>
      </c>
      <c r="F42" s="13" t="s">
        <v>17</v>
      </c>
      <c r="I42" s="19" t="s">
        <v>158</v>
      </c>
      <c r="J42" s="20">
        <f>COUNTIF('US OPEN SELECTIONS'!$H$2:$AH$118,I42)</f>
        <v>4</v>
      </c>
      <c r="K42" s="21" t="s">
        <v>33</v>
      </c>
      <c r="P42" s="87" t="s">
        <v>50</v>
      </c>
      <c r="Q42" s="89">
        <v>37324</v>
      </c>
    </row>
    <row r="43" spans="4:17" ht="11.7" x14ac:dyDescent="0.45">
      <c r="D43" s="12" t="s">
        <v>26</v>
      </c>
      <c r="E43" s="13">
        <f>COUNTIF('US OPEN SELECTIONS'!$H$2:$AH$118,D43)</f>
        <v>2</v>
      </c>
      <c r="F43" s="13" t="s">
        <v>17</v>
      </c>
      <c r="I43" s="19" t="s">
        <v>159</v>
      </c>
      <c r="J43" s="20">
        <f>COUNTIF('US OPEN SELECTIONS'!$H$2:$AH$118,I43)</f>
        <v>17</v>
      </c>
      <c r="K43" s="21" t="s">
        <v>33</v>
      </c>
      <c r="P43" s="87" t="s">
        <v>118</v>
      </c>
      <c r="Q43" s="89">
        <v>37324</v>
      </c>
    </row>
    <row r="44" spans="4:17" ht="11.7" x14ac:dyDescent="0.45">
      <c r="D44" s="12" t="s">
        <v>6</v>
      </c>
      <c r="E44" s="13">
        <f>COUNTIF('US OPEN SELECTIONS'!$H$2:$AH$118,D44)</f>
        <v>20</v>
      </c>
      <c r="F44" s="13" t="s">
        <v>17</v>
      </c>
      <c r="I44" s="19" t="s">
        <v>160</v>
      </c>
      <c r="J44" s="20">
        <f>COUNTIF('US OPEN SELECTIONS'!$H$2:$AH$118,I44)</f>
        <v>7</v>
      </c>
      <c r="K44" s="21" t="s">
        <v>33</v>
      </c>
      <c r="P44" s="87" t="s">
        <v>9</v>
      </c>
      <c r="Q44" s="89">
        <v>37324</v>
      </c>
    </row>
    <row r="45" spans="4:17" ht="11.7" x14ac:dyDescent="0.45">
      <c r="D45" s="12" t="s">
        <v>40</v>
      </c>
      <c r="E45" s="13">
        <f>COUNTIF('US OPEN SELECTIONS'!$H$2:$AH$118,D45)</f>
        <v>48</v>
      </c>
      <c r="F45" s="13" t="s">
        <v>17</v>
      </c>
      <c r="I45" s="19" t="s">
        <v>161</v>
      </c>
      <c r="J45" s="20">
        <f>COUNTIF('US OPEN SELECTIONS'!$H$2:$AH$118,I45)</f>
        <v>6</v>
      </c>
      <c r="K45" s="21" t="s">
        <v>33</v>
      </c>
      <c r="P45" s="87" t="s">
        <v>98</v>
      </c>
      <c r="Q45" s="89">
        <v>37324</v>
      </c>
    </row>
    <row r="46" spans="4:17" ht="11.7" x14ac:dyDescent="0.45">
      <c r="D46" s="12" t="s">
        <v>22</v>
      </c>
      <c r="E46" s="13">
        <f>COUNTIF('US OPEN SELECTIONS'!$H$2:$AH$118,D46)</f>
        <v>0</v>
      </c>
      <c r="F46" s="13" t="s">
        <v>17</v>
      </c>
      <c r="I46" s="19" t="s">
        <v>162</v>
      </c>
      <c r="J46" s="20">
        <f>COUNTIF('US OPEN SELECTIONS'!$H$2:$AH$118,I46)</f>
        <v>2</v>
      </c>
      <c r="K46" s="21" t="s">
        <v>33</v>
      </c>
      <c r="P46" s="87" t="s">
        <v>154</v>
      </c>
      <c r="Q46" s="89">
        <v>28961</v>
      </c>
    </row>
    <row r="47" spans="4:17" ht="11.7" x14ac:dyDescent="0.45">
      <c r="D47" s="12" t="s">
        <v>44</v>
      </c>
      <c r="E47" s="13">
        <f>COUNTIF('US OPEN SELECTIONS'!$H$2:$AH$118,D47)</f>
        <v>14</v>
      </c>
      <c r="F47" s="13" t="s">
        <v>17</v>
      </c>
      <c r="I47" s="19" t="s">
        <v>163</v>
      </c>
      <c r="J47" s="20">
        <f>COUNTIF('US OPEN SELECTIONS'!$H$2:$AH$118,I47)</f>
        <v>6</v>
      </c>
      <c r="K47" s="21" t="s">
        <v>33</v>
      </c>
      <c r="P47" s="87" t="s">
        <v>13</v>
      </c>
      <c r="Q47" s="89">
        <v>28961</v>
      </c>
    </row>
    <row r="48" spans="4:17" ht="11.7" x14ac:dyDescent="0.45">
      <c r="D48" s="12" t="s">
        <v>52</v>
      </c>
      <c r="E48" s="13">
        <f>COUNTIF('US OPEN SELECTIONS'!$H$2:$AH$118,D48)</f>
        <v>17</v>
      </c>
      <c r="F48" s="13" t="s">
        <v>17</v>
      </c>
      <c r="I48" s="19" t="s">
        <v>164</v>
      </c>
      <c r="J48" s="20">
        <f>COUNTIF('US OPEN SELECTIONS'!$H$2:$AH$118,I48)</f>
        <v>49</v>
      </c>
      <c r="K48" s="21" t="s">
        <v>33</v>
      </c>
      <c r="P48" s="87" t="s">
        <v>151</v>
      </c>
      <c r="Q48" s="89">
        <v>28961</v>
      </c>
    </row>
    <row r="49" spans="4:17" ht="11.7" x14ac:dyDescent="0.45">
      <c r="D49" s="12" t="s">
        <v>55</v>
      </c>
      <c r="E49" s="13">
        <f>COUNTIF('US OPEN SELECTIONS'!$H$2:$AH$118,D49)</f>
        <v>0</v>
      </c>
      <c r="F49" s="13" t="s">
        <v>17</v>
      </c>
      <c r="I49" s="19" t="s">
        <v>165</v>
      </c>
      <c r="J49" s="20">
        <f>COUNTIF('US OPEN SELECTIONS'!$H$2:$AH$118,I49)</f>
        <v>11</v>
      </c>
      <c r="K49" s="21" t="s">
        <v>33</v>
      </c>
      <c r="P49" s="87" t="s">
        <v>112</v>
      </c>
      <c r="Q49" s="89">
        <v>28961</v>
      </c>
    </row>
    <row r="50" spans="4:17" ht="12" thickBot="1" x14ac:dyDescent="0.5">
      <c r="D50" s="22" t="s">
        <v>29</v>
      </c>
      <c r="E50" s="23">
        <f>COUNTIF('US OPEN SELECTIONS'!$H$2:$AH$118,D50)</f>
        <v>25</v>
      </c>
      <c r="F50" s="23" t="s">
        <v>17</v>
      </c>
      <c r="I50" s="19" t="s">
        <v>166</v>
      </c>
      <c r="J50" s="20">
        <f>COUNTIF('US OPEN SELECTIONS'!$H$2:$AH$118,I50)</f>
        <v>35</v>
      </c>
      <c r="K50" s="21" t="s">
        <v>33</v>
      </c>
      <c r="P50" s="87" t="s">
        <v>20</v>
      </c>
      <c r="Q50" s="89">
        <v>28961</v>
      </c>
    </row>
    <row r="51" spans="4:17" ht="11.7" x14ac:dyDescent="0.45">
      <c r="D51" s="24" t="s">
        <v>110</v>
      </c>
      <c r="E51" s="25">
        <f>COUNTIF('US OPEN SELECTIONS'!$H$2:$AH$118,D51)</f>
        <v>50</v>
      </c>
      <c r="F51" s="25" t="s">
        <v>42</v>
      </c>
      <c r="I51" s="19" t="s">
        <v>167</v>
      </c>
      <c r="J51" s="20">
        <f>COUNTIF('US OPEN SELECTIONS'!$H$2:$AH$118,I51)</f>
        <v>47</v>
      </c>
      <c r="K51" s="21" t="s">
        <v>33</v>
      </c>
      <c r="P51" s="87" t="s">
        <v>146</v>
      </c>
      <c r="Q51" s="89">
        <v>28961</v>
      </c>
    </row>
    <row r="52" spans="4:17" ht="11.7" x14ac:dyDescent="0.45">
      <c r="D52" s="26" t="s">
        <v>97</v>
      </c>
      <c r="E52" s="27">
        <f>COUNTIF('US OPEN SELECTIONS'!$H$2:$AH$118,D52)</f>
        <v>4</v>
      </c>
      <c r="F52" s="27" t="s">
        <v>42</v>
      </c>
      <c r="I52" s="19" t="s">
        <v>168</v>
      </c>
      <c r="J52" s="20">
        <f>COUNTIF('US OPEN SELECTIONS'!$H$2:$AH$118,I52)</f>
        <v>14</v>
      </c>
      <c r="K52" s="21" t="s">
        <v>33</v>
      </c>
      <c r="P52" s="87" t="s">
        <v>46</v>
      </c>
      <c r="Q52" s="89">
        <v>28961</v>
      </c>
    </row>
    <row r="53" spans="4:17" ht="11.7" x14ac:dyDescent="0.45">
      <c r="D53" s="26" t="s">
        <v>111</v>
      </c>
      <c r="E53" s="27">
        <f>COUNTIF('US OPEN SELECTIONS'!$H$2:$AH$118,D53)</f>
        <v>4</v>
      </c>
      <c r="F53" s="27" t="s">
        <v>42</v>
      </c>
      <c r="I53" s="19" t="s">
        <v>169</v>
      </c>
      <c r="J53" s="20">
        <f>COUNTIF('US OPEN SELECTIONS'!$H$2:$AH$118,I53)</f>
        <v>5</v>
      </c>
      <c r="K53" s="21" t="s">
        <v>33</v>
      </c>
      <c r="P53" s="87" t="s">
        <v>176</v>
      </c>
      <c r="Q53" s="89">
        <v>28961</v>
      </c>
    </row>
    <row r="54" spans="4:17" ht="11.7" x14ac:dyDescent="0.45">
      <c r="D54" s="26" t="s">
        <v>50</v>
      </c>
      <c r="E54" s="27">
        <f>COUNTIF('US OPEN SELECTIONS'!$H$2:$AH$118,D54)</f>
        <v>13</v>
      </c>
      <c r="F54" s="27" t="s">
        <v>42</v>
      </c>
      <c r="I54" s="19" t="s">
        <v>170</v>
      </c>
      <c r="J54" s="20">
        <f>COUNTIF('US OPEN SELECTIONS'!$H$2:$AH$118,I54)</f>
        <v>6</v>
      </c>
      <c r="K54" s="21" t="s">
        <v>33</v>
      </c>
      <c r="P54" s="87" t="s">
        <v>140</v>
      </c>
      <c r="Q54" s="89">
        <v>23446</v>
      </c>
    </row>
    <row r="55" spans="4:17" ht="11.7" x14ac:dyDescent="0.45">
      <c r="D55" s="26" t="s">
        <v>112</v>
      </c>
      <c r="E55" s="27">
        <f>COUNTIF('US OPEN SELECTIONS'!$H$2:$AH$118,D55)</f>
        <v>16</v>
      </c>
      <c r="F55" s="27" t="s">
        <v>42</v>
      </c>
      <c r="I55" s="19" t="s">
        <v>171</v>
      </c>
      <c r="J55" s="20">
        <f>COUNTIF('US OPEN SELECTIONS'!$H$2:$AH$118,I55)</f>
        <v>2</v>
      </c>
      <c r="K55" s="21" t="s">
        <v>33</v>
      </c>
      <c r="P55" s="87" t="s">
        <v>28</v>
      </c>
      <c r="Q55" s="89">
        <v>22561</v>
      </c>
    </row>
    <row r="56" spans="4:17" ht="11.7" x14ac:dyDescent="0.45">
      <c r="D56" s="26" t="s">
        <v>113</v>
      </c>
      <c r="E56" s="27">
        <f>COUNTIF('US OPEN SELECTIONS'!$H$2:$AH$118,D56)</f>
        <v>3</v>
      </c>
      <c r="F56" s="27" t="s">
        <v>42</v>
      </c>
      <c r="I56" s="19" t="s">
        <v>172</v>
      </c>
      <c r="J56" s="20">
        <f>COUNTIF('US OPEN SELECTIONS'!$H$2:$AH$118,I56)</f>
        <v>7</v>
      </c>
      <c r="K56" s="21" t="s">
        <v>33</v>
      </c>
      <c r="P56" s="87" t="s">
        <v>96</v>
      </c>
      <c r="Q56" s="89">
        <v>21485</v>
      </c>
    </row>
    <row r="57" spans="4:17" ht="11.7" x14ac:dyDescent="0.45">
      <c r="D57" s="26" t="s">
        <v>114</v>
      </c>
      <c r="E57" s="27">
        <f>COUNTIF('US OPEN SELECTIONS'!$H$2:$AH$118,D57)</f>
        <v>2</v>
      </c>
      <c r="F57" s="27" t="s">
        <v>42</v>
      </c>
      <c r="I57" s="19" t="s">
        <v>173</v>
      </c>
      <c r="J57" s="20">
        <f>COUNTIF('US OPEN SELECTIONS'!$H$2:$AH$118,I57)</f>
        <v>7</v>
      </c>
      <c r="K57" s="21" t="s">
        <v>33</v>
      </c>
      <c r="P57" s="87" t="s">
        <v>164</v>
      </c>
      <c r="Q57" s="89">
        <v>21485</v>
      </c>
    </row>
    <row r="58" spans="4:17" ht="11.7" x14ac:dyDescent="0.45">
      <c r="D58" s="26" t="s">
        <v>115</v>
      </c>
      <c r="E58" s="27">
        <f>COUNTIF('US OPEN SELECTIONS'!$H$2:$AH$118,D58)</f>
        <v>4</v>
      </c>
      <c r="F58" s="27" t="s">
        <v>42</v>
      </c>
      <c r="I58" s="19" t="s">
        <v>174</v>
      </c>
      <c r="J58" s="20">
        <f>COUNTIF('US OPEN SELECTIONS'!$H$2:$AH$118,I58)</f>
        <v>5</v>
      </c>
      <c r="K58" s="21" t="s">
        <v>33</v>
      </c>
      <c r="P58" s="87" t="s">
        <v>103</v>
      </c>
      <c r="Q58" s="89">
        <v>21485</v>
      </c>
    </row>
    <row r="59" spans="4:17" ht="11.7" x14ac:dyDescent="0.45">
      <c r="D59" s="26" t="s">
        <v>116</v>
      </c>
      <c r="E59" s="27">
        <f>COUNTIF('US OPEN SELECTIONS'!$H$2:$AH$118,D59)</f>
        <v>1</v>
      </c>
      <c r="F59" s="27" t="s">
        <v>42</v>
      </c>
      <c r="I59" s="19" t="s">
        <v>175</v>
      </c>
      <c r="J59" s="20">
        <f>COUNTIF('US OPEN SELECTIONS'!$H$2:$AH$118,I59)</f>
        <v>28</v>
      </c>
      <c r="K59" s="21" t="s">
        <v>33</v>
      </c>
      <c r="P59" s="87" t="s">
        <v>138</v>
      </c>
      <c r="Q59" s="89">
        <v>20111</v>
      </c>
    </row>
    <row r="60" spans="4:17" ht="11.7" x14ac:dyDescent="0.45">
      <c r="D60" s="26" t="s">
        <v>117</v>
      </c>
      <c r="E60" s="27">
        <f>COUNTIF('US OPEN SELECTIONS'!$H$2:$AH$118,D60)</f>
        <v>2</v>
      </c>
      <c r="F60" s="27" t="s">
        <v>42</v>
      </c>
      <c r="I60" s="19" t="s">
        <v>176</v>
      </c>
      <c r="J60" s="20">
        <f>COUNTIF('US OPEN SELECTIONS'!$H$2:$AH$118,I60)</f>
        <v>3</v>
      </c>
      <c r="K60" s="21" t="s">
        <v>33</v>
      </c>
      <c r="P60" s="87" t="s">
        <v>30</v>
      </c>
      <c r="Q60" s="89">
        <v>20111</v>
      </c>
    </row>
    <row r="61" spans="4:17" ht="11.7" x14ac:dyDescent="0.45">
      <c r="D61" s="26" t="s">
        <v>118</v>
      </c>
      <c r="E61" s="27">
        <f>COUNTIF('US OPEN SELECTIONS'!$H$2:$AH$118,D61)</f>
        <v>6</v>
      </c>
      <c r="F61" s="27" t="s">
        <v>42</v>
      </c>
      <c r="I61" s="19" t="s">
        <v>177</v>
      </c>
      <c r="J61" s="20">
        <f>COUNTIF('US OPEN SELECTIONS'!$H$2:$AH$118,I61)</f>
        <v>4</v>
      </c>
      <c r="K61" s="21" t="s">
        <v>33</v>
      </c>
      <c r="P61" s="87" t="s">
        <v>175</v>
      </c>
      <c r="Q61" s="89">
        <v>20111</v>
      </c>
    </row>
    <row r="62" spans="4:17" ht="12" thickBot="1" x14ac:dyDescent="0.5">
      <c r="D62" s="26" t="s">
        <v>92</v>
      </c>
      <c r="E62" s="27">
        <f>COUNTIF('US OPEN SELECTIONS'!$H$2:$AH$118,D62)</f>
        <v>0</v>
      </c>
      <c r="F62" s="27" t="s">
        <v>42</v>
      </c>
      <c r="I62" s="28" t="s">
        <v>178</v>
      </c>
      <c r="J62" s="29">
        <f>COUNTIF('US OPEN SELECTIONS'!$H$2:$AH$118,I62)</f>
        <v>4</v>
      </c>
      <c r="K62" s="30" t="s">
        <v>33</v>
      </c>
      <c r="P62" s="87" t="s">
        <v>142</v>
      </c>
      <c r="Q62" s="89">
        <v>19406</v>
      </c>
    </row>
    <row r="63" spans="4:17" ht="11.7" x14ac:dyDescent="0.45">
      <c r="D63" s="26" t="s">
        <v>119</v>
      </c>
      <c r="E63" s="27">
        <f>COUNTIF('US OPEN SELECTIONS'!$H$2:$AH$118,D63)</f>
        <v>19</v>
      </c>
      <c r="F63" s="27" t="s">
        <v>42</v>
      </c>
      <c r="P63" s="87" t="s">
        <v>133</v>
      </c>
      <c r="Q63" s="89">
        <v>18926</v>
      </c>
    </row>
    <row r="64" spans="4:17" ht="11.7" x14ac:dyDescent="0.45">
      <c r="D64" s="26" t="s">
        <v>93</v>
      </c>
      <c r="E64" s="27">
        <f>COUNTIF('US OPEN SELECTIONS'!$H$2:$AH$118,D64)</f>
        <v>5</v>
      </c>
      <c r="F64" s="27" t="s">
        <v>42</v>
      </c>
      <c r="P64" s="87" t="s">
        <v>170</v>
      </c>
      <c r="Q64" s="89">
        <v>18926</v>
      </c>
    </row>
    <row r="65" spans="4:17" ht="11.7" x14ac:dyDescent="0.45">
      <c r="D65" s="26" t="s">
        <v>51</v>
      </c>
      <c r="E65" s="27">
        <f>COUNTIF('US OPEN SELECTIONS'!$H$2:$AH$118,D65)</f>
        <v>15</v>
      </c>
      <c r="F65" s="27" t="s">
        <v>42</v>
      </c>
      <c r="P65" s="87" t="s">
        <v>101</v>
      </c>
      <c r="Q65" s="89">
        <v>17965</v>
      </c>
    </row>
    <row r="66" spans="4:17" ht="11.7" x14ac:dyDescent="0.45">
      <c r="D66" s="26" t="s">
        <v>120</v>
      </c>
      <c r="E66" s="27">
        <f>COUNTIF('US OPEN SELECTIONS'!$H$2:$AH$118,D66)</f>
        <v>1</v>
      </c>
      <c r="F66" s="27" t="s">
        <v>42</v>
      </c>
      <c r="P66" s="87" t="s">
        <v>90</v>
      </c>
      <c r="Q66" s="89">
        <v>17965</v>
      </c>
    </row>
    <row r="67" spans="4:17" ht="11.7" x14ac:dyDescent="0.45">
      <c r="D67" s="26" t="s">
        <v>88</v>
      </c>
      <c r="E67" s="27">
        <f>COUNTIF('US OPEN SELECTIONS'!$H$2:$AH$118,D67)</f>
        <v>20</v>
      </c>
      <c r="F67" s="27" t="s">
        <v>42</v>
      </c>
      <c r="P67" s="87" t="s">
        <v>93</v>
      </c>
      <c r="Q67" s="89">
        <v>17965</v>
      </c>
    </row>
    <row r="68" spans="4:17" ht="11.7" x14ac:dyDescent="0.45">
      <c r="D68" s="26" t="s">
        <v>94</v>
      </c>
      <c r="E68" s="27">
        <f>COUNTIF('US OPEN SELECTIONS'!$H$2:$AH$118,D68)</f>
        <v>38</v>
      </c>
      <c r="F68" s="27" t="s">
        <v>42</v>
      </c>
      <c r="P68" s="87" t="s">
        <v>121</v>
      </c>
      <c r="Q68" s="89">
        <v>17965</v>
      </c>
    </row>
    <row r="69" spans="4:17" ht="11.7" x14ac:dyDescent="0.45">
      <c r="D69" s="26" t="s">
        <v>121</v>
      </c>
      <c r="E69" s="27">
        <f>COUNTIF('US OPEN SELECTIONS'!$H$2:$AH$118,D69)</f>
        <v>1</v>
      </c>
      <c r="F69" s="27" t="s">
        <v>42</v>
      </c>
      <c r="P69" s="87" t="s">
        <v>49</v>
      </c>
      <c r="Q69" s="89">
        <v>17165</v>
      </c>
    </row>
    <row r="70" spans="4:17" ht="11.7" x14ac:dyDescent="0.45">
      <c r="D70" s="26" t="s">
        <v>31</v>
      </c>
      <c r="E70" s="27">
        <f>COUNTIF('US OPEN SELECTIONS'!$H$2:$AH$118,D70)</f>
        <v>20</v>
      </c>
      <c r="F70" s="27" t="s">
        <v>42</v>
      </c>
      <c r="P70" s="87" t="s">
        <v>147</v>
      </c>
      <c r="Q70" s="89">
        <v>16844</v>
      </c>
    </row>
    <row r="71" spans="4:17" ht="11.7" x14ac:dyDescent="0.45">
      <c r="D71" s="26" t="s">
        <v>19</v>
      </c>
      <c r="E71" s="27">
        <f>COUNTIF('US OPEN SELECTIONS'!$H$2:$AH$118,D71)</f>
        <v>0</v>
      </c>
      <c r="F71" s="27" t="s">
        <v>42</v>
      </c>
      <c r="P71" s="87" t="s">
        <v>162</v>
      </c>
      <c r="Q71" s="89">
        <v>0</v>
      </c>
    </row>
    <row r="72" spans="4:17" ht="11.7" x14ac:dyDescent="0.45">
      <c r="D72" s="26" t="s">
        <v>102</v>
      </c>
      <c r="E72" s="27">
        <f>COUNTIF('US OPEN SELECTIONS'!$H$2:$AH$118,D72)</f>
        <v>17</v>
      </c>
      <c r="F72" s="27" t="s">
        <v>42</v>
      </c>
      <c r="P72" s="87" t="s">
        <v>174</v>
      </c>
      <c r="Q72" s="89">
        <v>0</v>
      </c>
    </row>
    <row r="73" spans="4:17" ht="11.7" x14ac:dyDescent="0.45">
      <c r="D73" s="26" t="s">
        <v>122</v>
      </c>
      <c r="E73" s="27">
        <f>COUNTIF('US OPEN SELECTIONS'!$H$2:$AH$118,D73)</f>
        <v>6</v>
      </c>
      <c r="F73" s="27" t="s">
        <v>42</v>
      </c>
      <c r="P73" s="87" t="s">
        <v>11</v>
      </c>
      <c r="Q73" s="89">
        <v>0</v>
      </c>
    </row>
    <row r="74" spans="4:17" ht="11.7" x14ac:dyDescent="0.45">
      <c r="D74" s="26" t="s">
        <v>47</v>
      </c>
      <c r="E74" s="27">
        <f>COUNTIF('US OPEN SELECTIONS'!$H$2:$AH$118,D74)</f>
        <v>9</v>
      </c>
      <c r="F74" s="27" t="s">
        <v>42</v>
      </c>
      <c r="P74" s="87" t="s">
        <v>47</v>
      </c>
      <c r="Q74" s="89">
        <v>0</v>
      </c>
    </row>
    <row r="75" spans="4:17" ht="11.7" x14ac:dyDescent="0.45">
      <c r="D75" s="26" t="s">
        <v>49</v>
      </c>
      <c r="E75" s="27">
        <f>COUNTIF('US OPEN SELECTIONS'!$H$2:$AH$118,D75)</f>
        <v>12</v>
      </c>
      <c r="F75" s="27" t="s">
        <v>42</v>
      </c>
      <c r="P75" s="87" t="s">
        <v>152</v>
      </c>
      <c r="Q75" s="89">
        <v>0</v>
      </c>
    </row>
    <row r="76" spans="4:17" ht="11.7" x14ac:dyDescent="0.45">
      <c r="D76" s="26" t="s">
        <v>123</v>
      </c>
      <c r="E76" s="27">
        <f>COUNTIF('US OPEN SELECTIONS'!$H$2:$AH$118,D76)</f>
        <v>6</v>
      </c>
      <c r="F76" s="27" t="s">
        <v>42</v>
      </c>
      <c r="P76" s="87" t="s">
        <v>111</v>
      </c>
      <c r="Q76" s="89">
        <v>0</v>
      </c>
    </row>
    <row r="77" spans="4:17" ht="11.7" x14ac:dyDescent="0.45">
      <c r="D77" s="26" t="s">
        <v>124</v>
      </c>
      <c r="E77" s="27">
        <f>COUNTIF('US OPEN SELECTIONS'!$H$2:$AH$118,D77)</f>
        <v>40</v>
      </c>
      <c r="F77" s="27" t="s">
        <v>42</v>
      </c>
      <c r="P77" s="87" t="s">
        <v>53</v>
      </c>
      <c r="Q77" s="89">
        <v>0</v>
      </c>
    </row>
    <row r="78" spans="4:17" ht="11.7" x14ac:dyDescent="0.45">
      <c r="D78" s="26" t="s">
        <v>43</v>
      </c>
      <c r="E78" s="27">
        <f>COUNTIF('US OPEN SELECTIONS'!$H$2:$AH$118,D78)</f>
        <v>13</v>
      </c>
      <c r="F78" s="27" t="s">
        <v>42</v>
      </c>
      <c r="P78" s="87" t="s">
        <v>34</v>
      </c>
      <c r="Q78" s="89">
        <v>0</v>
      </c>
    </row>
    <row r="79" spans="4:17" ht="11.7" x14ac:dyDescent="0.45">
      <c r="D79" s="26" t="s">
        <v>125</v>
      </c>
      <c r="E79" s="27">
        <f>COUNTIF('US OPEN SELECTIONS'!$H$2:$AH$118,D79)</f>
        <v>3</v>
      </c>
      <c r="F79" s="27" t="s">
        <v>42</v>
      </c>
      <c r="P79" s="87" t="s">
        <v>39</v>
      </c>
      <c r="Q79" s="89">
        <v>0</v>
      </c>
    </row>
    <row r="80" spans="4:17" ht="12" thickBot="1" x14ac:dyDescent="0.5">
      <c r="D80" s="31" t="s">
        <v>126</v>
      </c>
      <c r="E80" s="32">
        <f>COUNTIF('US OPEN SELECTIONS'!$H$2:$AH$118,D80)</f>
        <v>21</v>
      </c>
      <c r="F80" s="32" t="s">
        <v>42</v>
      </c>
      <c r="P80" s="87" t="s">
        <v>167</v>
      </c>
      <c r="Q80" s="89">
        <v>0</v>
      </c>
    </row>
    <row r="81" spans="16:17" ht="11.7" x14ac:dyDescent="0.45">
      <c r="P81" s="87" t="s">
        <v>168</v>
      </c>
      <c r="Q81" s="89">
        <v>0</v>
      </c>
    </row>
    <row r="82" spans="16:17" ht="11.7" x14ac:dyDescent="0.45">
      <c r="P82" s="87" t="s">
        <v>55</v>
      </c>
      <c r="Q82" s="89">
        <v>0</v>
      </c>
    </row>
    <row r="83" spans="16:17" ht="11.7" x14ac:dyDescent="0.45">
      <c r="P83" s="87" t="s">
        <v>97</v>
      </c>
      <c r="Q83" s="89">
        <v>0</v>
      </c>
    </row>
    <row r="84" spans="16:17" ht="11.7" x14ac:dyDescent="0.45">
      <c r="P84" s="87" t="s">
        <v>135</v>
      </c>
      <c r="Q84" s="89">
        <v>0</v>
      </c>
    </row>
    <row r="85" spans="16:17" ht="11.7" x14ac:dyDescent="0.45">
      <c r="P85" s="87" t="s">
        <v>8</v>
      </c>
      <c r="Q85" s="89">
        <v>0</v>
      </c>
    </row>
    <row r="86" spans="16:17" ht="11.7" x14ac:dyDescent="0.45">
      <c r="P86" s="87" t="s">
        <v>161</v>
      </c>
      <c r="Q86" s="89">
        <v>0</v>
      </c>
    </row>
    <row r="87" spans="16:17" ht="11.7" x14ac:dyDescent="0.45">
      <c r="P87" s="87" t="s">
        <v>136</v>
      </c>
      <c r="Q87" s="89">
        <v>0</v>
      </c>
    </row>
    <row r="88" spans="16:17" ht="11.7" x14ac:dyDescent="0.45">
      <c r="P88" s="87" t="s">
        <v>165</v>
      </c>
      <c r="Q88" s="89">
        <v>0</v>
      </c>
    </row>
    <row r="89" spans="16:17" ht="11.7" x14ac:dyDescent="0.45">
      <c r="P89" s="87" t="s">
        <v>137</v>
      </c>
      <c r="Q89" s="89">
        <v>0</v>
      </c>
    </row>
    <row r="90" spans="16:17" ht="11.7" x14ac:dyDescent="0.45">
      <c r="P90" s="87" t="s">
        <v>129</v>
      </c>
      <c r="Q90" s="89">
        <v>0</v>
      </c>
    </row>
    <row r="91" spans="16:17" ht="11.7" x14ac:dyDescent="0.45">
      <c r="P91" s="87" t="s">
        <v>171</v>
      </c>
      <c r="Q91" s="89">
        <v>0</v>
      </c>
    </row>
    <row r="92" spans="16:17" ht="11.7" x14ac:dyDescent="0.45">
      <c r="P92" s="87" t="s">
        <v>125</v>
      </c>
      <c r="Q92" s="89">
        <v>0</v>
      </c>
    </row>
    <row r="93" spans="16:17" ht="11.7" x14ac:dyDescent="0.45">
      <c r="P93" s="87" t="s">
        <v>127</v>
      </c>
      <c r="Q93" s="89">
        <v>0</v>
      </c>
    </row>
    <row r="94" spans="16:17" ht="11.7" x14ac:dyDescent="0.45">
      <c r="P94" s="87" t="s">
        <v>157</v>
      </c>
      <c r="Q94" s="89">
        <v>0</v>
      </c>
    </row>
    <row r="95" spans="16:17" ht="11.7" x14ac:dyDescent="0.45">
      <c r="P95" s="87" t="s">
        <v>158</v>
      </c>
      <c r="Q95" s="89">
        <v>0</v>
      </c>
    </row>
    <row r="96" spans="16:17" ht="11.7" x14ac:dyDescent="0.45">
      <c r="P96" s="87" t="s">
        <v>128</v>
      </c>
      <c r="Q96" s="89">
        <v>0</v>
      </c>
    </row>
    <row r="97" spans="16:17" ht="11.7" x14ac:dyDescent="0.45">
      <c r="P97" s="87" t="s">
        <v>160</v>
      </c>
      <c r="Q97" s="89">
        <v>0</v>
      </c>
    </row>
    <row r="98" spans="16:17" ht="11.7" x14ac:dyDescent="0.45">
      <c r="P98" s="87" t="s">
        <v>19</v>
      </c>
      <c r="Q98" s="89">
        <v>0</v>
      </c>
    </row>
    <row r="99" spans="16:17" ht="11.7" x14ac:dyDescent="0.45">
      <c r="P99" s="87" t="s">
        <v>100</v>
      </c>
      <c r="Q99" s="89">
        <v>0</v>
      </c>
    </row>
    <row r="100" spans="16:17" ht="11.7" x14ac:dyDescent="0.45">
      <c r="P100" s="87" t="s">
        <v>18</v>
      </c>
      <c r="Q100" s="89">
        <v>0</v>
      </c>
    </row>
    <row r="101" spans="16:17" ht="11.7" x14ac:dyDescent="0.45">
      <c r="P101" s="87" t="s">
        <v>113</v>
      </c>
      <c r="Q101" s="89">
        <v>0</v>
      </c>
    </row>
    <row r="102" spans="16:17" ht="11.7" x14ac:dyDescent="0.45">
      <c r="P102" s="87" t="s">
        <v>177</v>
      </c>
      <c r="Q102" s="89">
        <v>0</v>
      </c>
    </row>
    <row r="103" spans="16:17" ht="11.7" x14ac:dyDescent="0.45">
      <c r="P103" s="87" t="s">
        <v>24</v>
      </c>
      <c r="Q103" s="89">
        <v>0</v>
      </c>
    </row>
    <row r="104" spans="16:17" ht="11.7" x14ac:dyDescent="0.45">
      <c r="P104" s="87" t="s">
        <v>92</v>
      </c>
      <c r="Q104" s="89">
        <v>0</v>
      </c>
    </row>
    <row r="105" spans="16:17" ht="11.7" x14ac:dyDescent="0.45">
      <c r="P105" s="87" t="s">
        <v>120</v>
      </c>
      <c r="Q105" s="89">
        <v>0</v>
      </c>
    </row>
    <row r="106" spans="16:17" ht="11.7" x14ac:dyDescent="0.45">
      <c r="P106" s="87" t="s">
        <v>25</v>
      </c>
      <c r="Q106" s="89">
        <v>0</v>
      </c>
    </row>
    <row r="107" spans="16:17" ht="11.7" x14ac:dyDescent="0.45">
      <c r="P107" s="87" t="s">
        <v>124</v>
      </c>
      <c r="Q107" s="89">
        <v>0</v>
      </c>
    </row>
    <row r="108" spans="16:17" ht="11.7" x14ac:dyDescent="0.45">
      <c r="P108" s="87" t="s">
        <v>149</v>
      </c>
      <c r="Q108" s="89">
        <v>0</v>
      </c>
    </row>
    <row r="109" spans="16:17" ht="11.7" x14ac:dyDescent="0.45">
      <c r="P109" s="87" t="s">
        <v>145</v>
      </c>
      <c r="Q109" s="89">
        <v>0</v>
      </c>
    </row>
    <row r="110" spans="16:17" ht="11.7" x14ac:dyDescent="0.45">
      <c r="P110" s="87" t="s">
        <v>126</v>
      </c>
      <c r="Q110" s="89">
        <v>0</v>
      </c>
    </row>
    <row r="111" spans="16:17" ht="11.7" x14ac:dyDescent="0.45">
      <c r="P111" s="87" t="s">
        <v>178</v>
      </c>
      <c r="Q111" s="89">
        <v>0</v>
      </c>
    </row>
    <row r="112" spans="16:17" ht="11.7" x14ac:dyDescent="0.45">
      <c r="P112" s="87" t="s">
        <v>131</v>
      </c>
      <c r="Q112" s="89">
        <v>0</v>
      </c>
    </row>
    <row r="113" spans="16:17" ht="11.7" x14ac:dyDescent="0.45">
      <c r="P113" s="87" t="s">
        <v>141</v>
      </c>
      <c r="Q113" s="89">
        <v>0</v>
      </c>
    </row>
    <row r="114" spans="16:17" ht="11.7" x14ac:dyDescent="0.45">
      <c r="P114" s="87" t="s">
        <v>172</v>
      </c>
      <c r="Q114" s="89">
        <v>0</v>
      </c>
    </row>
    <row r="115" spans="16:17" ht="11.7" x14ac:dyDescent="0.45">
      <c r="P115" s="87" t="s">
        <v>106</v>
      </c>
      <c r="Q115" s="89">
        <v>0</v>
      </c>
    </row>
    <row r="116" spans="16:17" ht="11.7" x14ac:dyDescent="0.45">
      <c r="P116" s="87" t="s">
        <v>132</v>
      </c>
      <c r="Q116" s="89">
        <v>0</v>
      </c>
    </row>
    <row r="117" spans="16:17" ht="11.7" x14ac:dyDescent="0.45">
      <c r="P117" s="87" t="s">
        <v>156</v>
      </c>
      <c r="Q117" s="89">
        <v>0</v>
      </c>
    </row>
    <row r="118" spans="16:17" ht="11.7" x14ac:dyDescent="0.45">
      <c r="P118" s="87" t="s">
        <v>108</v>
      </c>
      <c r="Q118" s="89">
        <v>0</v>
      </c>
    </row>
    <row r="119" spans="16:17" ht="11.7" x14ac:dyDescent="0.45">
      <c r="P119" s="87" t="s">
        <v>166</v>
      </c>
      <c r="Q119" s="89">
        <v>0</v>
      </c>
    </row>
    <row r="120" spans="16:17" ht="11.7" x14ac:dyDescent="0.45">
      <c r="P120" s="87" t="s">
        <v>91</v>
      </c>
      <c r="Q120" s="89">
        <v>0</v>
      </c>
    </row>
    <row r="121" spans="16:17" ht="11.7" x14ac:dyDescent="0.45">
      <c r="P121" s="87" t="s">
        <v>102</v>
      </c>
      <c r="Q121" s="89">
        <v>0</v>
      </c>
    </row>
    <row r="122" spans="16:17" ht="11.7" x14ac:dyDescent="0.45">
      <c r="P122" s="87" t="s">
        <v>26</v>
      </c>
      <c r="Q122" s="89">
        <v>0</v>
      </c>
    </row>
    <row r="123" spans="16:17" ht="11.7" x14ac:dyDescent="0.45">
      <c r="P123" s="87" t="s">
        <v>123</v>
      </c>
      <c r="Q123" s="89">
        <v>0</v>
      </c>
    </row>
    <row r="124" spans="16:17" ht="11.7" x14ac:dyDescent="0.45">
      <c r="P124" s="87" t="s">
        <v>44</v>
      </c>
      <c r="Q124" s="89">
        <v>0</v>
      </c>
    </row>
    <row r="125" spans="16:17" ht="11.7" x14ac:dyDescent="0.45">
      <c r="P125" s="87" t="s">
        <v>153</v>
      </c>
      <c r="Q125" s="89">
        <v>0</v>
      </c>
    </row>
    <row r="126" spans="16:17" ht="11.7" x14ac:dyDescent="0.45">
      <c r="P126" s="87" t="s">
        <v>95</v>
      </c>
      <c r="Q126" s="89">
        <v>0</v>
      </c>
    </row>
    <row r="127" spans="16:17" ht="11.7" x14ac:dyDescent="0.45">
      <c r="P127" s="87" t="s">
        <v>116</v>
      </c>
      <c r="Q127" s="89">
        <v>0</v>
      </c>
    </row>
    <row r="128" spans="16:17" ht="11.7" x14ac:dyDescent="0.45">
      <c r="P128" s="87" t="s">
        <v>159</v>
      </c>
      <c r="Q128" s="89">
        <v>0</v>
      </c>
    </row>
    <row r="129" spans="16:17" ht="11.7" x14ac:dyDescent="0.45">
      <c r="P129" s="87" t="s">
        <v>94</v>
      </c>
      <c r="Q129" s="89">
        <v>0</v>
      </c>
    </row>
    <row r="130" spans="16:17" ht="11.7" x14ac:dyDescent="0.45">
      <c r="P130" s="87" t="s">
        <v>143</v>
      </c>
      <c r="Q130" s="89">
        <v>0</v>
      </c>
    </row>
    <row r="131" spans="16:17" ht="11.7" x14ac:dyDescent="0.45">
      <c r="P131" s="87" t="s">
        <v>22</v>
      </c>
      <c r="Q131" s="89">
        <v>0</v>
      </c>
    </row>
    <row r="132" spans="16:17" ht="11.7" x14ac:dyDescent="0.45">
      <c r="P132" s="87" t="s">
        <v>148</v>
      </c>
      <c r="Q132" s="89">
        <v>0</v>
      </c>
    </row>
    <row r="133" spans="16:17" ht="11.7" x14ac:dyDescent="0.45">
      <c r="P133" s="87" t="s">
        <v>150</v>
      </c>
      <c r="Q133" s="89">
        <v>0</v>
      </c>
    </row>
    <row r="134" spans="16:17" ht="11.7" x14ac:dyDescent="0.45">
      <c r="P134" s="87" t="s">
        <v>48</v>
      </c>
      <c r="Q134" s="89">
        <v>0</v>
      </c>
    </row>
    <row r="135" spans="16:17" ht="11.7" x14ac:dyDescent="0.45">
      <c r="P135" s="87" t="s">
        <v>110</v>
      </c>
      <c r="Q135" s="89">
        <v>0</v>
      </c>
    </row>
    <row r="136" spans="16:17" ht="11.7" x14ac:dyDescent="0.45">
      <c r="P136" s="87" t="s">
        <v>107</v>
      </c>
      <c r="Q136" s="89">
        <v>0</v>
      </c>
    </row>
    <row r="137" spans="16:17" ht="11.7" x14ac:dyDescent="0.45">
      <c r="P137" s="87" t="s">
        <v>41</v>
      </c>
      <c r="Q137" s="89">
        <v>0</v>
      </c>
    </row>
    <row r="138" spans="16:17" ht="11.7" x14ac:dyDescent="0.45">
      <c r="P138" s="87" t="s">
        <v>173</v>
      </c>
      <c r="Q138" s="89">
        <v>0</v>
      </c>
    </row>
    <row r="139" spans="16:17" ht="11.7" x14ac:dyDescent="0.45">
      <c r="P139" s="87" t="s">
        <v>43</v>
      </c>
      <c r="Q139" s="89">
        <v>0</v>
      </c>
    </row>
    <row r="140" spans="16:17" ht="11.7" x14ac:dyDescent="0.45">
      <c r="P140" s="87" t="s">
        <v>29</v>
      </c>
      <c r="Q140" s="89">
        <v>0</v>
      </c>
    </row>
    <row r="141" spans="16:17" ht="11.7" x14ac:dyDescent="0.45">
      <c r="P141" s="87" t="s">
        <v>144</v>
      </c>
      <c r="Q141" s="89">
        <v>0</v>
      </c>
    </row>
  </sheetData>
  <sortState xmlns:xlrd2="http://schemas.microsoft.com/office/spreadsheetml/2017/richdata2" ref="H3:L38">
    <sortCondition ref="H3:H38"/>
    <sortCondition ref="I3:I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OPEN SELECTIONS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 Valento</cp:lastModifiedBy>
  <dcterms:created xsi:type="dcterms:W3CDTF">2012-06-11T16:33:38Z</dcterms:created>
  <dcterms:modified xsi:type="dcterms:W3CDTF">2026-04-13T16:22:49Z</dcterms:modified>
</cp:coreProperties>
</file>