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8520" windowHeight="6558" activeTab="0"/>
  </bookViews>
  <sheets>
    <sheet name="2024 BRACKET" sheetId="1" r:id="rId1"/>
    <sheet name="PSW_Sheet" sheetId="2" state="veryHidden" r:id="rId2"/>
  </sheets>
  <definedNames>
    <definedName name="SpreadsheetWEBAction" hidden="1">'PSW_Sheet'!$K$1</definedName>
    <definedName name="SpreadsheetWEBApplicationId" hidden="1">'PSW_Sheet'!$F$1</definedName>
    <definedName name="SpreadsheetWEBDataEditID" hidden="1">'PSW_Sheet'!$H$1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s>
  <calcPr fullCalcOnLoad="1"/>
</workbook>
</file>

<file path=xl/sharedStrings.xml><?xml version="1.0" encoding="utf-8"?>
<sst xmlns="http://schemas.openxmlformats.org/spreadsheetml/2006/main" count="146" uniqueCount="143">
  <si>
    <t>GAME</t>
  </si>
  <si>
    <t>CODE</t>
  </si>
  <si>
    <t>Hide?</t>
  </si>
  <si>
    <t>Q1 R64 G1</t>
  </si>
  <si>
    <t>Q1 R64 G2</t>
  </si>
  <si>
    <t>Q1 R64 G3</t>
  </si>
  <si>
    <t>Q1 R64 G4</t>
  </si>
  <si>
    <t>Q1 R64 G5</t>
  </si>
  <si>
    <t>Q1 R64 G6</t>
  </si>
  <si>
    <t>Q1 R64 G7</t>
  </si>
  <si>
    <t>Q1 R64 G8</t>
  </si>
  <si>
    <t>Q1 R32 G1</t>
  </si>
  <si>
    <t>Q1 R32 G2</t>
  </si>
  <si>
    <t>Q1 R32 G3</t>
  </si>
  <si>
    <t>Q1 R32 G4</t>
  </si>
  <si>
    <t xml:space="preserve"> </t>
  </si>
  <si>
    <t>Q1 R16 G1</t>
  </si>
  <si>
    <t>Q1 R16 G2</t>
  </si>
  <si>
    <t>Q1 R8</t>
  </si>
  <si>
    <t>Q2 R64 G1</t>
  </si>
  <si>
    <t>Q2 R64 G2</t>
  </si>
  <si>
    <t>Q2 R64 G3</t>
  </si>
  <si>
    <t>Q2 R64 G4</t>
  </si>
  <si>
    <t>Q2 R64 G5</t>
  </si>
  <si>
    <t>Q2 R64 G6</t>
  </si>
  <si>
    <t>Q2 R64 G7</t>
  </si>
  <si>
    <t>Q2 R64 G8</t>
  </si>
  <si>
    <t>Q2 R32 G1</t>
  </si>
  <si>
    <t>Q2 R32 G2</t>
  </si>
  <si>
    <t>Q2 R32 G3</t>
  </si>
  <si>
    <t>Q2 R32 G4</t>
  </si>
  <si>
    <t>Q2 R16 G1</t>
  </si>
  <si>
    <t>Q2 R16 G2</t>
  </si>
  <si>
    <t>Q2 R8</t>
  </si>
  <si>
    <t>Q3 R64 G1</t>
  </si>
  <si>
    <t>FINAL FOUR</t>
  </si>
  <si>
    <t>Q3 R64 G2</t>
  </si>
  <si>
    <t>Q3 R64 G3</t>
  </si>
  <si>
    <t>Q3 R64 G4</t>
  </si>
  <si>
    <t>Q3 R64 G5</t>
  </si>
  <si>
    <t>Q3 R64 G6</t>
  </si>
  <si>
    <t>CHAMPION</t>
  </si>
  <si>
    <t>Q3 R64 G7</t>
  </si>
  <si>
    <t>Q3 R64 G8</t>
  </si>
  <si>
    <t>Q3 R32 G1</t>
  </si>
  <si>
    <t>Q3 R32 G2</t>
  </si>
  <si>
    <t>Q3 R32 G3</t>
  </si>
  <si>
    <t>Q3 R32 G4</t>
  </si>
  <si>
    <t>Q3 R16 G1</t>
  </si>
  <si>
    <t>Q3 R16 G2</t>
  </si>
  <si>
    <t>Q3 R8</t>
  </si>
  <si>
    <t>Q4 R64 G1</t>
  </si>
  <si>
    <t>Q4 R64 G2</t>
  </si>
  <si>
    <t>Q4 R64 G3</t>
  </si>
  <si>
    <t>Q4 R64 G4</t>
  </si>
  <si>
    <t>Q4 R64 G5</t>
  </si>
  <si>
    <t>Q4 R64 G6</t>
  </si>
  <si>
    <t>Q4 R64 G7</t>
  </si>
  <si>
    <t>Q4 R64 G8</t>
  </si>
  <si>
    <t>Q4 R32 G1</t>
  </si>
  <si>
    <t>Q4 R32 G2</t>
  </si>
  <si>
    <t>Q4 R32 G3</t>
  </si>
  <si>
    <t>Q4 R32 G4</t>
  </si>
  <si>
    <t>Q4 R16 G1</t>
  </si>
  <si>
    <t>Q4 R16 G2</t>
  </si>
  <si>
    <t>Q4 R8</t>
  </si>
  <si>
    <t>F4 LEFT</t>
  </si>
  <si>
    <t>F4 RIGHT</t>
  </si>
  <si>
    <t>CHAMP</t>
  </si>
  <si>
    <t>Misc</t>
  </si>
  <si>
    <t xml:space="preserve">Name </t>
  </si>
  <si>
    <t xml:space="preserve">E-Mail </t>
  </si>
  <si>
    <t xml:space="preserve">Phone </t>
  </si>
  <si>
    <t>50 Points</t>
  </si>
  <si>
    <t>SOUTH</t>
  </si>
  <si>
    <t>EAST</t>
  </si>
  <si>
    <t>MIDWEST</t>
  </si>
  <si>
    <t xml:space="preserve">   FINAL FOUR</t>
  </si>
  <si>
    <t>WEST</t>
  </si>
  <si>
    <t>11) NC STATE</t>
  </si>
  <si>
    <t>3) BAYLOR</t>
  </si>
  <si>
    <t>2) ARIZONA</t>
  </si>
  <si>
    <t>1) HOUSTON</t>
  </si>
  <si>
    <t>1) PURDUE</t>
  </si>
  <si>
    <t>2) MARQUETTE</t>
  </si>
  <si>
    <t>1) UCONN</t>
  </si>
  <si>
    <t>16) STETSON</t>
  </si>
  <si>
    <t>8) FLORIDA ATLANTIC</t>
  </si>
  <si>
    <t>9) NORTHWESTERN</t>
  </si>
  <si>
    <t>5) SAN DIEGO STATE</t>
  </si>
  <si>
    <t>12) UAB</t>
  </si>
  <si>
    <t>4) AUBURN</t>
  </si>
  <si>
    <t>13) YALE</t>
  </si>
  <si>
    <t>6) BYU</t>
  </si>
  <si>
    <t>11) DUQUESNE</t>
  </si>
  <si>
    <t>3) ILLINOIS</t>
  </si>
  <si>
    <t>13) MOREHEAD STATE</t>
  </si>
  <si>
    <t>7) WASHINGTON STATE</t>
  </si>
  <si>
    <t>10) DRAKE</t>
  </si>
  <si>
    <t>2) IOWA STATE</t>
  </si>
  <si>
    <t>15) SO DAKOTA STATE</t>
  </si>
  <si>
    <t>1) NORTH CAROLINA</t>
  </si>
  <si>
    <t>16) HOWARD/WAGNER</t>
  </si>
  <si>
    <t>8) MISSISSIPPI STATE</t>
  </si>
  <si>
    <t>9) MICHIGAN STATE</t>
  </si>
  <si>
    <t>5) SAINT MARY'S</t>
  </si>
  <si>
    <t>12) GRAND CANYON</t>
  </si>
  <si>
    <t>4) ALABAMA</t>
  </si>
  <si>
    <t>13) CHARLESTON</t>
  </si>
  <si>
    <t>6) CLEMSON</t>
  </si>
  <si>
    <t>11) NEW MEXICO</t>
  </si>
  <si>
    <t>14) COLGATE</t>
  </si>
  <si>
    <t>7) DAYTON</t>
  </si>
  <si>
    <t>10) NEVADA</t>
  </si>
  <si>
    <t>15) LONG BEACH STATE</t>
  </si>
  <si>
    <t>16) LONGWOOD</t>
  </si>
  <si>
    <t>8) NEBRASKA</t>
  </si>
  <si>
    <t>9) TEXAS A&amp;M</t>
  </si>
  <si>
    <t>5) WISCONSIN</t>
  </si>
  <si>
    <t>12) JAMES MADISON</t>
  </si>
  <si>
    <t>4) DUKE</t>
  </si>
  <si>
    <t>13) VERMONT</t>
  </si>
  <si>
    <t>6) TEXAS TECH</t>
  </si>
  <si>
    <t>3) KENTUCKY</t>
  </si>
  <si>
    <t>14) OAKLAND</t>
  </si>
  <si>
    <t>7) FLORIDA</t>
  </si>
  <si>
    <t>10) BOISE ST/COLORADO</t>
  </si>
  <si>
    <t>15) W. KENTUCKY</t>
  </si>
  <si>
    <t>8) UTAH STATE</t>
  </si>
  <si>
    <t>9) TCU</t>
  </si>
  <si>
    <t>5) GONZAGA</t>
  </si>
  <si>
    <t>12) MCNEESE</t>
  </si>
  <si>
    <t>4) KANSAS</t>
  </si>
  <si>
    <t>13) SAMFORD</t>
  </si>
  <si>
    <t>6) SOUTH CAROLINA</t>
  </si>
  <si>
    <t>11) OREGON</t>
  </si>
  <si>
    <t>3) CREIGHTON</t>
  </si>
  <si>
    <t>14) AKRON</t>
  </si>
  <si>
    <t>7) TEXAS</t>
  </si>
  <si>
    <t>10) VIRGINIA/COL STATE</t>
  </si>
  <si>
    <t>2) TENNESSEE</t>
  </si>
  <si>
    <t>15) SAINT PETER'S</t>
  </si>
  <si>
    <t>16) MON ST/GRAMBLING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</si>
</sst>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 pt&quot;"/>
    <numFmt numFmtId="166" formatCode="#&quot; pts&quot;"/>
    <numFmt numFmtId="167" formatCode=";;"/>
    <numFmt numFmtId="168" formatCode="&quot;ERROR&quot;;;;"/>
    <numFmt numFmtId="169" formatCode=";;&quot; &quot;"/>
    <numFmt numFmtId="170" formatCode="&quot;Yes&quot;;&quot;Yes&quot;;&quot;No&quot;"/>
    <numFmt numFmtId="171" formatCode="&quot;True&quot;;&quot;True&quot;;&quot;False&quot;"/>
    <numFmt numFmtId="172" formatCode="&quot;On&quot;;&quot;On&quot;;&quot;Off&quot;"/>
    <numFmt numFmtId="173" formatCode="[$€-2]\ #,##0.00_);[Red]\([$€-2]\ #,##0.00\)"/>
  </numFmts>
  <fonts count="74">
    <font>
      <sz val="11"/>
      <color theme="1"/>
      <name val="Calibri"/>
      <family val="2"/>
    </font>
    <font>
      <sz val="11"/>
      <color indexed="8"/>
      <name val="Calibri"/>
      <family val="2"/>
    </font>
    <font>
      <sz val="11"/>
      <name val="Book Antiqua"/>
      <family val="1"/>
    </font>
    <font>
      <sz val="10"/>
      <name val="Arial"/>
      <family val="2"/>
    </font>
    <font>
      <b/>
      <sz val="10"/>
      <name val="Aptos Narrow"/>
      <family val="2"/>
    </font>
    <font>
      <b/>
      <sz val="11"/>
      <name val="Aptos Narrow"/>
      <family val="2"/>
    </font>
    <font>
      <b/>
      <sz val="10"/>
      <color indexed="16"/>
      <name val="Aptos Narrow"/>
      <family val="2"/>
    </font>
    <font>
      <sz val="10"/>
      <name val="Aptos Narrow"/>
      <family val="2"/>
    </font>
    <font>
      <b/>
      <u val="single"/>
      <sz val="10"/>
      <name val="Aptos Narrow"/>
      <family val="2"/>
    </font>
    <font>
      <b/>
      <sz val="12"/>
      <name val="Aptos Narrow"/>
      <family val="2"/>
    </font>
    <font>
      <b/>
      <sz val="14"/>
      <name val="Aptos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ptos Narrow"/>
      <family val="2"/>
    </font>
    <font>
      <b/>
      <sz val="10"/>
      <color indexed="8"/>
      <name val="Aptos Narrow"/>
      <family val="2"/>
    </font>
    <font>
      <b/>
      <u val="single"/>
      <sz val="10"/>
      <color indexed="12"/>
      <name val="Aptos Narrow"/>
      <family val="2"/>
    </font>
    <font>
      <b/>
      <sz val="10"/>
      <color indexed="30"/>
      <name val="Aptos Narrow"/>
      <family val="2"/>
    </font>
    <font>
      <b/>
      <sz val="12"/>
      <color indexed="8"/>
      <name val="Aptos Narrow"/>
      <family val="2"/>
    </font>
    <font>
      <b/>
      <sz val="10"/>
      <color indexed="10"/>
      <name val="Aptos Narrow"/>
      <family val="2"/>
    </font>
    <font>
      <b/>
      <sz val="10"/>
      <color indexed="62"/>
      <name val="Aptos Narrow"/>
      <family val="2"/>
    </font>
    <font>
      <sz val="8"/>
      <name val="Segoe UI"/>
      <family val="2"/>
    </font>
    <font>
      <b/>
      <sz val="18"/>
      <color indexed="8"/>
      <name val="Aptos Narrow"/>
      <family val="0"/>
    </font>
    <font>
      <b/>
      <sz val="2"/>
      <color indexed="8"/>
      <name val="Aptos Narrow"/>
      <family val="0"/>
    </font>
    <font>
      <sz val="14"/>
      <color indexed="8"/>
      <name val="Aptos Narrow"/>
      <family val="0"/>
    </font>
    <font>
      <b/>
      <u val="single"/>
      <sz val="12"/>
      <color indexed="8"/>
      <name val="Aptos Narrow"/>
      <family val="0"/>
    </font>
    <font>
      <b/>
      <sz val="1"/>
      <color indexed="10"/>
      <name val="Aptos Narrow"/>
      <family val="0"/>
    </font>
    <font>
      <b/>
      <sz val="2"/>
      <color indexed="10"/>
      <name val="Aptos Narrow"/>
      <family val="0"/>
    </font>
    <font>
      <sz val="12"/>
      <color indexed="30"/>
      <name val="Aptos Narrow"/>
      <family val="0"/>
    </font>
    <font>
      <sz val="1"/>
      <color indexed="10"/>
      <name val="Aptos Narrow"/>
      <family val="0"/>
    </font>
    <font>
      <sz val="12"/>
      <color indexed="8"/>
      <name val="Aptos Narrow"/>
      <family val="0"/>
    </font>
    <font>
      <b/>
      <sz val="14"/>
      <color indexed="8"/>
      <name val="Aptos Narrow"/>
      <family val="0"/>
    </font>
    <font>
      <sz val="2"/>
      <color indexed="8"/>
      <name val="Aptos Narrow"/>
      <family val="0"/>
    </font>
    <font>
      <sz val="2"/>
      <color indexed="10"/>
      <name val="Aptos Narrow"/>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ptos Narrow"/>
      <family val="2"/>
    </font>
    <font>
      <b/>
      <sz val="10"/>
      <color rgb="FF0070C0"/>
      <name val="Aptos Narrow"/>
      <family val="2"/>
    </font>
    <font>
      <b/>
      <sz val="12"/>
      <color theme="1"/>
      <name val="Aptos Narrow"/>
      <family val="2"/>
    </font>
    <font>
      <b/>
      <sz val="10"/>
      <color rgb="FFFF0000"/>
      <name val="Aptos Narrow"/>
      <family val="2"/>
    </font>
    <font>
      <b/>
      <sz val="10"/>
      <color rgb="FF3333CC"/>
      <name val="Aptos Narrow"/>
      <family val="2"/>
    </font>
    <font>
      <b/>
      <sz val="10"/>
      <color theme="1"/>
      <name val="Aptos Narrow"/>
      <family val="2"/>
    </font>
    <font>
      <b/>
      <u val="single"/>
      <sz val="10"/>
      <color theme="10"/>
      <name val="Aptos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color indexed="10"/>
      </left>
      <right style="medium">
        <color indexed="10"/>
      </right>
      <top style="medium">
        <color indexed="10"/>
      </top>
      <bottom style="medium">
        <color indexed="10"/>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thin"/>
      <right style="thin"/>
      <top style="medium">
        <color indexed="10"/>
      </top>
      <bottom>
        <color indexed="63"/>
      </bottom>
    </border>
    <border>
      <left style="medium">
        <color indexed="10"/>
      </left>
      <right style="thin"/>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3">
    <xf numFmtId="0" fontId="0" fillId="0" borderId="0" xfId="0" applyFont="1" applyAlignment="1">
      <alignment/>
    </xf>
    <xf numFmtId="0" fontId="4" fillId="33" borderId="10" xfId="57" applyFont="1" applyFill="1" applyBorder="1">
      <alignment/>
      <protection/>
    </xf>
    <xf numFmtId="164" fontId="4" fillId="33" borderId="11" xfId="57" applyNumberFormat="1" applyFont="1" applyFill="1" applyBorder="1" applyAlignment="1">
      <alignment horizontal="left"/>
      <protection/>
    </xf>
    <xf numFmtId="0" fontId="4" fillId="33" borderId="11" xfId="57" applyFont="1" applyFill="1" applyBorder="1">
      <alignment/>
      <protection/>
    </xf>
    <xf numFmtId="0" fontId="67" fillId="33" borderId="11" xfId="57" applyFont="1" applyFill="1" applyBorder="1">
      <alignment/>
      <protection/>
    </xf>
    <xf numFmtId="0" fontId="4" fillId="33" borderId="11" xfId="57" applyFont="1" applyFill="1" applyBorder="1" applyAlignment="1">
      <alignment horizontal="left"/>
      <protection/>
    </xf>
    <xf numFmtId="0" fontId="67" fillId="33" borderId="11" xfId="57" applyFont="1" applyFill="1" applyBorder="1" applyAlignment="1">
      <alignment horizontal="left"/>
      <protection/>
    </xf>
    <xf numFmtId="164" fontId="4" fillId="33" borderId="12" xfId="57" applyNumberFormat="1" applyFont="1" applyFill="1" applyBorder="1" applyAlignment="1">
      <alignment horizontal="right"/>
      <protection/>
    </xf>
    <xf numFmtId="0" fontId="4" fillId="33" borderId="0" xfId="57" applyFont="1" applyFill="1">
      <alignment/>
      <protection/>
    </xf>
    <xf numFmtId="0" fontId="4" fillId="33" borderId="13" xfId="57" applyFont="1" applyFill="1" applyBorder="1" applyAlignment="1">
      <alignment vertical="center"/>
      <protection/>
    </xf>
    <xf numFmtId="164" fontId="4" fillId="33" borderId="0" xfId="57" applyNumberFormat="1" applyFont="1" applyFill="1" applyAlignment="1">
      <alignment horizontal="left" vertical="center"/>
      <protection/>
    </xf>
    <xf numFmtId="0" fontId="5" fillId="33" borderId="0" xfId="57" applyFont="1" applyFill="1" applyAlignment="1">
      <alignment horizontal="center" vertical="center"/>
      <protection/>
    </xf>
    <xf numFmtId="0" fontId="4" fillId="33" borderId="0" xfId="57" applyFont="1" applyFill="1" applyAlignment="1">
      <alignment vertical="center"/>
      <protection/>
    </xf>
    <xf numFmtId="164" fontId="4" fillId="33" borderId="14" xfId="57" applyNumberFormat="1" applyFont="1" applyFill="1" applyBorder="1" applyAlignment="1">
      <alignment horizontal="right" vertical="center"/>
      <protection/>
    </xf>
    <xf numFmtId="0" fontId="4" fillId="33" borderId="13" xfId="57" applyFont="1" applyFill="1" applyBorder="1">
      <alignment/>
      <protection/>
    </xf>
    <xf numFmtId="164" fontId="6" fillId="33" borderId="0" xfId="57" applyNumberFormat="1" applyFont="1" applyFill="1" applyAlignment="1">
      <alignment horizontal="left"/>
      <protection/>
    </xf>
    <xf numFmtId="0" fontId="4" fillId="34" borderId="0" xfId="57" applyFont="1" applyFill="1">
      <alignment/>
      <protection/>
    </xf>
    <xf numFmtId="0" fontId="67" fillId="33" borderId="0" xfId="57" applyFont="1" applyFill="1" applyAlignment="1" applyProtection="1">
      <alignment horizontal="center"/>
      <protection hidden="1"/>
    </xf>
    <xf numFmtId="0" fontId="7" fillId="33" borderId="0" xfId="57" applyFont="1" applyFill="1" applyAlignment="1">
      <alignment horizontal="right" vertical="center"/>
      <protection/>
    </xf>
    <xf numFmtId="169" fontId="67" fillId="33" borderId="0" xfId="57" applyNumberFormat="1" applyFont="1" applyFill="1" applyAlignment="1" applyProtection="1">
      <alignment horizontal="center" vertical="center"/>
      <protection hidden="1"/>
    </xf>
    <xf numFmtId="0" fontId="4" fillId="33" borderId="0" xfId="57" applyFont="1" applyFill="1" applyAlignment="1">
      <alignment horizontal="left"/>
      <protection/>
    </xf>
    <xf numFmtId="167" fontId="67" fillId="33" borderId="0" xfId="57" applyNumberFormat="1" applyFont="1" applyFill="1" applyAlignment="1" applyProtection="1">
      <alignment horizontal="left"/>
      <protection hidden="1"/>
    </xf>
    <xf numFmtId="164" fontId="6" fillId="33" borderId="14" xfId="57" applyNumberFormat="1" applyFont="1" applyFill="1" applyBorder="1" applyAlignment="1">
      <alignment horizontal="right"/>
      <protection/>
    </xf>
    <xf numFmtId="0" fontId="8" fillId="33" borderId="15" xfId="57" applyFont="1" applyFill="1" applyBorder="1" applyAlignment="1">
      <alignment horizontal="center"/>
      <protection/>
    </xf>
    <xf numFmtId="0" fontId="8" fillId="33" borderId="16" xfId="57" applyFont="1" applyFill="1" applyBorder="1" applyAlignment="1">
      <alignment horizontal="center"/>
      <protection/>
    </xf>
    <xf numFmtId="0" fontId="8" fillId="33" borderId="17" xfId="57" applyFont="1" applyFill="1" applyBorder="1" applyAlignment="1">
      <alignment horizontal="center"/>
      <protection/>
    </xf>
    <xf numFmtId="0" fontId="4" fillId="33" borderId="0" xfId="57" applyFont="1" applyFill="1" applyAlignment="1">
      <alignment horizontal="left" vertical="center"/>
      <protection/>
    </xf>
    <xf numFmtId="0" fontId="4" fillId="33" borderId="18" xfId="57" applyFont="1" applyFill="1" applyBorder="1" applyAlignment="1">
      <alignment vertical="center"/>
      <protection/>
    </xf>
    <xf numFmtId="0" fontId="67" fillId="34" borderId="0" xfId="57" applyFont="1" applyFill="1" applyAlignment="1" applyProtection="1">
      <alignment horizontal="center" vertical="center"/>
      <protection hidden="1"/>
    </xf>
    <xf numFmtId="0" fontId="7" fillId="34" borderId="0" xfId="57" applyFont="1" applyFill="1" applyAlignment="1">
      <alignment horizontal="right"/>
      <protection/>
    </xf>
    <xf numFmtId="167" fontId="67" fillId="33" borderId="0" xfId="57" applyNumberFormat="1" applyFont="1" applyFill="1" applyAlignment="1" applyProtection="1">
      <alignment horizontal="left" vertical="center"/>
      <protection hidden="1"/>
    </xf>
    <xf numFmtId="0" fontId="4" fillId="33" borderId="18" xfId="57" applyFont="1" applyFill="1" applyBorder="1" applyAlignment="1">
      <alignment horizontal="left" vertical="center"/>
      <protection/>
    </xf>
    <xf numFmtId="0" fontId="4" fillId="33" borderId="14" xfId="57" applyFont="1" applyFill="1" applyBorder="1" applyAlignment="1">
      <alignment horizontal="left" vertical="center"/>
      <protection/>
    </xf>
    <xf numFmtId="0" fontId="4" fillId="33" borderId="19" xfId="57" applyFont="1" applyFill="1" applyBorder="1" applyAlignment="1">
      <alignment horizontal="left" vertical="center"/>
      <protection/>
    </xf>
    <xf numFmtId="1" fontId="4" fillId="33" borderId="20" xfId="57" applyNumberFormat="1" applyFont="1" applyFill="1" applyBorder="1" applyAlignment="1">
      <alignment horizontal="center" vertical="center"/>
      <protection/>
    </xf>
    <xf numFmtId="0" fontId="4" fillId="33" borderId="12" xfId="57" applyFont="1" applyFill="1" applyBorder="1" applyAlignment="1">
      <alignment horizontal="center" vertical="center"/>
      <protection/>
    </xf>
    <xf numFmtId="0" fontId="4" fillId="33" borderId="21" xfId="57" applyFont="1" applyFill="1" applyBorder="1" applyAlignment="1" applyProtection="1">
      <alignment horizontal="left" vertical="center"/>
      <protection locked="0"/>
    </xf>
    <xf numFmtId="167" fontId="67" fillId="33" borderId="0" xfId="57" applyNumberFormat="1" applyFont="1" applyFill="1" applyAlignment="1" applyProtection="1">
      <alignment horizontal="center" vertical="center"/>
      <protection hidden="1"/>
    </xf>
    <xf numFmtId="0" fontId="4" fillId="33" borderId="0" xfId="57" applyFont="1" applyFill="1" applyAlignment="1">
      <alignment horizontal="center" vertical="center"/>
      <protection/>
    </xf>
    <xf numFmtId="0" fontId="4" fillId="33" borderId="22" xfId="57" applyFont="1" applyFill="1" applyBorder="1" applyAlignment="1">
      <alignment horizontal="left" vertical="center"/>
      <protection/>
    </xf>
    <xf numFmtId="1" fontId="4" fillId="33" borderId="23" xfId="57" applyNumberFormat="1" applyFont="1" applyFill="1" applyBorder="1" applyAlignment="1">
      <alignment horizontal="center" vertical="center"/>
      <protection/>
    </xf>
    <xf numFmtId="0" fontId="4" fillId="33" borderId="14" xfId="57" applyFont="1" applyFill="1" applyBorder="1" applyAlignment="1">
      <alignment horizontal="center" vertical="center"/>
      <protection/>
    </xf>
    <xf numFmtId="168" fontId="4" fillId="33" borderId="23" xfId="57" applyNumberFormat="1" applyFont="1" applyFill="1" applyBorder="1" applyAlignment="1">
      <alignment horizontal="center" vertical="center"/>
      <protection/>
    </xf>
    <xf numFmtId="167" fontId="67" fillId="34" borderId="0" xfId="57" applyNumberFormat="1" applyFont="1" applyFill="1" applyAlignment="1" applyProtection="1">
      <alignment horizontal="center" vertical="center"/>
      <protection hidden="1"/>
    </xf>
    <xf numFmtId="0" fontId="4" fillId="34" borderId="0" xfId="57" applyFont="1" applyFill="1" applyAlignment="1">
      <alignment horizontal="right"/>
      <protection/>
    </xf>
    <xf numFmtId="169" fontId="67" fillId="33" borderId="24" xfId="57" applyNumberFormat="1" applyFont="1" applyFill="1" applyBorder="1" applyAlignment="1" applyProtection="1">
      <alignment horizontal="left" vertical="center"/>
      <protection hidden="1"/>
    </xf>
    <xf numFmtId="168" fontId="4" fillId="33" borderId="24" xfId="57" applyNumberFormat="1" applyFont="1" applyFill="1" applyBorder="1" applyAlignment="1">
      <alignment horizontal="left" vertical="center"/>
      <protection/>
    </xf>
    <xf numFmtId="0" fontId="67" fillId="33" borderId="0" xfId="57" applyFont="1" applyFill="1" applyAlignment="1" applyProtection="1">
      <alignment horizontal="center" vertical="center"/>
      <protection hidden="1"/>
    </xf>
    <xf numFmtId="168" fontId="4" fillId="33" borderId="25" xfId="57" applyNumberFormat="1" applyFont="1" applyFill="1" applyBorder="1" applyAlignment="1">
      <alignment horizontal="center" vertical="center"/>
      <protection/>
    </xf>
    <xf numFmtId="0" fontId="4" fillId="33" borderId="26" xfId="57" applyFont="1" applyFill="1" applyBorder="1" applyAlignment="1">
      <alignment horizontal="center" vertical="center"/>
      <protection/>
    </xf>
    <xf numFmtId="0" fontId="4" fillId="33" borderId="24" xfId="57" applyFont="1" applyFill="1" applyBorder="1" applyAlignment="1">
      <alignment horizontal="left" vertical="center"/>
      <protection/>
    </xf>
    <xf numFmtId="168" fontId="4" fillId="33" borderId="27" xfId="57" applyNumberFormat="1" applyFont="1" applyFill="1" applyBorder="1" applyAlignment="1">
      <alignment horizontal="left" vertical="center"/>
      <protection/>
    </xf>
    <xf numFmtId="167" fontId="67" fillId="33" borderId="26" xfId="57" applyNumberFormat="1" applyFont="1" applyFill="1" applyBorder="1" applyAlignment="1" applyProtection="1">
      <alignment horizontal="center" vertical="center"/>
      <protection hidden="1"/>
    </xf>
    <xf numFmtId="167" fontId="67" fillId="33" borderId="24" xfId="57" applyNumberFormat="1" applyFont="1" applyFill="1" applyBorder="1" applyAlignment="1" applyProtection="1">
      <alignment horizontal="left" vertical="center"/>
      <protection hidden="1"/>
    </xf>
    <xf numFmtId="168" fontId="4" fillId="33" borderId="26" xfId="57" applyNumberFormat="1" applyFont="1" applyFill="1" applyBorder="1" applyAlignment="1">
      <alignment horizontal="center" vertical="center"/>
      <protection/>
    </xf>
    <xf numFmtId="16" fontId="4" fillId="33" borderId="24" xfId="57" applyNumberFormat="1" applyFont="1" applyFill="1" applyBorder="1" applyAlignment="1">
      <alignment horizontal="center" vertical="center"/>
      <protection/>
    </xf>
    <xf numFmtId="0" fontId="8" fillId="33" borderId="0" xfId="53" applyFont="1" applyFill="1" applyAlignment="1" applyProtection="1">
      <alignment horizontal="center" vertical="center"/>
      <protection/>
    </xf>
    <xf numFmtId="16" fontId="4" fillId="33" borderId="26" xfId="57" applyNumberFormat="1" applyFont="1" applyFill="1" applyBorder="1" applyAlignment="1">
      <alignment horizontal="left" vertical="center"/>
      <protection/>
    </xf>
    <xf numFmtId="0" fontId="4" fillId="33" borderId="28" xfId="57" applyFont="1" applyFill="1" applyBorder="1" applyAlignment="1">
      <alignment horizontal="left" vertical="center"/>
      <protection/>
    </xf>
    <xf numFmtId="1" fontId="4" fillId="33" borderId="29" xfId="57" applyNumberFormat="1" applyFont="1" applyFill="1" applyBorder="1" applyAlignment="1">
      <alignment horizontal="center" vertical="center"/>
      <protection/>
    </xf>
    <xf numFmtId="0" fontId="4" fillId="33" borderId="30" xfId="57" applyFont="1" applyFill="1" applyBorder="1" applyAlignment="1">
      <alignment horizontal="center" vertical="center"/>
      <protection/>
    </xf>
    <xf numFmtId="0" fontId="68" fillId="33" borderId="0" xfId="57" applyFont="1" applyFill="1" applyAlignment="1">
      <alignment horizontal="center" vertical="center"/>
      <protection/>
    </xf>
    <xf numFmtId="0" fontId="4" fillId="33" borderId="26" xfId="57" applyFont="1" applyFill="1" applyBorder="1" applyAlignment="1">
      <alignment vertical="center"/>
      <protection/>
    </xf>
    <xf numFmtId="0" fontId="4" fillId="33" borderId="24" xfId="57" applyFont="1" applyFill="1" applyBorder="1" applyAlignment="1">
      <alignment vertical="center"/>
      <protection/>
    </xf>
    <xf numFmtId="0" fontId="4" fillId="33" borderId="31" xfId="57" applyFont="1" applyFill="1" applyBorder="1" applyAlignment="1">
      <alignment horizontal="left" vertical="center"/>
      <protection/>
    </xf>
    <xf numFmtId="1" fontId="4" fillId="33" borderId="27" xfId="57" applyNumberFormat="1" applyFont="1" applyFill="1" applyBorder="1" applyAlignment="1">
      <alignment horizontal="center" vertical="center"/>
      <protection/>
    </xf>
    <xf numFmtId="0" fontId="4" fillId="33" borderId="23" xfId="57" applyFont="1" applyFill="1" applyBorder="1" applyAlignment="1">
      <alignment horizontal="center" vertical="center"/>
      <protection/>
    </xf>
    <xf numFmtId="0" fontId="4" fillId="33" borderId="0" xfId="58" applyFont="1" applyFill="1" applyAlignment="1">
      <alignment horizontal="center" vertical="center"/>
      <protection/>
    </xf>
    <xf numFmtId="0" fontId="4" fillId="33" borderId="26" xfId="57" applyFont="1" applyFill="1" applyBorder="1" applyAlignment="1">
      <alignment horizontal="left" vertical="center"/>
      <protection/>
    </xf>
    <xf numFmtId="0" fontId="4" fillId="33" borderId="24" xfId="57" applyFont="1" applyFill="1" applyBorder="1" applyAlignment="1">
      <alignment horizontal="center" vertical="center"/>
      <protection/>
    </xf>
    <xf numFmtId="167" fontId="67" fillId="33" borderId="24" xfId="57" applyNumberFormat="1" applyFont="1" applyFill="1" applyBorder="1" applyAlignment="1" applyProtection="1">
      <alignment horizontal="center" vertical="center"/>
      <protection hidden="1"/>
    </xf>
    <xf numFmtId="169" fontId="67" fillId="33" borderId="24" xfId="57" applyNumberFormat="1" applyFont="1" applyFill="1" applyBorder="1" applyAlignment="1" applyProtection="1">
      <alignment horizontal="center" vertical="center"/>
      <protection hidden="1"/>
    </xf>
    <xf numFmtId="0" fontId="4" fillId="33" borderId="32" xfId="57" applyFont="1" applyFill="1" applyBorder="1" applyAlignment="1">
      <alignment horizontal="left" vertical="center"/>
      <protection/>
    </xf>
    <xf numFmtId="1" fontId="4" fillId="33" borderId="33" xfId="57" applyNumberFormat="1" applyFont="1" applyFill="1" applyBorder="1" applyAlignment="1">
      <alignment horizontal="center" vertical="center"/>
      <protection/>
    </xf>
    <xf numFmtId="0" fontId="4" fillId="33" borderId="34" xfId="57" applyFont="1" applyFill="1" applyBorder="1" applyAlignment="1">
      <alignment horizontal="center" vertical="center"/>
      <protection/>
    </xf>
    <xf numFmtId="16" fontId="69" fillId="33" borderId="0" xfId="57" applyNumberFormat="1" applyFont="1" applyFill="1" applyAlignment="1">
      <alignment horizontal="center" vertical="center"/>
      <protection/>
    </xf>
    <xf numFmtId="0" fontId="8" fillId="33" borderId="0" xfId="57" applyFont="1" applyFill="1" applyAlignment="1">
      <alignment horizontal="center" vertical="center"/>
      <protection/>
    </xf>
    <xf numFmtId="168" fontId="4" fillId="33" borderId="25" xfId="57" applyNumberFormat="1" applyFont="1" applyFill="1" applyBorder="1" applyAlignment="1">
      <alignment vertical="center"/>
      <protection/>
    </xf>
    <xf numFmtId="168" fontId="4" fillId="33" borderId="27" xfId="57" applyNumberFormat="1" applyFont="1" applyFill="1" applyBorder="1" applyAlignment="1">
      <alignment horizontal="center" vertical="center"/>
      <protection/>
    </xf>
    <xf numFmtId="0" fontId="68" fillId="33" borderId="0" xfId="57" applyFont="1" applyFill="1" applyAlignment="1">
      <alignment horizontal="left" vertical="center"/>
      <protection/>
    </xf>
    <xf numFmtId="0" fontId="4" fillId="33" borderId="23" xfId="57" applyFont="1" applyFill="1" applyBorder="1" applyAlignment="1">
      <alignment vertical="center"/>
      <protection/>
    </xf>
    <xf numFmtId="167" fontId="67" fillId="33" borderId="23" xfId="57" applyNumberFormat="1" applyFont="1" applyFill="1" applyBorder="1" applyAlignment="1" applyProtection="1">
      <alignment horizontal="center" vertical="center"/>
      <protection hidden="1"/>
    </xf>
    <xf numFmtId="16" fontId="68" fillId="33" borderId="0" xfId="57" applyNumberFormat="1" applyFont="1" applyFill="1" applyAlignment="1">
      <alignment horizontal="center" vertical="center"/>
      <protection/>
    </xf>
    <xf numFmtId="0" fontId="70" fillId="33" borderId="18" xfId="57" applyFont="1" applyFill="1" applyBorder="1" applyAlignment="1">
      <alignment horizontal="left" vertical="center"/>
      <protection/>
    </xf>
    <xf numFmtId="167" fontId="67" fillId="33" borderId="26" xfId="57" applyNumberFormat="1" applyFont="1" applyFill="1" applyBorder="1" applyAlignment="1" applyProtection="1">
      <alignment horizontal="right" vertical="center"/>
      <protection hidden="1"/>
    </xf>
    <xf numFmtId="0" fontId="4" fillId="33" borderId="35" xfId="57" applyFont="1" applyFill="1" applyBorder="1" applyAlignment="1">
      <alignment vertical="center"/>
      <protection/>
    </xf>
    <xf numFmtId="0" fontId="4" fillId="33" borderId="36" xfId="57" applyFont="1" applyFill="1" applyBorder="1" applyAlignment="1">
      <alignment horizontal="left" vertical="center"/>
      <protection/>
    </xf>
    <xf numFmtId="0" fontId="9" fillId="33" borderId="24" xfId="57" applyFont="1" applyFill="1" applyBorder="1" applyAlignment="1">
      <alignment horizontal="left" vertical="center"/>
      <protection/>
    </xf>
    <xf numFmtId="0" fontId="71" fillId="33" borderId="21" xfId="57" applyFont="1" applyFill="1" applyBorder="1" applyAlignment="1" applyProtection="1">
      <alignment horizontal="left" vertical="center"/>
      <protection locked="0"/>
    </xf>
    <xf numFmtId="0" fontId="9" fillId="33" borderId="26" xfId="57" applyFont="1" applyFill="1" applyBorder="1" applyAlignment="1">
      <alignment horizontal="left" vertical="center"/>
      <protection/>
    </xf>
    <xf numFmtId="0" fontId="4" fillId="33" borderId="14" xfId="57" applyFont="1" applyFill="1" applyBorder="1" applyAlignment="1">
      <alignment horizontal="right" vertical="center"/>
      <protection/>
    </xf>
    <xf numFmtId="168" fontId="4" fillId="33" borderId="24" xfId="57" applyNumberFormat="1" applyFont="1" applyFill="1" applyBorder="1" applyAlignment="1">
      <alignment horizontal="center" vertical="center"/>
      <protection/>
    </xf>
    <xf numFmtId="0" fontId="70" fillId="33" borderId="18" xfId="57" applyFont="1" applyFill="1" applyBorder="1" applyAlignment="1">
      <alignment vertical="center"/>
      <protection/>
    </xf>
    <xf numFmtId="168" fontId="4" fillId="33" borderId="0" xfId="57" applyNumberFormat="1" applyFont="1" applyFill="1" applyAlignment="1">
      <alignment horizontal="center" vertical="center"/>
      <protection/>
    </xf>
    <xf numFmtId="0" fontId="4" fillId="33" borderId="21" xfId="57" applyFont="1" applyFill="1" applyBorder="1" applyAlignment="1" applyProtection="1">
      <alignment horizontal="center" vertical="center"/>
      <protection locked="0"/>
    </xf>
    <xf numFmtId="0" fontId="10" fillId="33" borderId="0" xfId="57" applyFont="1" applyFill="1" applyAlignment="1">
      <alignment horizontal="center" vertical="center"/>
      <protection/>
    </xf>
    <xf numFmtId="167" fontId="4" fillId="33" borderId="23" xfId="57" applyNumberFormat="1" applyFont="1" applyFill="1" applyBorder="1" applyAlignment="1">
      <alignment horizontal="center" vertical="center"/>
      <protection/>
    </xf>
    <xf numFmtId="0" fontId="4" fillId="34" borderId="0" xfId="57" applyFont="1" applyFill="1" applyAlignment="1">
      <alignment horizontal="center" vertical="center"/>
      <protection/>
    </xf>
    <xf numFmtId="168" fontId="4" fillId="33" borderId="37" xfId="57" applyNumberFormat="1" applyFont="1" applyFill="1" applyBorder="1" applyAlignment="1">
      <alignment horizontal="left" vertical="center"/>
      <protection/>
    </xf>
    <xf numFmtId="0" fontId="4" fillId="33" borderId="23" xfId="57" applyFont="1" applyFill="1" applyBorder="1" applyAlignment="1">
      <alignment horizontal="left" vertical="center"/>
      <protection/>
    </xf>
    <xf numFmtId="0" fontId="4" fillId="33" borderId="38" xfId="57" applyFont="1" applyFill="1" applyBorder="1" applyAlignment="1" applyProtection="1">
      <alignment horizontal="left" vertical="center"/>
      <protection locked="0"/>
    </xf>
    <xf numFmtId="0" fontId="4" fillId="34" borderId="0" xfId="57" applyFont="1" applyFill="1" applyAlignment="1">
      <alignment horizontal="center"/>
      <protection/>
    </xf>
    <xf numFmtId="0" fontId="4" fillId="33" borderId="39" xfId="57" applyFont="1" applyFill="1" applyBorder="1" applyAlignment="1" applyProtection="1">
      <alignment horizontal="left" vertical="center"/>
      <protection locked="0"/>
    </xf>
    <xf numFmtId="0" fontId="4" fillId="33" borderId="40" xfId="57" applyFont="1" applyFill="1" applyBorder="1">
      <alignment/>
      <protection/>
    </xf>
    <xf numFmtId="164" fontId="4" fillId="33" borderId="41" xfId="57" applyNumberFormat="1" applyFont="1" applyFill="1" applyBorder="1" applyAlignment="1">
      <alignment horizontal="left"/>
      <protection/>
    </xf>
    <xf numFmtId="0" fontId="4" fillId="34" borderId="41" xfId="57" applyFont="1" applyFill="1" applyBorder="1">
      <alignment/>
      <protection/>
    </xf>
    <xf numFmtId="0" fontId="4" fillId="34" borderId="41" xfId="57" applyFont="1" applyFill="1" applyBorder="1" applyAlignment="1">
      <alignment horizontal="center" vertical="center"/>
      <protection/>
    </xf>
    <xf numFmtId="0" fontId="4" fillId="34" borderId="41" xfId="57" applyFont="1" applyFill="1" applyBorder="1" applyAlignment="1">
      <alignment horizontal="center"/>
      <protection/>
    </xf>
    <xf numFmtId="0" fontId="4" fillId="33" borderId="41" xfId="57" applyFont="1" applyFill="1" applyBorder="1" applyAlignment="1">
      <alignment horizontal="left"/>
      <protection/>
    </xf>
    <xf numFmtId="164" fontId="4" fillId="33" borderId="34" xfId="57" applyNumberFormat="1" applyFont="1" applyFill="1" applyBorder="1" applyAlignment="1">
      <alignment horizontal="right"/>
      <protection/>
    </xf>
    <xf numFmtId="0" fontId="4" fillId="33" borderId="17" xfId="57" applyFont="1" applyFill="1" applyBorder="1" applyAlignment="1">
      <alignment horizontal="center" vertical="center"/>
      <protection/>
    </xf>
    <xf numFmtId="164" fontId="4" fillId="33" borderId="0" xfId="57" applyNumberFormat="1" applyFont="1" applyFill="1" applyAlignment="1">
      <alignment horizontal="center" vertical="top" textRotation="90"/>
      <protection/>
    </xf>
    <xf numFmtId="166" fontId="4" fillId="33" borderId="0" xfId="57" applyNumberFormat="1" applyFont="1" applyFill="1" applyAlignment="1">
      <alignment horizontal="center" vertical="center"/>
      <protection/>
    </xf>
    <xf numFmtId="166" fontId="4" fillId="33" borderId="0" xfId="57" applyNumberFormat="1" applyFont="1" applyFill="1" applyAlignment="1">
      <alignment horizontal="left" vertical="center"/>
      <protection/>
    </xf>
    <xf numFmtId="164" fontId="4" fillId="33" borderId="0" xfId="57" applyNumberFormat="1" applyFont="1" applyFill="1" applyAlignment="1">
      <alignment horizontal="left"/>
      <protection/>
    </xf>
    <xf numFmtId="164" fontId="4" fillId="33" borderId="0" xfId="57" applyNumberFormat="1" applyFont="1" applyFill="1" applyAlignment="1">
      <alignment horizontal="right"/>
      <protection/>
    </xf>
    <xf numFmtId="0" fontId="67" fillId="33" borderId="0" xfId="57" applyFont="1" applyFill="1">
      <alignment/>
      <protection/>
    </xf>
    <xf numFmtId="0" fontId="67" fillId="33" borderId="0" xfId="57" applyFont="1" applyFill="1" applyAlignment="1">
      <alignment horizontal="left"/>
      <protection/>
    </xf>
    <xf numFmtId="0" fontId="4" fillId="33" borderId="42" xfId="57" applyFont="1" applyFill="1" applyBorder="1" applyAlignment="1">
      <alignment horizontal="left" vertical="center"/>
      <protection/>
    </xf>
    <xf numFmtId="0" fontId="72" fillId="0" borderId="42" xfId="0" applyFont="1" applyBorder="1" applyAlignment="1">
      <alignment horizontal="left" vertical="center"/>
    </xf>
    <xf numFmtId="0" fontId="73" fillId="33" borderId="42" xfId="53" applyFont="1" applyFill="1" applyBorder="1" applyAlignment="1" applyProtection="1">
      <alignment horizontal="left" vertical="center"/>
      <protection/>
    </xf>
    <xf numFmtId="0" fontId="4" fillId="34" borderId="0" xfId="57" applyFont="1" applyFill="1" applyAlignment="1">
      <alignment horizontal="center" vertical="center"/>
      <protection/>
    </xf>
    <xf numFmtId="0" fontId="4" fillId="34" borderId="0" xfId="57"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CAABracket2003" xfId="57"/>
    <cellStyle name="Normal_NCAAPool2007_macroless_v1-0" xfId="58"/>
    <cellStyle name="Note" xfId="59"/>
    <cellStyle name="Output" xfId="60"/>
    <cellStyle name="Percent" xfId="61"/>
    <cellStyle name="Title" xfId="62"/>
    <cellStyle name="Total" xfId="63"/>
    <cellStyle name="Warning Text" xfId="64"/>
  </cellStyles>
  <dxfs count="23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color indexed="9"/>
      </font>
    </dxf>
    <dxf>
      <font>
        <color indexed="10"/>
      </font>
    </dxf>
    <dxf>
      <font>
        <color indexed="10"/>
      </font>
    </dxf>
    <dxf>
      <font>
        <b/>
        <i val="0"/>
        <color auto="1"/>
      </font>
      <fill>
        <patternFill patternType="none">
          <bgColor indexed="65"/>
        </patternFill>
      </fill>
      <border>
        <left>
          <color indexed="63"/>
        </left>
        <right>
          <color indexed="63"/>
        </right>
        <top>
          <color indexed="63"/>
        </top>
        <bottom style="thin"/>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53"/>
      </font>
    </dxf>
    <dxf>
      <font>
        <color indexed="10"/>
      </font>
    </dxf>
    <dxf>
      <font>
        <color indexed="17"/>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color rgb="FF000000"/>
        </right>
        <top/>
        <bottom style="thin">
          <color rgb="FF000000"/>
        </bottom>
      </border>
    </dxf>
    <dxf>
      <font>
        <color rgb="FFFFFFFF"/>
      </font>
      <border/>
    </dxf>
    <dxf>
      <font>
        <color rgb="FF008000"/>
      </font>
      <border/>
    </dxf>
    <dxf>
      <font>
        <color rgb="FFFF0000"/>
      </font>
      <border/>
    </dxf>
    <dxf>
      <font>
        <color rgb="FFFF6600"/>
      </font>
      <border/>
    </dxf>
    <dxf>
      <font>
        <b/>
        <i val="0"/>
        <color auto="1"/>
      </font>
      <fill>
        <patternFill patternType="none">
          <bgColor indexed="65"/>
        </patternFill>
      </fill>
      <border>
        <left>
          <color rgb="FF000000"/>
        </left>
        <right>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600075</xdr:colOff>
      <xdr:row>0</xdr:row>
      <xdr:rowOff>142875</xdr:rowOff>
    </xdr:from>
    <xdr:ext cx="2781300" cy="342900"/>
    <xdr:sp>
      <xdr:nvSpPr>
        <xdr:cNvPr id="1" name="Rectangle 5"/>
        <xdr:cNvSpPr>
          <a:spLocks/>
        </xdr:cNvSpPr>
      </xdr:nvSpPr>
      <xdr:spPr>
        <a:xfrm>
          <a:off x="7067550" y="142875"/>
          <a:ext cx="2781300" cy="342900"/>
        </a:xfrm>
        <a:prstGeom prst="rect">
          <a:avLst/>
        </a:prstGeom>
        <a:noFill/>
        <a:ln w="9525" cmpd="sng">
          <a:noFill/>
        </a:ln>
      </xdr:spPr>
      <xdr:txBody>
        <a:bodyPr vertOverflow="clip" wrap="square" anchor="ctr"/>
        <a:p>
          <a:pPr algn="ctr">
            <a:defRPr/>
          </a:pPr>
          <a:r>
            <a:rPr lang="en-US" cap="none" sz="1800" b="1" i="0" u="none" baseline="0">
              <a:solidFill>
                <a:srgbClr val="000000"/>
              </a:solidFill>
            </a:rPr>
            <a:t>2024 March Madness</a:t>
          </a:r>
          <a:r>
            <a:rPr lang="en-US" cap="none" sz="1800" b="1" i="0" u="none" baseline="0">
              <a:solidFill>
                <a:srgbClr val="000000"/>
              </a:solidFill>
            </a:rPr>
            <a:t> Pool</a:t>
          </a:r>
        </a:p>
      </xdr:txBody>
    </xdr:sp>
    <xdr:clientData/>
  </xdr:oneCellAnchor>
  <xdr:twoCellAnchor>
    <xdr:from>
      <xdr:col>7</xdr:col>
      <xdr:colOff>323850</xdr:colOff>
      <xdr:row>6</xdr:row>
      <xdr:rowOff>0</xdr:rowOff>
    </xdr:from>
    <xdr:to>
      <xdr:col>9</xdr:col>
      <xdr:colOff>1143000</xdr:colOff>
      <xdr:row>9</xdr:row>
      <xdr:rowOff>85725</xdr:rowOff>
    </xdr:to>
    <xdr:sp>
      <xdr:nvSpPr>
        <xdr:cNvPr id="2" name="TextBox 2"/>
        <xdr:cNvSpPr txBox="1">
          <a:spLocks noChangeArrowheads="1"/>
        </xdr:cNvSpPr>
      </xdr:nvSpPr>
      <xdr:spPr>
        <a:xfrm>
          <a:off x="6791325" y="1171575"/>
          <a:ext cx="3581400" cy="571500"/>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200" b="1" i="0" u="none" baseline="0">
              <a:solidFill>
                <a:srgbClr val="000000"/>
              </a:solidFill>
              <a:latin typeface="Aptos Narrow"/>
              <a:ea typeface="Aptos Narrow"/>
              <a:cs typeface="Aptos Narrow"/>
            </a:rPr>
            <a:t>
</a:t>
          </a:r>
          <a:r>
            <a:rPr lang="en-US" cap="none" sz="1400" b="0" i="0" u="none" baseline="0">
              <a:solidFill>
                <a:srgbClr val="000000"/>
              </a:solidFill>
              <a:latin typeface="Aptos Narrow"/>
              <a:ea typeface="Aptos Narrow"/>
              <a:cs typeface="Aptos Narrow"/>
            </a:rPr>
            <a:t>E-Mail your completed board to dmvalento@outlook.com</a:t>
          </a:r>
        </a:p>
      </xdr:txBody>
    </xdr:sp>
    <xdr:clientData/>
  </xdr:twoCellAnchor>
  <xdr:twoCellAnchor>
    <xdr:from>
      <xdr:col>7</xdr:col>
      <xdr:colOff>247650</xdr:colOff>
      <xdr:row>11</xdr:row>
      <xdr:rowOff>38100</xdr:rowOff>
    </xdr:from>
    <xdr:to>
      <xdr:col>8</xdr:col>
      <xdr:colOff>723900</xdr:colOff>
      <xdr:row>16</xdr:row>
      <xdr:rowOff>0</xdr:rowOff>
    </xdr:to>
    <xdr:sp>
      <xdr:nvSpPr>
        <xdr:cNvPr id="3" name="TextBox 12"/>
        <xdr:cNvSpPr txBox="1">
          <a:spLocks noChangeArrowheads="1"/>
        </xdr:cNvSpPr>
      </xdr:nvSpPr>
      <xdr:spPr>
        <a:xfrm>
          <a:off x="6715125" y="2019300"/>
          <a:ext cx="1857375" cy="771525"/>
        </a:xfrm>
        <a:prstGeom prst="rect">
          <a:avLst/>
        </a:prstGeom>
        <a:solidFill>
          <a:srgbClr val="FFFFFF"/>
        </a:solidFill>
        <a:ln w="9525" cmpd="sng">
          <a:solidFill>
            <a:srgbClr val="7F7F7F"/>
          </a:solidFill>
          <a:headEnd type="none"/>
          <a:tailEnd type="none"/>
        </a:ln>
      </xdr:spPr>
      <xdr:txBody>
        <a:bodyPr vertOverflow="clip" wrap="square" lIns="91440" tIns="54864" rIns="91440" bIns="45720"/>
        <a:p>
          <a:pPr algn="ctr">
            <a:defRPr/>
          </a:pPr>
          <a:r>
            <a:rPr lang="en-US" cap="none" sz="1200" b="1" i="0" u="sng" baseline="0">
              <a:solidFill>
                <a:srgbClr val="000000"/>
              </a:solidFill>
              <a:latin typeface="Aptos Narrow"/>
              <a:ea typeface="Aptos Narrow"/>
              <a:cs typeface="Aptos Narrow"/>
            </a:rPr>
            <a:t>Play</a:t>
          </a:r>
          <a:r>
            <a:rPr lang="en-US" cap="none" sz="1200" b="1" i="0" u="sng" baseline="0">
              <a:solidFill>
                <a:srgbClr val="000000"/>
              </a:solidFill>
              <a:latin typeface="Aptos Narrow"/>
              <a:ea typeface="Aptos Narrow"/>
              <a:cs typeface="Aptos Narrow"/>
            </a:rPr>
            <a:t>-In for West #16
</a:t>
          </a:r>
          <a:r>
            <a:rPr lang="en-US" cap="none" sz="100" b="1" i="0" u="none" baseline="0">
              <a:solidFill>
                <a:srgbClr val="FF0000"/>
              </a:solidFill>
              <a:latin typeface="Aptos Narrow"/>
              <a:ea typeface="Aptos Narrow"/>
              <a:cs typeface="Aptos Narrow"/>
            </a:rPr>
            <a:t>
</a:t>
          </a:r>
          <a:r>
            <a:rPr lang="en-US" cap="none" sz="200" b="1" i="0" u="none" baseline="0">
              <a:solidFill>
                <a:srgbClr val="FF0000"/>
              </a:solidFill>
              <a:latin typeface="Aptos Narrow"/>
              <a:ea typeface="Aptos Narrow"/>
              <a:cs typeface="Aptos Narrow"/>
            </a:rPr>
            <a:t>
</a:t>
          </a:r>
          <a:r>
            <a:rPr lang="en-US" cap="none" sz="1200" b="0" i="0" u="none" baseline="0">
              <a:solidFill>
                <a:srgbClr val="0066CC"/>
              </a:solidFill>
              <a:latin typeface="Aptos Narrow"/>
              <a:ea typeface="Aptos Narrow"/>
              <a:cs typeface="Aptos Narrow"/>
            </a:rPr>
            <a:t>HOWARD / WAGNER
</a:t>
          </a:r>
          <a:r>
            <a:rPr lang="en-US" cap="none" sz="100" b="0" i="0" u="none" baseline="0">
              <a:solidFill>
                <a:srgbClr val="FF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Winner is #16 Seed</a:t>
          </a:r>
        </a:p>
      </xdr:txBody>
    </xdr:sp>
    <xdr:clientData/>
  </xdr:twoCellAnchor>
  <xdr:twoCellAnchor>
    <xdr:from>
      <xdr:col>7</xdr:col>
      <xdr:colOff>733425</xdr:colOff>
      <xdr:row>46</xdr:row>
      <xdr:rowOff>0</xdr:rowOff>
    </xdr:from>
    <xdr:to>
      <xdr:col>9</xdr:col>
      <xdr:colOff>723900</xdr:colOff>
      <xdr:row>51</xdr:row>
      <xdr:rowOff>142875</xdr:rowOff>
    </xdr:to>
    <xdr:sp>
      <xdr:nvSpPr>
        <xdr:cNvPr id="4" name="TextBox 17"/>
        <xdr:cNvSpPr txBox="1">
          <a:spLocks noChangeArrowheads="1"/>
        </xdr:cNvSpPr>
      </xdr:nvSpPr>
      <xdr:spPr>
        <a:xfrm>
          <a:off x="7200900" y="7886700"/>
          <a:ext cx="2752725" cy="952500"/>
        </a:xfrm>
        <a:prstGeom prst="rect">
          <a:avLst/>
        </a:prstGeom>
        <a:solidFill>
          <a:srgbClr val="FFFFCC"/>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Aptos Narrow"/>
              <a:ea typeface="Aptos Narrow"/>
              <a:cs typeface="Aptos Narrow"/>
            </a:rPr>
            <a:t>  POINTS</a:t>
          </a:r>
          <a:r>
            <a:rPr lang="en-US" cap="none" sz="1400" b="1" i="0" u="none" baseline="0">
              <a:solidFill>
                <a:srgbClr val="000000"/>
              </a:solidFill>
              <a:latin typeface="Aptos Narrow"/>
              <a:ea typeface="Aptos Narrow"/>
              <a:cs typeface="Aptos Narrow"/>
            </a:rPr>
            <a:t> BY ROUND
</a:t>
          </a:r>
          <a:r>
            <a:rPr lang="en-US" cap="none" sz="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1ST ROUND = 8             2ND ROUND = 10
</a:t>
          </a:r>
          <a:r>
            <a:rPr lang="en-US" cap="none" sz="1200" b="0" i="0" u="none" baseline="0">
              <a:solidFill>
                <a:srgbClr val="000000"/>
              </a:solidFill>
              <a:latin typeface="Aptos Narrow"/>
              <a:ea typeface="Aptos Narrow"/>
              <a:cs typeface="Aptos Narrow"/>
            </a:rPr>
            <a:t>       3RD ROUND = 12           4TH ROUND = 15
</a:t>
          </a:r>
          <a:r>
            <a:rPr lang="en-US" cap="none" sz="1200" b="0" i="0" u="none" baseline="0">
              <a:solidFill>
                <a:srgbClr val="000000"/>
              </a:solidFill>
              <a:latin typeface="Aptos Narrow"/>
              <a:ea typeface="Aptos Narrow"/>
              <a:cs typeface="Aptos Narrow"/>
            </a:rPr>
            <a:t>       5TH ROUND = 25           6TH ROUND = 50    </a:t>
          </a:r>
        </a:p>
      </xdr:txBody>
    </xdr:sp>
    <xdr:clientData/>
  </xdr:twoCellAnchor>
  <xdr:twoCellAnchor>
    <xdr:from>
      <xdr:col>7</xdr:col>
      <xdr:colOff>723900</xdr:colOff>
      <xdr:row>52</xdr:row>
      <xdr:rowOff>38100</xdr:rowOff>
    </xdr:from>
    <xdr:to>
      <xdr:col>9</xdr:col>
      <xdr:colOff>723900</xdr:colOff>
      <xdr:row>64</xdr:row>
      <xdr:rowOff>38100</xdr:rowOff>
    </xdr:to>
    <xdr:sp>
      <xdr:nvSpPr>
        <xdr:cNvPr id="5" name="TextBox 18"/>
        <xdr:cNvSpPr txBox="1">
          <a:spLocks noChangeArrowheads="1"/>
        </xdr:cNvSpPr>
      </xdr:nvSpPr>
      <xdr:spPr>
        <a:xfrm>
          <a:off x="7191375" y="8896350"/>
          <a:ext cx="2762250" cy="1943100"/>
        </a:xfrm>
        <a:prstGeom prst="rect">
          <a:avLst/>
        </a:prstGeom>
        <a:solidFill>
          <a:srgbClr val="FFFFCC"/>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Aptos Narrow"/>
              <a:ea typeface="Aptos Narrow"/>
              <a:cs typeface="Aptos Narrow"/>
            </a:rPr>
            <a:t>  POINTS</a:t>
          </a:r>
          <a:r>
            <a:rPr lang="en-US" cap="none" sz="1400" b="1" i="0" u="none" baseline="0">
              <a:solidFill>
                <a:srgbClr val="000000"/>
              </a:solidFill>
              <a:latin typeface="Aptos Narrow"/>
              <a:ea typeface="Aptos Narrow"/>
              <a:cs typeface="Aptos Narrow"/>
            </a:rPr>
            <a:t> BY SEED
</a:t>
          </a:r>
          <a:r>
            <a:rPr lang="en-US" cap="none" sz="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1 SEED = 0                9 SEED = 8
</a:t>
          </a:r>
          <a:r>
            <a:rPr lang="en-US" cap="none" sz="1200" b="0" i="0" u="none" baseline="0">
              <a:solidFill>
                <a:srgbClr val="000000"/>
              </a:solidFill>
              <a:latin typeface="Aptos Narrow"/>
              <a:ea typeface="Aptos Narrow"/>
              <a:cs typeface="Aptos Narrow"/>
            </a:rPr>
            <a:t>                2 SEED = 0                10 SEED = 10</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3 SEED = 0                11 SEED = 12</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4 SEED = 1                12 SEED = 14</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5 SEED = 2                13 SEED = 16</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6 SEED = 3                14 SEED = 18</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7 SEED = 5                15 SEED = 20</a:t>
          </a:r>
          <a:r>
            <a:rPr lang="en-US" cap="none" sz="1200" b="0" i="0" u="none" baseline="0">
              <a:solidFill>
                <a:srgbClr val="00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                8 SEED = 6                16 SEED = 40</a:t>
          </a:r>
          <a:r>
            <a:rPr lang="en-US" cap="none" sz="1200" b="0" i="0" u="none" baseline="0">
              <a:solidFill>
                <a:srgbClr val="000000"/>
              </a:solidFill>
              <a:latin typeface="Aptos Narrow"/>
              <a:ea typeface="Aptos Narrow"/>
              <a:cs typeface="Aptos Narrow"/>
            </a:rPr>
            <a:t>
</a:t>
          </a:r>
        </a:p>
      </xdr:txBody>
    </xdr:sp>
    <xdr:clientData/>
  </xdr:twoCellAnchor>
  <xdr:twoCellAnchor>
    <xdr:from>
      <xdr:col>8</xdr:col>
      <xdr:colOff>723900</xdr:colOff>
      <xdr:row>11</xdr:row>
      <xdr:rowOff>47625</xdr:rowOff>
    </xdr:from>
    <xdr:to>
      <xdr:col>9</xdr:col>
      <xdr:colOff>1190625</xdr:colOff>
      <xdr:row>16</xdr:row>
      <xdr:rowOff>0</xdr:rowOff>
    </xdr:to>
    <xdr:sp>
      <xdr:nvSpPr>
        <xdr:cNvPr id="6" name="TextBox 19"/>
        <xdr:cNvSpPr txBox="1">
          <a:spLocks noChangeArrowheads="1"/>
        </xdr:cNvSpPr>
      </xdr:nvSpPr>
      <xdr:spPr>
        <a:xfrm>
          <a:off x="8572500" y="2028825"/>
          <a:ext cx="1847850" cy="762000"/>
        </a:xfrm>
        <a:prstGeom prst="rect">
          <a:avLst/>
        </a:prstGeom>
        <a:solidFill>
          <a:srgbClr val="FFFFFF"/>
        </a:solidFill>
        <a:ln w="9525" cmpd="sng">
          <a:solidFill>
            <a:srgbClr val="7F7F7F"/>
          </a:solidFill>
          <a:headEnd type="none"/>
          <a:tailEnd type="none"/>
        </a:ln>
      </xdr:spPr>
      <xdr:txBody>
        <a:bodyPr vertOverflow="clip" wrap="square" lIns="91440" tIns="54864" rIns="91440" bIns="45720"/>
        <a:p>
          <a:pPr algn="ctr">
            <a:defRPr/>
          </a:pPr>
          <a:r>
            <a:rPr lang="en-US" cap="none" sz="1200" b="1" i="0" u="sng" baseline="0">
              <a:solidFill>
                <a:srgbClr val="000000"/>
              </a:solidFill>
              <a:latin typeface="Aptos Narrow"/>
              <a:ea typeface="Aptos Narrow"/>
              <a:cs typeface="Aptos Narrow"/>
            </a:rPr>
            <a:t>Play</a:t>
          </a:r>
          <a:r>
            <a:rPr lang="en-US" cap="none" sz="1200" b="1" i="0" u="sng" baseline="0">
              <a:solidFill>
                <a:srgbClr val="000000"/>
              </a:solidFill>
              <a:latin typeface="Aptos Narrow"/>
              <a:ea typeface="Aptos Narrow"/>
              <a:cs typeface="Aptos Narrow"/>
            </a:rPr>
            <a:t>-In for South #10
</a:t>
          </a:r>
          <a:r>
            <a:rPr lang="en-US" cap="none" sz="100" b="1" i="0" u="none" baseline="0">
              <a:solidFill>
                <a:srgbClr val="FF0000"/>
              </a:solidFill>
              <a:latin typeface="Aptos Narrow"/>
              <a:ea typeface="Aptos Narrow"/>
              <a:cs typeface="Aptos Narrow"/>
            </a:rPr>
            <a:t>
</a:t>
          </a:r>
          <a:r>
            <a:rPr lang="en-US" cap="none" sz="200" b="0" i="0" u="none" baseline="0">
              <a:solidFill>
                <a:srgbClr val="FF0000"/>
              </a:solidFill>
              <a:latin typeface="Aptos Narrow"/>
              <a:ea typeface="Aptos Narrow"/>
              <a:cs typeface="Aptos Narrow"/>
            </a:rPr>
            <a:t>
</a:t>
          </a:r>
          <a:r>
            <a:rPr lang="en-US" cap="none" sz="1200" b="0" i="0" u="none" baseline="0">
              <a:solidFill>
                <a:srgbClr val="0066CC"/>
              </a:solidFill>
              <a:latin typeface="Aptos Narrow"/>
              <a:ea typeface="Aptos Narrow"/>
              <a:cs typeface="Aptos Narrow"/>
            </a:rPr>
            <a:t>BOISE ST / COLORADO
</a:t>
          </a:r>
          <a:r>
            <a:rPr lang="en-US" cap="none" sz="100" b="0" i="0" u="none" baseline="0">
              <a:solidFill>
                <a:srgbClr val="FF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Winner is #10 Seed</a:t>
          </a:r>
        </a:p>
      </xdr:txBody>
    </xdr:sp>
    <xdr:clientData/>
  </xdr:twoCellAnchor>
  <xdr:twoCellAnchor>
    <xdr:from>
      <xdr:col>7</xdr:col>
      <xdr:colOff>257175</xdr:colOff>
      <xdr:row>16</xdr:row>
      <xdr:rowOff>0</xdr:rowOff>
    </xdr:from>
    <xdr:to>
      <xdr:col>8</xdr:col>
      <xdr:colOff>723900</xdr:colOff>
      <xdr:row>20</xdr:row>
      <xdr:rowOff>114300</xdr:rowOff>
    </xdr:to>
    <xdr:sp>
      <xdr:nvSpPr>
        <xdr:cNvPr id="7" name="TextBox 22"/>
        <xdr:cNvSpPr txBox="1">
          <a:spLocks noChangeArrowheads="1"/>
        </xdr:cNvSpPr>
      </xdr:nvSpPr>
      <xdr:spPr>
        <a:xfrm>
          <a:off x="6724650" y="2790825"/>
          <a:ext cx="1847850" cy="762000"/>
        </a:xfrm>
        <a:prstGeom prst="rect">
          <a:avLst/>
        </a:prstGeom>
        <a:solidFill>
          <a:srgbClr val="FFFFFF"/>
        </a:solidFill>
        <a:ln w="9525" cmpd="sng">
          <a:solidFill>
            <a:srgbClr val="7F7F7F"/>
          </a:solidFill>
          <a:headEnd type="none"/>
          <a:tailEnd type="none"/>
        </a:ln>
      </xdr:spPr>
      <xdr:txBody>
        <a:bodyPr vertOverflow="clip" wrap="square" lIns="91440" tIns="54864" rIns="91440" bIns="45720"/>
        <a:p>
          <a:pPr algn="ctr">
            <a:defRPr/>
          </a:pPr>
          <a:r>
            <a:rPr lang="en-US" cap="none" sz="1200" b="1" i="0" u="sng" baseline="0">
              <a:solidFill>
                <a:srgbClr val="000000"/>
              </a:solidFill>
              <a:latin typeface="Aptos Narrow"/>
              <a:ea typeface="Aptos Narrow"/>
              <a:cs typeface="Aptos Narrow"/>
            </a:rPr>
            <a:t>Play</a:t>
          </a:r>
          <a:r>
            <a:rPr lang="en-US" cap="none" sz="1200" b="1" i="0" u="sng" baseline="0">
              <a:solidFill>
                <a:srgbClr val="000000"/>
              </a:solidFill>
              <a:latin typeface="Aptos Narrow"/>
              <a:ea typeface="Aptos Narrow"/>
              <a:cs typeface="Aptos Narrow"/>
            </a:rPr>
            <a:t>-In for Midwest #16
</a:t>
          </a:r>
          <a:r>
            <a:rPr lang="en-US" cap="none" sz="100" b="1" i="0" u="none" baseline="0">
              <a:solidFill>
                <a:srgbClr val="FF0000"/>
              </a:solidFill>
              <a:latin typeface="Aptos Narrow"/>
              <a:ea typeface="Aptos Narrow"/>
              <a:cs typeface="Aptos Narrow"/>
            </a:rPr>
            <a:t>
</a:t>
          </a:r>
          <a:r>
            <a:rPr lang="en-US" cap="none" sz="200" b="1" i="0" u="none" baseline="0">
              <a:solidFill>
                <a:srgbClr val="FF0000"/>
              </a:solidFill>
              <a:latin typeface="Aptos Narrow"/>
              <a:ea typeface="Aptos Narrow"/>
              <a:cs typeface="Aptos Narrow"/>
            </a:rPr>
            <a:t>
</a:t>
          </a:r>
          <a:r>
            <a:rPr lang="en-US" cap="none" sz="1200" b="0" i="0" u="none" baseline="0">
              <a:solidFill>
                <a:srgbClr val="0066CC"/>
              </a:solidFill>
              <a:latin typeface="Aptos Narrow"/>
              <a:ea typeface="Aptos Narrow"/>
              <a:cs typeface="Aptos Narrow"/>
            </a:rPr>
            <a:t>MONTANA ST / GRAMBLING
</a:t>
          </a:r>
          <a:r>
            <a:rPr lang="en-US" cap="none" sz="100" b="0" i="0" u="none" baseline="0">
              <a:solidFill>
                <a:srgbClr val="FF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Winner is #16 Seed</a:t>
          </a:r>
        </a:p>
      </xdr:txBody>
    </xdr:sp>
    <xdr:clientData/>
  </xdr:twoCellAnchor>
  <xdr:twoCellAnchor>
    <xdr:from>
      <xdr:col>8</xdr:col>
      <xdr:colOff>723900</xdr:colOff>
      <xdr:row>16</xdr:row>
      <xdr:rowOff>0</xdr:rowOff>
    </xdr:from>
    <xdr:to>
      <xdr:col>9</xdr:col>
      <xdr:colOff>1190625</xdr:colOff>
      <xdr:row>20</xdr:row>
      <xdr:rowOff>114300</xdr:rowOff>
    </xdr:to>
    <xdr:sp>
      <xdr:nvSpPr>
        <xdr:cNvPr id="8" name="TextBox 23"/>
        <xdr:cNvSpPr txBox="1">
          <a:spLocks noChangeArrowheads="1"/>
        </xdr:cNvSpPr>
      </xdr:nvSpPr>
      <xdr:spPr>
        <a:xfrm>
          <a:off x="8572500" y="2790825"/>
          <a:ext cx="1847850" cy="762000"/>
        </a:xfrm>
        <a:prstGeom prst="rect">
          <a:avLst/>
        </a:prstGeom>
        <a:solidFill>
          <a:srgbClr val="FFFFFF"/>
        </a:solidFill>
        <a:ln w="9525" cmpd="sng">
          <a:solidFill>
            <a:srgbClr val="7F7F7F"/>
          </a:solidFill>
          <a:headEnd type="none"/>
          <a:tailEnd type="none"/>
        </a:ln>
      </xdr:spPr>
      <xdr:txBody>
        <a:bodyPr vertOverflow="clip" wrap="square" lIns="91440" tIns="54864" rIns="91440" bIns="45720"/>
        <a:p>
          <a:pPr algn="ctr">
            <a:defRPr/>
          </a:pPr>
          <a:r>
            <a:rPr lang="en-US" cap="none" sz="1200" b="1" i="0" u="sng" baseline="0">
              <a:solidFill>
                <a:srgbClr val="000000"/>
              </a:solidFill>
              <a:latin typeface="Aptos Narrow"/>
              <a:ea typeface="Aptos Narrow"/>
              <a:cs typeface="Aptos Narrow"/>
            </a:rPr>
            <a:t>Play</a:t>
          </a:r>
          <a:r>
            <a:rPr lang="en-US" cap="none" sz="1200" b="1" i="0" u="sng" baseline="0">
              <a:solidFill>
                <a:srgbClr val="000000"/>
              </a:solidFill>
              <a:latin typeface="Aptos Narrow"/>
              <a:ea typeface="Aptos Narrow"/>
              <a:cs typeface="Aptos Narrow"/>
            </a:rPr>
            <a:t>-In for Midwest #10
</a:t>
          </a:r>
          <a:r>
            <a:rPr lang="en-US" cap="none" sz="100" b="1" i="0" u="none" baseline="0">
              <a:solidFill>
                <a:srgbClr val="FF0000"/>
              </a:solidFill>
              <a:latin typeface="Aptos Narrow"/>
              <a:ea typeface="Aptos Narrow"/>
              <a:cs typeface="Aptos Narrow"/>
            </a:rPr>
            <a:t>
</a:t>
          </a:r>
          <a:r>
            <a:rPr lang="en-US" cap="none" sz="200" b="1" i="0" u="none" baseline="0">
              <a:solidFill>
                <a:srgbClr val="FF0000"/>
              </a:solidFill>
              <a:latin typeface="Aptos Narrow"/>
              <a:ea typeface="Aptos Narrow"/>
              <a:cs typeface="Aptos Narrow"/>
            </a:rPr>
            <a:t>
</a:t>
          </a:r>
          <a:r>
            <a:rPr lang="en-US" cap="none" sz="1200" b="0" i="0" u="none" baseline="0">
              <a:solidFill>
                <a:srgbClr val="0066CC"/>
              </a:solidFill>
              <a:latin typeface="Aptos Narrow"/>
              <a:ea typeface="Aptos Narrow"/>
              <a:cs typeface="Aptos Narrow"/>
            </a:rPr>
            <a:t>VIRGINIA / COLORADO ST
</a:t>
          </a:r>
          <a:r>
            <a:rPr lang="en-US" cap="none" sz="100" b="0" i="0" u="none" baseline="0">
              <a:solidFill>
                <a:srgbClr val="FF0000"/>
              </a:solidFill>
              <a:latin typeface="Aptos Narrow"/>
              <a:ea typeface="Aptos Narrow"/>
              <a:cs typeface="Aptos Narrow"/>
            </a:rPr>
            <a:t>
</a:t>
          </a:r>
          <a:r>
            <a:rPr lang="en-US" cap="none" sz="1200" b="0" i="0" u="none" baseline="0">
              <a:solidFill>
                <a:srgbClr val="000000"/>
              </a:solidFill>
              <a:latin typeface="Aptos Narrow"/>
              <a:ea typeface="Aptos Narrow"/>
              <a:cs typeface="Aptos Narrow"/>
            </a:rPr>
            <a:t>Winner is #10 Seed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9"/>
  <sheetViews>
    <sheetView tabSelected="1" zoomScalePageLayoutView="0" workbookViewId="0" topLeftCell="A1">
      <selection activeCell="K59" sqref="K59"/>
    </sheetView>
  </sheetViews>
  <sheetFormatPr defaultColWidth="15.00390625" defaultRowHeight="12.75" customHeight="1"/>
  <cols>
    <col min="1" max="1" width="0.9921875" style="8" customWidth="1"/>
    <col min="2" max="2" width="0.9921875" style="114" customWidth="1"/>
    <col min="3" max="3" width="18.57421875" style="16" customWidth="1"/>
    <col min="4" max="4" width="18.57421875" style="116" customWidth="1"/>
    <col min="5" max="6" width="18.57421875" style="8" customWidth="1"/>
    <col min="7" max="11" width="20.7109375" style="8" customWidth="1"/>
    <col min="12" max="13" width="18.57421875" style="20" customWidth="1"/>
    <col min="14" max="14" width="18.57421875" style="117" customWidth="1"/>
    <col min="15" max="15" width="18.57421875" style="20" customWidth="1"/>
    <col min="16" max="16" width="1.7109375" style="115" customWidth="1"/>
    <col min="17" max="17" width="15.00390625" style="8" customWidth="1"/>
    <col min="18" max="21" width="15.00390625" style="8" hidden="1" customWidth="1"/>
    <col min="22" max="16384" width="15.00390625" style="8" customWidth="1"/>
  </cols>
  <sheetData>
    <row r="1" spans="1:16" ht="12.75" customHeight="1">
      <c r="A1" s="1"/>
      <c r="B1" s="2"/>
      <c r="C1" s="3"/>
      <c r="D1" s="4"/>
      <c r="E1" s="3"/>
      <c r="F1" s="3"/>
      <c r="G1" s="3"/>
      <c r="H1" s="3"/>
      <c r="I1" s="3"/>
      <c r="J1" s="3"/>
      <c r="K1" s="3"/>
      <c r="L1" s="5"/>
      <c r="M1" s="5"/>
      <c r="N1" s="6"/>
      <c r="O1" s="5"/>
      <c r="P1" s="7"/>
    </row>
    <row r="2" spans="1:16" s="12" customFormat="1" ht="27" customHeight="1" thickBot="1">
      <c r="A2" s="9"/>
      <c r="B2" s="10"/>
      <c r="C2" s="11">
        <v>8</v>
      </c>
      <c r="D2" s="11">
        <v>10</v>
      </c>
      <c r="E2" s="11">
        <v>12</v>
      </c>
      <c r="F2" s="11">
        <v>15</v>
      </c>
      <c r="G2" s="11">
        <v>25</v>
      </c>
      <c r="K2" s="11">
        <v>25</v>
      </c>
      <c r="L2" s="11">
        <v>15</v>
      </c>
      <c r="M2" s="11">
        <v>12</v>
      </c>
      <c r="N2" s="11">
        <v>10</v>
      </c>
      <c r="O2" s="11">
        <v>8</v>
      </c>
      <c r="P2" s="13"/>
    </row>
    <row r="3" spans="1:20" ht="15" customHeight="1" thickBot="1">
      <c r="A3" s="14"/>
      <c r="B3" s="15"/>
      <c r="D3" s="17" t="str">
        <f>IF(TRIM(C4)="","",C4)</f>
        <v>1) UCONN</v>
      </c>
      <c r="E3" s="16"/>
      <c r="F3" s="16"/>
      <c r="G3" s="18" t="s">
        <v>70</v>
      </c>
      <c r="H3" s="118"/>
      <c r="I3" s="119"/>
      <c r="J3" s="119"/>
      <c r="K3" s="19">
        <f>IF(TRIM(L12)="","",L12)</f>
        <v>1</v>
      </c>
      <c r="N3" s="21" t="str">
        <f>IF(TRIM(O4)="","",O4)</f>
        <v>1) HOUSTON</v>
      </c>
      <c r="P3" s="22"/>
      <c r="R3" s="23" t="s">
        <v>0</v>
      </c>
      <c r="S3" s="24" t="s">
        <v>1</v>
      </c>
      <c r="T3" s="25" t="s">
        <v>2</v>
      </c>
    </row>
    <row r="4" spans="1:20" ht="12" customHeight="1" thickBot="1">
      <c r="A4" s="14"/>
      <c r="B4" s="26"/>
      <c r="C4" s="27" t="s">
        <v>85</v>
      </c>
      <c r="D4" s="28" t="str">
        <f>IF(TRIM(C6)="","",C6)</f>
        <v>16) STETSON</v>
      </c>
      <c r="E4" s="12"/>
      <c r="F4" s="12"/>
      <c r="G4" s="29" t="s">
        <v>71</v>
      </c>
      <c r="H4" s="120"/>
      <c r="I4" s="119"/>
      <c r="J4" s="119"/>
      <c r="K4" s="19">
        <f>IF(TRIM(L13)="","",L13)</f>
      </c>
      <c r="L4" s="26"/>
      <c r="M4" s="26"/>
      <c r="N4" s="30" t="str">
        <f>IF(TRIM(O6)="","",O6)</f>
        <v>16) LONGWOOD</v>
      </c>
      <c r="O4" s="31" t="s">
        <v>82</v>
      </c>
      <c r="P4" s="32"/>
      <c r="R4" s="33" t="s">
        <v>3</v>
      </c>
      <c r="S4" s="34">
        <f>N6</f>
        <v>1</v>
      </c>
      <c r="T4" s="35" t="b">
        <f>IF(S4=2,FALSE,AND(S12=1,T12))</f>
        <v>1</v>
      </c>
    </row>
    <row r="5" spans="1:20" ht="12.75" customHeight="1" thickBot="1">
      <c r="A5" s="14"/>
      <c r="B5" s="26"/>
      <c r="C5" s="12"/>
      <c r="D5" s="36"/>
      <c r="E5" s="37">
        <f>IF(TRIM(D5)="","",D5)</f>
      </c>
      <c r="F5" s="38"/>
      <c r="G5" s="29" t="s">
        <v>72</v>
      </c>
      <c r="H5" s="118"/>
      <c r="I5" s="119"/>
      <c r="J5" s="119"/>
      <c r="K5" s="19">
        <f>IF(TRIM(L14)="","",L14)</f>
      </c>
      <c r="L5" s="26"/>
      <c r="M5" s="30">
        <f>IF(TRIM(N5)="","",N5)</f>
      </c>
      <c r="N5" s="36"/>
      <c r="O5" s="26"/>
      <c r="P5" s="32"/>
      <c r="R5" s="39" t="s">
        <v>4</v>
      </c>
      <c r="S5" s="40">
        <f>N10</f>
        <v>1</v>
      </c>
      <c r="T5" s="41" t="b">
        <f>IF(S5=2,FALSE,AND(S12=1,T12))</f>
        <v>1</v>
      </c>
    </row>
    <row r="6" spans="1:20" ht="12.75" customHeight="1" thickBot="1">
      <c r="A6" s="14"/>
      <c r="B6" s="26"/>
      <c r="C6" s="27" t="s">
        <v>86</v>
      </c>
      <c r="D6" s="42">
        <f>IF(TRIM(D5)="",1,IF(AND(D5&lt;&gt;D3,D5&lt;&gt;D4),2,0))</f>
        <v>1</v>
      </c>
      <c r="E6" s="43">
        <f>IF(TRIM(D9)="","",D9)</f>
      </c>
      <c r="F6" s="38"/>
      <c r="G6" s="44"/>
      <c r="H6" s="122"/>
      <c r="I6" s="122"/>
      <c r="J6" s="122"/>
      <c r="K6" s="12"/>
      <c r="L6" s="26"/>
      <c r="M6" s="45">
        <f>IF(TRIM(N9)="","",N9)</f>
      </c>
      <c r="N6" s="46">
        <f>IF(TRIM(N5)="",1,IF(AND(N5&lt;&gt;N3,N5&lt;&gt;N4),2,0))</f>
        <v>1</v>
      </c>
      <c r="O6" s="31" t="s">
        <v>115</v>
      </c>
      <c r="P6" s="32"/>
      <c r="R6" s="39" t="s">
        <v>5</v>
      </c>
      <c r="S6" s="40">
        <f>N14</f>
        <v>1</v>
      </c>
      <c r="T6" s="41" t="b">
        <f>IF(S6=2,FALSE,AND(S13=1,T13))</f>
        <v>1</v>
      </c>
    </row>
    <row r="7" spans="1:20" ht="12.75" customHeight="1" thickBot="1">
      <c r="A7" s="14"/>
      <c r="B7" s="26"/>
      <c r="C7" s="12"/>
      <c r="D7" s="17" t="str">
        <f>IF(TRIM(C8)="","",C8)</f>
        <v>8) FLORIDA ATLANTIC</v>
      </c>
      <c r="E7" s="36"/>
      <c r="F7" s="38"/>
      <c r="G7" s="44"/>
      <c r="H7" s="122"/>
      <c r="I7" s="122"/>
      <c r="J7" s="122"/>
      <c r="K7" s="16"/>
      <c r="L7" s="26"/>
      <c r="M7" s="36"/>
      <c r="N7" s="21" t="str">
        <f>IF(TRIM(O8)="","",O8)</f>
        <v>8) NEBRASKA</v>
      </c>
      <c r="O7" s="26"/>
      <c r="P7" s="32"/>
      <c r="R7" s="39" t="s">
        <v>6</v>
      </c>
      <c r="S7" s="40">
        <f>N18</f>
        <v>1</v>
      </c>
      <c r="T7" s="41" t="b">
        <f>IF(S7=2,FALSE,AND(S13=1,T13))</f>
        <v>1</v>
      </c>
    </row>
    <row r="8" spans="1:20" ht="12.75" customHeight="1" thickBot="1">
      <c r="A8" s="14"/>
      <c r="B8" s="26"/>
      <c r="C8" s="27" t="s">
        <v>87</v>
      </c>
      <c r="D8" s="47" t="str">
        <f>IF(TRIM(C10)="","",C10)</f>
        <v>9) NORTHWESTERN</v>
      </c>
      <c r="E8" s="48">
        <f>IF(TRIM(E7)="",1,IF(OR(AND(E7&lt;&gt;E5,E7&lt;&gt;E6),AND(D6=2,D5=E7),AND(D10=2,D9=E7)),2,0))</f>
        <v>1</v>
      </c>
      <c r="F8" s="49"/>
      <c r="G8" s="44"/>
      <c r="H8" s="122"/>
      <c r="I8" s="122"/>
      <c r="J8" s="122"/>
      <c r="K8" s="16"/>
      <c r="L8" s="50"/>
      <c r="M8" s="51">
        <f>IF(TRIM(M7)="",1,IF(OR(AND(M7&lt;&gt;M5,M7&lt;&gt;M6),AND(N6=2,N5=M7),AND(N10=2,N9=M7)),2,0))</f>
        <v>1</v>
      </c>
      <c r="N8" s="30" t="str">
        <f>IF(TRIM(O10)="","",O10)</f>
        <v>9) TEXAS A&amp;M</v>
      </c>
      <c r="O8" s="31" t="s">
        <v>116</v>
      </c>
      <c r="P8" s="32"/>
      <c r="R8" s="39" t="s">
        <v>7</v>
      </c>
      <c r="S8" s="40">
        <f>N22</f>
        <v>1</v>
      </c>
      <c r="T8" s="41" t="b">
        <f>IF(S8=2,FALSE,AND(S14=1,T14))</f>
        <v>1</v>
      </c>
    </row>
    <row r="9" spans="1:20" ht="12.75" customHeight="1" thickBot="1">
      <c r="A9" s="14"/>
      <c r="B9" s="26"/>
      <c r="C9" s="12"/>
      <c r="D9" s="36"/>
      <c r="E9" s="38"/>
      <c r="F9" s="52">
        <f>IF(TRIM(E7)="","",E7)</f>
      </c>
      <c r="G9" s="16"/>
      <c r="H9" s="16"/>
      <c r="I9" s="16"/>
      <c r="J9" s="16"/>
      <c r="K9" s="16"/>
      <c r="L9" s="53">
        <f>IF(TRIM(M7)="","",M7)</f>
      </c>
      <c r="M9" s="26"/>
      <c r="N9" s="36"/>
      <c r="O9" s="26"/>
      <c r="P9" s="32"/>
      <c r="R9" s="39" t="s">
        <v>8</v>
      </c>
      <c r="S9" s="40">
        <f>N26</f>
        <v>1</v>
      </c>
      <c r="T9" s="41" t="b">
        <f>IF(S9=2,FALSE,AND(S14=1,T14))</f>
        <v>1</v>
      </c>
    </row>
    <row r="10" spans="1:20" ht="12.75" customHeight="1" thickBot="1">
      <c r="A10" s="14"/>
      <c r="B10" s="26"/>
      <c r="C10" s="27" t="s">
        <v>88</v>
      </c>
      <c r="D10" s="54">
        <f>IF(TRIM(D9)="",1,IF(AND(D9&lt;&gt;D7,D9&lt;&gt;D8),2,0))</f>
        <v>1</v>
      </c>
      <c r="E10" s="38"/>
      <c r="F10" s="52">
        <f>IF(TRIM(E15)="","",E15)</f>
      </c>
      <c r="G10" s="16"/>
      <c r="H10" s="16"/>
      <c r="I10" s="16"/>
      <c r="J10" s="16"/>
      <c r="K10" s="16"/>
      <c r="L10" s="53">
        <f>IF(TRIM(M15)="","",M15)</f>
      </c>
      <c r="M10" s="26"/>
      <c r="N10" s="46">
        <f>IF(TRIM(N9)="",1,IF(AND(N9&lt;&gt;N7,N9&lt;&gt;N8),2,0))</f>
        <v>1</v>
      </c>
      <c r="O10" s="31" t="s">
        <v>117</v>
      </c>
      <c r="P10" s="32"/>
      <c r="R10" s="39" t="s">
        <v>9</v>
      </c>
      <c r="S10" s="40">
        <f>N30</f>
        <v>1</v>
      </c>
      <c r="T10" s="41" t="b">
        <f>IF(S10=2,FALSE,AND(S15=1,T15))</f>
        <v>1</v>
      </c>
    </row>
    <row r="11" spans="1:20" ht="12.75" customHeight="1" thickBot="1">
      <c r="A11" s="14"/>
      <c r="B11" s="26"/>
      <c r="C11" s="12"/>
      <c r="D11" s="17" t="str">
        <f>IF(TRIM(C12)="","",C12)</f>
        <v>5) SAN DIEGO STATE</v>
      </c>
      <c r="E11" s="55"/>
      <c r="F11" s="36"/>
      <c r="G11" s="12"/>
      <c r="H11" s="56"/>
      <c r="I11" s="56"/>
      <c r="J11" s="56"/>
      <c r="K11" s="12"/>
      <c r="L11" s="36"/>
      <c r="M11" s="57"/>
      <c r="N11" s="21" t="str">
        <f>IF(TRIM(O12)="","",O12)</f>
        <v>5) WISCONSIN</v>
      </c>
      <c r="O11" s="26"/>
      <c r="P11" s="32"/>
      <c r="R11" s="58" t="s">
        <v>10</v>
      </c>
      <c r="S11" s="59">
        <f>N34</f>
        <v>1</v>
      </c>
      <c r="T11" s="60" t="b">
        <f>IF(S11=2,FALSE,AND(S15=1,T15))</f>
        <v>1</v>
      </c>
    </row>
    <row r="12" spans="1:20" ht="12.75" customHeight="1" thickBot="1">
      <c r="A12" s="14"/>
      <c r="B12" s="26"/>
      <c r="C12" s="27" t="s">
        <v>89</v>
      </c>
      <c r="D12" s="47" t="str">
        <f>IF(TRIM(C14)="","",C14)</f>
        <v>12) UAB</v>
      </c>
      <c r="E12" s="61"/>
      <c r="F12" s="48">
        <f>IF(TRIM(F11)="",1,IF(OR(AND(F11&lt;&gt;F9,F11&lt;&gt;F10),AND(E8=2,E7=F11),AND(E16=2,E15=F11)),2,0))</f>
        <v>1</v>
      </c>
      <c r="G12" s="62"/>
      <c r="H12" s="56"/>
      <c r="I12" s="56"/>
      <c r="J12" s="56"/>
      <c r="K12" s="63"/>
      <c r="L12" s="51">
        <f>IF(TRIM(L11)="",1,IF(OR(AND(L11&lt;&gt;L9,L11&lt;&gt;L10),AND(M8=2,M7=L11),AND(M16=2,M15=L11)),2,0))</f>
        <v>1</v>
      </c>
      <c r="M12" s="26"/>
      <c r="N12" s="30" t="str">
        <f>IF(TRIM(O14)="","",O14)</f>
        <v>12) JAMES MADISON</v>
      </c>
      <c r="O12" s="31" t="s">
        <v>118</v>
      </c>
      <c r="P12" s="32"/>
      <c r="R12" s="64" t="s">
        <v>11</v>
      </c>
      <c r="S12" s="65">
        <f>M8</f>
        <v>1</v>
      </c>
      <c r="T12" s="41" t="b">
        <f>IF(S12=2,FALSE,AND(S16=1,T16))</f>
        <v>1</v>
      </c>
    </row>
    <row r="13" spans="1:20" ht="12.75" customHeight="1" thickBot="1">
      <c r="A13" s="14"/>
      <c r="B13" s="26"/>
      <c r="C13" s="12"/>
      <c r="D13" s="36"/>
      <c r="E13" s="37">
        <f>IF(TRIM(D13)="","",D13)</f>
      </c>
      <c r="F13" s="66"/>
      <c r="G13" s="12"/>
      <c r="H13" s="38"/>
      <c r="I13" s="67"/>
      <c r="J13" s="38"/>
      <c r="K13" s="63"/>
      <c r="L13" s="50"/>
      <c r="M13" s="30">
        <f>IF(TRIM(N13)="","",N13)</f>
      </c>
      <c r="N13" s="36"/>
      <c r="O13" s="68"/>
      <c r="P13" s="32"/>
      <c r="R13" s="39" t="s">
        <v>12</v>
      </c>
      <c r="S13" s="40">
        <f>M16</f>
        <v>1</v>
      </c>
      <c r="T13" s="41" t="b">
        <f>IF(S13=2,FALSE,AND(S16=1,T16))</f>
        <v>1</v>
      </c>
    </row>
    <row r="14" spans="1:20" ht="12.75" customHeight="1" thickBot="1">
      <c r="A14" s="14"/>
      <c r="B14" s="26"/>
      <c r="C14" s="27" t="s">
        <v>90</v>
      </c>
      <c r="D14" s="42">
        <f>IF(TRIM(D13)="",1,IF(AND(D13&lt;&gt;D11,D13&lt;&gt;D12),2,0))</f>
        <v>1</v>
      </c>
      <c r="E14" s="37">
        <f>IF(TRIM(D17)="","",D17)</f>
      </c>
      <c r="F14" s="66"/>
      <c r="G14" s="12"/>
      <c r="H14" s="12"/>
      <c r="I14" s="67"/>
      <c r="J14" s="12"/>
      <c r="K14" s="63"/>
      <c r="L14" s="50"/>
      <c r="M14" s="45">
        <f>IF(TRIM(N17)="","",N17)</f>
      </c>
      <c r="N14" s="46">
        <f>IF(TRIM(N13)="",1,IF(AND(N13&lt;&gt;N11,N13&lt;&gt;N12),2,0))</f>
        <v>1</v>
      </c>
      <c r="O14" s="31" t="s">
        <v>119</v>
      </c>
      <c r="P14" s="32"/>
      <c r="R14" s="39" t="s">
        <v>13</v>
      </c>
      <c r="S14" s="40">
        <f>M24</f>
        <v>1</v>
      </c>
      <c r="T14" s="41" t="b">
        <f>IF(S14=2,FALSE,AND(S17=1,T17))</f>
        <v>1</v>
      </c>
    </row>
    <row r="15" spans="1:20" ht="12.75" customHeight="1" thickBot="1">
      <c r="A15" s="14"/>
      <c r="B15" s="26"/>
      <c r="C15" s="12"/>
      <c r="D15" s="17" t="str">
        <f>IF(TRIM(C16)="","",C16)</f>
        <v>4) AUBURN</v>
      </c>
      <c r="E15" s="36"/>
      <c r="F15" s="66"/>
      <c r="G15" s="12"/>
      <c r="H15" s="38"/>
      <c r="I15" s="67"/>
      <c r="J15" s="38"/>
      <c r="K15" s="63"/>
      <c r="L15" s="50"/>
      <c r="M15" s="36"/>
      <c r="N15" s="21" t="str">
        <f>IF(TRIM(O16)="","",O16)</f>
        <v>4) DUKE</v>
      </c>
      <c r="O15" s="26"/>
      <c r="P15" s="32"/>
      <c r="R15" s="58" t="s">
        <v>14</v>
      </c>
      <c r="S15" s="59">
        <f>M32</f>
        <v>1</v>
      </c>
      <c r="T15" s="60" t="b">
        <f>IF(S15=2,FALSE,AND(S17=1,T17))</f>
        <v>1</v>
      </c>
    </row>
    <row r="16" spans="1:20" ht="12.75" customHeight="1" thickBot="1">
      <c r="A16" s="14"/>
      <c r="B16" s="26"/>
      <c r="C16" s="27" t="s">
        <v>91</v>
      </c>
      <c r="D16" s="47" t="str">
        <f>IF(TRIM(C18)="","",C18)</f>
        <v>13) YALE</v>
      </c>
      <c r="E16" s="48">
        <f>IF(TRIM(E15)="",1,IF(OR(AND(E15&lt;&gt;E13,E15&lt;&gt;E14),AND(D14=2,D13=E15),AND(D18=2,D17=E15)),2,0))</f>
        <v>1</v>
      </c>
      <c r="F16" s="69"/>
      <c r="G16" s="12" t="s">
        <v>15</v>
      </c>
      <c r="H16" s="38"/>
      <c r="I16" s="67"/>
      <c r="J16" s="38"/>
      <c r="K16" s="63" t="s">
        <v>15</v>
      </c>
      <c r="L16" s="26"/>
      <c r="M16" s="46">
        <f>IF(TRIM(M15)="",1,IF(OR(AND(M15&lt;&gt;M13,M15&lt;&gt;M14),AND(N14=2,N13=M15),AND(N18=2,N17=M15)),2,0))</f>
        <v>1</v>
      </c>
      <c r="N16" s="30" t="str">
        <f>IF(TRIM(O18)="","",O18)</f>
        <v>13) VERMONT</v>
      </c>
      <c r="O16" s="31" t="s">
        <v>120</v>
      </c>
      <c r="P16" s="32"/>
      <c r="R16" s="64" t="s">
        <v>16</v>
      </c>
      <c r="S16" s="65">
        <f>L12</f>
        <v>1</v>
      </c>
      <c r="T16" s="41" t="b">
        <f>IF(S16=2,FALSE,AND(S18=1,T18))</f>
        <v>1</v>
      </c>
    </row>
    <row r="17" spans="1:20" ht="12.75" customHeight="1" thickBot="1">
      <c r="A17" s="14"/>
      <c r="B17" s="26"/>
      <c r="C17" s="63"/>
      <c r="D17" s="36"/>
      <c r="E17" s="49"/>
      <c r="F17" s="69"/>
      <c r="G17" s="37">
        <f>IF(TRIM(F11)="","",F11)</f>
      </c>
      <c r="H17" s="12"/>
      <c r="I17" s="67"/>
      <c r="J17" s="12"/>
      <c r="K17" s="70">
        <f>IF(TRIM(L11)="","",L11)</f>
      </c>
      <c r="L17" s="26"/>
      <c r="M17" s="50"/>
      <c r="N17" s="36"/>
      <c r="O17" s="68"/>
      <c r="P17" s="32"/>
      <c r="R17" s="58" t="s">
        <v>17</v>
      </c>
      <c r="S17" s="59">
        <f>L28</f>
        <v>1</v>
      </c>
      <c r="T17" s="60" t="b">
        <f>IF(S17=2,FALSE,AND(S18=1,T18))</f>
        <v>1</v>
      </c>
    </row>
    <row r="18" spans="1:20" ht="12.75" customHeight="1" thickBot="1">
      <c r="A18" s="14"/>
      <c r="B18" s="26"/>
      <c r="C18" s="27" t="s">
        <v>92</v>
      </c>
      <c r="D18" s="54">
        <f>IF(TRIM(D17)="",1,IF(AND(D17&lt;&gt;D15,D17&lt;&gt;D16),2,0))</f>
        <v>1</v>
      </c>
      <c r="E18" s="16"/>
      <c r="F18" s="69"/>
      <c r="G18" s="37">
        <f>IF(TRIM(F27)="","",F27)</f>
      </c>
      <c r="H18" s="12"/>
      <c r="I18" s="67"/>
      <c r="J18" s="12"/>
      <c r="K18" s="71">
        <f>IF(TRIM(L27)="","",L27)</f>
      </c>
      <c r="L18" s="26"/>
      <c r="M18" s="26"/>
      <c r="N18" s="46">
        <f>IF(TRIM(N17)="",1,IF(AND(N17&lt;&gt;N15,N17&lt;&gt;N16),2,0))</f>
        <v>1</v>
      </c>
      <c r="O18" s="31" t="s">
        <v>121</v>
      </c>
      <c r="P18" s="32"/>
      <c r="R18" s="72" t="s">
        <v>18</v>
      </c>
      <c r="S18" s="73">
        <f>K20</f>
        <v>1</v>
      </c>
      <c r="T18" s="74" t="b">
        <f>IF(S18=2,FALSE,AND(S65=1,T65))</f>
        <v>1</v>
      </c>
    </row>
    <row r="19" spans="1:20" ht="12.75" customHeight="1" thickBot="1">
      <c r="A19" s="14"/>
      <c r="B19" s="26"/>
      <c r="C19" s="12"/>
      <c r="D19" s="17" t="str">
        <f>IF(TRIM(C20)="","",C20)</f>
        <v>6) BYU</v>
      </c>
      <c r="E19" s="75" t="s">
        <v>75</v>
      </c>
      <c r="F19" s="55"/>
      <c r="G19" s="36"/>
      <c r="H19" s="12"/>
      <c r="I19" s="76"/>
      <c r="J19" s="12"/>
      <c r="K19" s="36"/>
      <c r="L19" s="57"/>
      <c r="M19" s="75" t="s">
        <v>74</v>
      </c>
      <c r="N19" s="21" t="str">
        <f>IF(TRIM(O20)="","",O20)</f>
        <v>6) TEXAS TECH</v>
      </c>
      <c r="O19" s="26"/>
      <c r="P19" s="32"/>
      <c r="R19" s="39" t="s">
        <v>19</v>
      </c>
      <c r="S19" s="40">
        <f>D6</f>
        <v>1</v>
      </c>
      <c r="T19" s="35" t="b">
        <f>IF(S19=2,FALSE,AND(S27=1,T27))</f>
        <v>1</v>
      </c>
    </row>
    <row r="20" spans="1:20" ht="12.75" customHeight="1" thickBot="1">
      <c r="A20" s="14"/>
      <c r="B20" s="26"/>
      <c r="C20" s="27" t="s">
        <v>93</v>
      </c>
      <c r="D20" s="47" t="str">
        <f>IF(TRIM(C22)="","",C22)</f>
        <v>11) DUQUESNE</v>
      </c>
      <c r="E20" s="61"/>
      <c r="F20" s="69"/>
      <c r="G20" s="77">
        <f>IF(TRIM(G19)="",1,IF(OR(AND(G19&lt;&gt;G17,G19&lt;&gt;G18),AND(F12=2,F11=G19),AND(F28=2,F27=G19)),2,0))</f>
        <v>1</v>
      </c>
      <c r="H20" s="62"/>
      <c r="I20" s="38"/>
      <c r="J20" s="63"/>
      <c r="K20" s="78">
        <f>IF(TRIM(K19)="",1,IF(OR(AND(K19&lt;&gt;K17,K19&lt;&gt;K18),AND(L12=2,L11=K19),AND(L28=2,L27=K19)),2,0))</f>
        <v>1</v>
      </c>
      <c r="L20" s="26"/>
      <c r="M20" s="79"/>
      <c r="N20" s="30" t="str">
        <f>IF(TRIM(O22)="","",O22)</f>
        <v>11) NC STATE</v>
      </c>
      <c r="O20" s="31" t="s">
        <v>122</v>
      </c>
      <c r="P20" s="32"/>
      <c r="R20" s="39" t="s">
        <v>20</v>
      </c>
      <c r="S20" s="40">
        <f>D10</f>
        <v>1</v>
      </c>
      <c r="T20" s="41" t="b">
        <f>IF(S20=2,FALSE,AND(S27=1,T27))</f>
        <v>1</v>
      </c>
    </row>
    <row r="21" spans="1:20" ht="12.75" customHeight="1" thickBot="1">
      <c r="A21" s="14"/>
      <c r="B21" s="26"/>
      <c r="C21" s="63"/>
      <c r="D21" s="36"/>
      <c r="E21" s="37">
        <f>IF(TRIM(D21)="","",D21)</f>
      </c>
      <c r="F21" s="69"/>
      <c r="G21" s="12"/>
      <c r="H21" s="62"/>
      <c r="I21" s="38"/>
      <c r="J21" s="12"/>
      <c r="K21" s="80"/>
      <c r="L21" s="26"/>
      <c r="M21" s="30">
        <f>IF(TRIM(N21)="","",N21)</f>
      </c>
      <c r="N21" s="36"/>
      <c r="O21" s="68"/>
      <c r="P21" s="32"/>
      <c r="R21" s="39" t="s">
        <v>21</v>
      </c>
      <c r="S21" s="40">
        <f>D14</f>
        <v>1</v>
      </c>
      <c r="T21" s="41" t="b">
        <f>IF(S21=2,FALSE,AND(S28=1,T28))</f>
        <v>1</v>
      </c>
    </row>
    <row r="22" spans="1:20" ht="12.75" customHeight="1" thickBot="1">
      <c r="A22" s="14"/>
      <c r="B22" s="26"/>
      <c r="C22" s="27" t="s">
        <v>94</v>
      </c>
      <c r="D22" s="42">
        <f>IF(TRIM(D21)="",1,IF(AND(D21&lt;&gt;D19,D21&lt;&gt;D20),2,0))</f>
        <v>1</v>
      </c>
      <c r="E22" s="37">
        <f>IF(TRIM(D25)="","",D25)</f>
      </c>
      <c r="F22" s="69"/>
      <c r="G22" s="12"/>
      <c r="H22" s="62"/>
      <c r="I22" s="38"/>
      <c r="J22" s="12"/>
      <c r="K22" s="80"/>
      <c r="L22" s="26"/>
      <c r="M22" s="45">
        <f>IF(TRIM(N25)="","",N25)</f>
      </c>
      <c r="N22" s="46">
        <f>IF(TRIM(N21)="",1,IF(AND(N21&lt;&gt;N19,N21&lt;&gt;N20),2,0))</f>
        <v>1</v>
      </c>
      <c r="O22" s="31" t="s">
        <v>79</v>
      </c>
      <c r="P22" s="32"/>
      <c r="R22" s="39" t="s">
        <v>22</v>
      </c>
      <c r="S22" s="40">
        <f>D18</f>
        <v>1</v>
      </c>
      <c r="T22" s="41" t="b">
        <f>IF(S22=2,FALSE,AND(S28=1,T28))</f>
        <v>1</v>
      </c>
    </row>
    <row r="23" spans="1:20" ht="12.75" customHeight="1" thickBot="1">
      <c r="A23" s="14"/>
      <c r="B23" s="26"/>
      <c r="C23" s="12"/>
      <c r="D23" s="17" t="str">
        <f>IF(TRIM(C24)="","",C24)</f>
        <v>3) ILLINOIS</v>
      </c>
      <c r="E23" s="36"/>
      <c r="F23" s="69"/>
      <c r="G23" s="12"/>
      <c r="H23" s="62"/>
      <c r="I23" s="38"/>
      <c r="J23" s="12"/>
      <c r="K23" s="80"/>
      <c r="L23" s="26"/>
      <c r="M23" s="36"/>
      <c r="N23" s="21" t="str">
        <f>IF(TRIM(O24)="","",O24)</f>
        <v>3) KENTUCKY</v>
      </c>
      <c r="O23" s="26"/>
      <c r="P23" s="32"/>
      <c r="R23" s="39" t="s">
        <v>23</v>
      </c>
      <c r="S23" s="40">
        <f>D22</f>
        <v>1</v>
      </c>
      <c r="T23" s="41" t="b">
        <f>IF(S23=2,FALSE,AND(S29=1,T29))</f>
        <v>1</v>
      </c>
    </row>
    <row r="24" spans="1:20" ht="12.75" customHeight="1" thickBot="1">
      <c r="A24" s="14"/>
      <c r="B24" s="26"/>
      <c r="C24" s="27" t="s">
        <v>95</v>
      </c>
      <c r="D24" s="47" t="str">
        <f>IF(TRIM(C26)="","",C26)</f>
        <v>13) MOREHEAD STATE</v>
      </c>
      <c r="E24" s="48">
        <f>IF(TRIM(E23)="",1,IF(OR(AND(E23&lt;&gt;E21,E23&lt;&gt;E22),AND(D22=2,D21=E23),AND(D26=2,D25=E23)),2,0))</f>
        <v>1</v>
      </c>
      <c r="F24" s="66"/>
      <c r="G24" s="12"/>
      <c r="H24" s="62"/>
      <c r="I24" s="38"/>
      <c r="J24" s="12"/>
      <c r="K24" s="80"/>
      <c r="L24" s="50"/>
      <c r="M24" s="51">
        <f>IF(TRIM(M23)="",1,IF(OR(AND(M23&lt;&gt;M21,M23&lt;&gt;M22),AND(N22=2,N21=M23),AND(N26=2,N25=M23)),2,0))</f>
        <v>1</v>
      </c>
      <c r="N24" s="30" t="str">
        <f>IF(TRIM(O26)="","",O26)</f>
        <v>14) OAKLAND</v>
      </c>
      <c r="O24" s="31" t="s">
        <v>123</v>
      </c>
      <c r="P24" s="32"/>
      <c r="R24" s="39" t="s">
        <v>24</v>
      </c>
      <c r="S24" s="40">
        <f>D26</f>
        <v>1</v>
      </c>
      <c r="T24" s="41" t="b">
        <f>IF(S24=2,FALSE,AND(S29=1,T29))</f>
        <v>1</v>
      </c>
    </row>
    <row r="25" spans="1:20" ht="12.75" customHeight="1" thickBot="1">
      <c r="A25" s="14"/>
      <c r="B25" s="26"/>
      <c r="C25" s="63"/>
      <c r="D25" s="36"/>
      <c r="E25" s="49"/>
      <c r="F25" s="81">
        <f>IF(TRIM(E23)="","",E23)</f>
      </c>
      <c r="G25" s="12"/>
      <c r="H25" s="62"/>
      <c r="I25" s="16"/>
      <c r="J25" s="12"/>
      <c r="K25" s="80"/>
      <c r="L25" s="53">
        <f>IF(TRIM(M23)="","",M23)</f>
      </c>
      <c r="M25" s="50"/>
      <c r="N25" s="36"/>
      <c r="O25" s="68"/>
      <c r="P25" s="32"/>
      <c r="R25" s="39" t="s">
        <v>25</v>
      </c>
      <c r="S25" s="40">
        <f>D30</f>
        <v>1</v>
      </c>
      <c r="T25" s="41" t="b">
        <f>IF(S25=2,FALSE,AND(S30=1,T30))</f>
        <v>1</v>
      </c>
    </row>
    <row r="26" spans="1:20" ht="12.75" customHeight="1" thickBot="1">
      <c r="A26" s="14"/>
      <c r="B26" s="26"/>
      <c r="C26" s="27" t="s">
        <v>96</v>
      </c>
      <c r="D26" s="54">
        <f>IF(TRIM(D25)="",1,IF(AND(D25&lt;&gt;D23,D25&lt;&gt;D24),2,0))</f>
        <v>1</v>
      </c>
      <c r="E26" s="38"/>
      <c r="F26" s="52">
        <f>IF(TRIM(E31)="","",E31)</f>
      </c>
      <c r="G26" s="62"/>
      <c r="H26" s="62"/>
      <c r="I26" s="12"/>
      <c r="J26" s="12"/>
      <c r="K26" s="80"/>
      <c r="L26" s="53">
        <f>IF(TRIM(M31)="","",M31)</f>
      </c>
      <c r="M26" s="26"/>
      <c r="N26" s="46">
        <f>IF(TRIM(N25)="",1,IF(AND(N25&lt;&gt;N23,N25&lt;&gt;N24),2,0))</f>
        <v>1</v>
      </c>
      <c r="O26" s="31" t="s">
        <v>124</v>
      </c>
      <c r="P26" s="32"/>
      <c r="R26" s="58" t="s">
        <v>26</v>
      </c>
      <c r="S26" s="59">
        <f>D34</f>
        <v>1</v>
      </c>
      <c r="T26" s="60" t="b">
        <f>IF(S26=2,FALSE,AND(S30=1,T30))</f>
        <v>1</v>
      </c>
    </row>
    <row r="27" spans="1:20" ht="12.75" customHeight="1" thickBot="1">
      <c r="A27" s="14"/>
      <c r="B27" s="26"/>
      <c r="C27" s="12"/>
      <c r="D27" s="17" t="str">
        <f>IF(TRIM(C28)="","",C28)</f>
        <v>7) WASHINGTON STATE</v>
      </c>
      <c r="E27" s="55"/>
      <c r="F27" s="36"/>
      <c r="G27" s="80"/>
      <c r="H27" s="62"/>
      <c r="I27" s="12"/>
      <c r="J27" s="12"/>
      <c r="K27" s="80"/>
      <c r="L27" s="36"/>
      <c r="M27" s="57"/>
      <c r="N27" s="21" t="str">
        <f>IF(TRIM(O28)="","",O28)</f>
        <v>7) FLORIDA</v>
      </c>
      <c r="O27" s="26"/>
      <c r="P27" s="32"/>
      <c r="R27" s="64" t="s">
        <v>27</v>
      </c>
      <c r="S27" s="65">
        <f>E8</f>
        <v>1</v>
      </c>
      <c r="T27" s="41" t="b">
        <f>IF(S27=2,FALSE,AND(S31=1,T31))</f>
        <v>1</v>
      </c>
    </row>
    <row r="28" spans="1:20" ht="12.75" customHeight="1" thickBot="1">
      <c r="A28" s="14"/>
      <c r="B28" s="26"/>
      <c r="C28" s="27" t="s">
        <v>97</v>
      </c>
      <c r="D28" s="47" t="str">
        <f>IF(TRIM(C30)="","",C30)</f>
        <v>10) DRAKE</v>
      </c>
      <c r="E28" s="38"/>
      <c r="F28" s="48">
        <f>IF(TRIM(F27)="",1,IF(OR(AND(F27&lt;&gt;F25,F27&lt;&gt;F26),AND(E24=2,E23=F27),AND(E32=2,E31=F27)),2,0))</f>
        <v>1</v>
      </c>
      <c r="G28" s="12"/>
      <c r="H28" s="62"/>
      <c r="I28" s="12"/>
      <c r="J28" s="12"/>
      <c r="K28" s="62"/>
      <c r="L28" s="46">
        <f>IF(TRIM(L27)="",1,IF(OR(AND(L27&lt;&gt;L25,L27&lt;&gt;L26),AND(M24=2,M23=L27),AND(M32=2,M31=L27)),2,0))</f>
        <v>1</v>
      </c>
      <c r="M28" s="26"/>
      <c r="N28" s="30" t="str">
        <f>IF(TRIM(O30)="","",O30)</f>
        <v>10) BOISE ST/COLORADO</v>
      </c>
      <c r="O28" s="31" t="s">
        <v>125</v>
      </c>
      <c r="P28" s="32"/>
      <c r="R28" s="39" t="s">
        <v>28</v>
      </c>
      <c r="S28" s="40">
        <f>E16</f>
        <v>1</v>
      </c>
      <c r="T28" s="41" t="b">
        <f>IF(S28=2,FALSE,AND(S31=1,T31))</f>
        <v>1</v>
      </c>
    </row>
    <row r="29" spans="1:20" ht="12.75" customHeight="1" thickBot="1">
      <c r="A29" s="14"/>
      <c r="B29" s="26"/>
      <c r="C29" s="63"/>
      <c r="D29" s="36"/>
      <c r="E29" s="37">
        <f>IF(TRIM(D29)="","",D29)</f>
      </c>
      <c r="F29" s="49"/>
      <c r="G29" s="12"/>
      <c r="H29" s="62"/>
      <c r="I29" s="12"/>
      <c r="J29" s="12"/>
      <c r="K29" s="62"/>
      <c r="L29" s="50"/>
      <c r="M29" s="30">
        <f>IF(TRIM(N29)="","",N29)</f>
      </c>
      <c r="N29" s="36"/>
      <c r="O29" s="68"/>
      <c r="P29" s="32"/>
      <c r="R29" s="39" t="s">
        <v>29</v>
      </c>
      <c r="S29" s="40">
        <f>E24</f>
        <v>1</v>
      </c>
      <c r="T29" s="41" t="b">
        <f>IF(S29=2,FALSE,AND(S32=1,T32))</f>
        <v>1</v>
      </c>
    </row>
    <row r="30" spans="1:20" ht="12.75" customHeight="1" thickBot="1">
      <c r="A30" s="14"/>
      <c r="B30" s="26"/>
      <c r="C30" s="27" t="s">
        <v>98</v>
      </c>
      <c r="D30" s="42">
        <f>IF(TRIM(D29)="",1,IF(AND(D29&lt;&gt;D27,D29&lt;&gt;D28),2,0))</f>
        <v>1</v>
      </c>
      <c r="E30" s="37">
        <f>IF(TRIM(D33)="","",D33)</f>
      </c>
      <c r="F30" s="49"/>
      <c r="G30" s="12"/>
      <c r="H30" s="62"/>
      <c r="I30" s="82"/>
      <c r="J30" s="12"/>
      <c r="K30" s="62"/>
      <c r="L30" s="50"/>
      <c r="M30" s="45">
        <f>IF(TRIM(N33)="","",N33)</f>
      </c>
      <c r="N30" s="46">
        <f>IF(TRIM(N29)="",1,IF(AND(N29&lt;&gt;N27,N29&lt;&gt;N28),2,0))</f>
        <v>1</v>
      </c>
      <c r="O30" s="83" t="s">
        <v>126</v>
      </c>
      <c r="P30" s="32"/>
      <c r="R30" s="58" t="s">
        <v>30</v>
      </c>
      <c r="S30" s="59">
        <f>E32</f>
        <v>1</v>
      </c>
      <c r="T30" s="60" t="b">
        <f>IF(S30=2,FALSE,AND(S32=1,T32))</f>
        <v>1</v>
      </c>
    </row>
    <row r="31" spans="1:20" ht="12.75" customHeight="1" thickBot="1">
      <c r="A31" s="14"/>
      <c r="B31" s="26"/>
      <c r="C31" s="12"/>
      <c r="D31" s="17" t="str">
        <f>IF(TRIM(C32)="","",C32)</f>
        <v>2) IOWA STATE</v>
      </c>
      <c r="E31" s="36"/>
      <c r="F31" s="49"/>
      <c r="G31" s="12"/>
      <c r="H31" s="62"/>
      <c r="I31" s="61"/>
      <c r="J31" s="12"/>
      <c r="K31" s="62"/>
      <c r="L31" s="50"/>
      <c r="M31" s="36"/>
      <c r="N31" s="21" t="str">
        <f>IF(TRIM(O32)="","",O32)</f>
        <v>2) MARQUETTE</v>
      </c>
      <c r="O31" s="26"/>
      <c r="P31" s="32"/>
      <c r="R31" s="64" t="s">
        <v>31</v>
      </c>
      <c r="S31" s="65">
        <f>F12</f>
        <v>1</v>
      </c>
      <c r="T31" s="41" t="b">
        <f>IF(S31=2,FALSE,AND(S33=1,T33))</f>
        <v>1</v>
      </c>
    </row>
    <row r="32" spans="1:20" ht="12.75" customHeight="1" thickBot="1">
      <c r="A32" s="14"/>
      <c r="B32" s="26"/>
      <c r="C32" s="27" t="s">
        <v>99</v>
      </c>
      <c r="D32" s="47" t="str">
        <f>IF(TRIM(C34)="","",C34)</f>
        <v>15) SO DAKOTA STATE</v>
      </c>
      <c r="E32" s="48">
        <f>IF(TRIM(E31)="",1,IF(OR(AND(E31&lt;&gt;E29,E31&lt;&gt;E30),AND(D30=2,D29=E31),AND(D34=2,D33=E31)),2,0))</f>
        <v>1</v>
      </c>
      <c r="F32" s="38"/>
      <c r="G32" s="12"/>
      <c r="H32" s="62"/>
      <c r="I32" s="12"/>
      <c r="J32" s="12"/>
      <c r="K32" s="62"/>
      <c r="L32" s="26"/>
      <c r="M32" s="46">
        <f>IF(TRIM(M31)="",1,IF(OR(AND(M31&lt;&gt;M29,M31&lt;&gt;M30),AND(N30=2,N29=M31),AND(N34=2,N33=M31)),2,0))</f>
        <v>1</v>
      </c>
      <c r="N32" s="30" t="str">
        <f>IF(TRIM(O34)="","",O34)</f>
        <v>15) W. KENTUCKY</v>
      </c>
      <c r="O32" s="31" t="s">
        <v>84</v>
      </c>
      <c r="P32" s="32"/>
      <c r="R32" s="58" t="s">
        <v>32</v>
      </c>
      <c r="S32" s="59">
        <f>F28</f>
        <v>1</v>
      </c>
      <c r="T32" s="60" t="b">
        <f>IF(S32=2,FALSE,AND(S33=1,T33))</f>
        <v>1</v>
      </c>
    </row>
    <row r="33" spans="1:20" ht="12.75" customHeight="1" thickBot="1">
      <c r="A33" s="14"/>
      <c r="B33" s="26"/>
      <c r="C33" s="63"/>
      <c r="D33" s="36"/>
      <c r="E33" s="49"/>
      <c r="F33" s="38"/>
      <c r="G33" s="12"/>
      <c r="H33" s="84">
        <f>IF(TRIM(G19)="","",G19)</f>
      </c>
      <c r="I33" s="12"/>
      <c r="J33" s="30">
        <f>IF(TRIM(K19)="","",K19)</f>
      </c>
      <c r="K33" s="62"/>
      <c r="L33" s="26"/>
      <c r="M33" s="50"/>
      <c r="N33" s="36"/>
      <c r="O33" s="68"/>
      <c r="P33" s="32"/>
      <c r="R33" s="72" t="s">
        <v>33</v>
      </c>
      <c r="S33" s="73">
        <f>G20</f>
        <v>1</v>
      </c>
      <c r="T33" s="74" t="b">
        <f>IF(S33=2,FALSE,AND(S64=1,T64))</f>
        <v>1</v>
      </c>
    </row>
    <row r="34" spans="1:20" ht="12.75" customHeight="1" thickBot="1">
      <c r="A34" s="14"/>
      <c r="B34" s="26"/>
      <c r="C34" s="85" t="s">
        <v>100</v>
      </c>
      <c r="D34" s="54">
        <f>IF(TRIM(D33)="",1,IF(AND(D33&lt;&gt;D31,D33&lt;&gt;D32),2,0))</f>
        <v>1</v>
      </c>
      <c r="E34" s="38"/>
      <c r="F34" s="38"/>
      <c r="G34" s="12"/>
      <c r="H34" s="84">
        <f>IF(TRIM(G51)="","",G51)</f>
      </c>
      <c r="I34" s="12"/>
      <c r="J34" s="30">
        <f>IF(TRIM(K51)="","",K51)</f>
      </c>
      <c r="K34" s="62"/>
      <c r="L34" s="26"/>
      <c r="M34" s="26"/>
      <c r="N34" s="46">
        <f>IF(TRIM(N33)="",1,IF(AND(N33&lt;&gt;N31,N33&lt;&gt;N32),2,0))</f>
        <v>1</v>
      </c>
      <c r="O34" s="86" t="s">
        <v>127</v>
      </c>
      <c r="P34" s="32"/>
      <c r="R34" s="33" t="s">
        <v>34</v>
      </c>
      <c r="S34" s="34">
        <f>D38</f>
        <v>1</v>
      </c>
      <c r="T34" s="35" t="b">
        <f>IF(S34=2,FALSE,AND(S42=1,T42))</f>
        <v>1</v>
      </c>
    </row>
    <row r="35" spans="1:20" ht="31.5" customHeight="1" thickBot="1">
      <c r="A35" s="14"/>
      <c r="B35" s="26"/>
      <c r="C35" s="12"/>
      <c r="D35" s="17" t="str">
        <f>IF(TRIM(C36)="","",C36)</f>
        <v>1) NORTH CAROLINA</v>
      </c>
      <c r="E35" s="38"/>
      <c r="F35" s="38"/>
      <c r="G35" s="87" t="s">
        <v>35</v>
      </c>
      <c r="H35" s="36"/>
      <c r="I35" s="12"/>
      <c r="J35" s="88"/>
      <c r="K35" s="89" t="s">
        <v>77</v>
      </c>
      <c r="L35" s="26"/>
      <c r="M35" s="26"/>
      <c r="N35" s="21" t="str">
        <f>IF(TRIM(O36)="","",O36)</f>
        <v>1) PURDUE</v>
      </c>
      <c r="O35" s="26"/>
      <c r="P35" s="90"/>
      <c r="R35" s="39" t="s">
        <v>36</v>
      </c>
      <c r="S35" s="40">
        <f>D42</f>
        <v>1</v>
      </c>
      <c r="T35" s="41" t="b">
        <f>IF(S35=2,FALSE,AND(S42=1,T42))</f>
        <v>1</v>
      </c>
    </row>
    <row r="36" spans="1:20" ht="12.75" customHeight="1" thickBot="1">
      <c r="A36" s="14"/>
      <c r="B36" s="26"/>
      <c r="C36" s="27" t="s">
        <v>101</v>
      </c>
      <c r="D36" s="47" t="str">
        <f>IF(TRIM(C38)="","",C38)</f>
        <v>16) HOWARD/WAGNER</v>
      </c>
      <c r="E36" s="38"/>
      <c r="F36" s="38"/>
      <c r="G36" s="12"/>
      <c r="H36" s="48">
        <f>IF(TRIM(H35)="",1,IF(OR(AND(H35&lt;&gt;H33,H35&lt;&gt;H34),AND(G20=2,G19=H35),AND(G52=2,G51=H35)),2,0))</f>
        <v>1</v>
      </c>
      <c r="I36" s="37">
        <f>IF(TRIM(H35)="","",H35)</f>
      </c>
      <c r="J36" s="91">
        <f>IF(TRIM(J35)="",1,IF(OR(AND(J35&lt;&gt;J33,J35&lt;&gt;J34),AND(K20=2,K19=J35),AND(K52=2,K51=J35)),2,0))</f>
        <v>1</v>
      </c>
      <c r="K36" s="62"/>
      <c r="L36" s="26"/>
      <c r="M36" s="26"/>
      <c r="N36" s="30" t="str">
        <f>IF(TRIM(O38)="","",O38)</f>
        <v>16) MON ST/GRAMBLING</v>
      </c>
      <c r="O36" s="31" t="s">
        <v>83</v>
      </c>
      <c r="P36" s="32"/>
      <c r="R36" s="39" t="s">
        <v>37</v>
      </c>
      <c r="S36" s="40">
        <f>D46</f>
        <v>1</v>
      </c>
      <c r="T36" s="41" t="b">
        <f>IF(S36=2,FALSE,AND(S43=1,T43))</f>
        <v>1</v>
      </c>
    </row>
    <row r="37" spans="1:20" ht="12.75" customHeight="1" thickBot="1">
      <c r="A37" s="14"/>
      <c r="B37" s="26"/>
      <c r="C37" s="12"/>
      <c r="D37" s="36"/>
      <c r="E37" s="37">
        <f>IF(TRIM(D37)="","",D37)</f>
      </c>
      <c r="F37" s="38"/>
      <c r="G37" s="12"/>
      <c r="H37" s="62"/>
      <c r="I37" s="37">
        <f>IF(TRIM(J35)="","",J35)</f>
      </c>
      <c r="J37" s="12"/>
      <c r="K37" s="62"/>
      <c r="L37" s="26"/>
      <c r="M37" s="30">
        <f>IF(TRIM(N37)="","",N37)</f>
      </c>
      <c r="N37" s="36"/>
      <c r="O37" s="68"/>
      <c r="P37" s="32"/>
      <c r="R37" s="39" t="s">
        <v>38</v>
      </c>
      <c r="S37" s="40">
        <f>D50</f>
        <v>1</v>
      </c>
      <c r="T37" s="41" t="b">
        <f>IF(S37=2,FALSE,AND(S43=1,T43))</f>
        <v>1</v>
      </c>
    </row>
    <row r="38" spans="1:20" ht="12.75" customHeight="1" thickBot="1">
      <c r="A38" s="14"/>
      <c r="B38" s="26"/>
      <c r="C38" s="92" t="s">
        <v>102</v>
      </c>
      <c r="D38" s="42">
        <f>IF(TRIM(D37)="",1,IF(AND(D37&lt;&gt;D35,D37&lt;&gt;D36),2,0))</f>
        <v>1</v>
      </c>
      <c r="E38" s="37">
        <f>IF(TRIM(D41)="","",D41)</f>
      </c>
      <c r="F38" s="38"/>
      <c r="G38" s="12"/>
      <c r="H38" s="62"/>
      <c r="I38" s="93">
        <f>IF(TRIM(I39)="",1,IF(OR(AND(I39&lt;&gt;I36,I39&lt;&gt;I37),AND(H36=2,H35=I39),AND(J36=2,J35=I39)),2,0))</f>
        <v>1</v>
      </c>
      <c r="J38" s="12"/>
      <c r="K38" s="62"/>
      <c r="L38" s="26"/>
      <c r="M38" s="45">
        <f>IF(TRIM(N41)="","",N41)</f>
      </c>
      <c r="N38" s="46">
        <f>IF(TRIM(N37)="",1,IF(AND(N37&lt;&gt;N35,N37&lt;&gt;N36),2,0))</f>
        <v>1</v>
      </c>
      <c r="O38" s="83" t="s">
        <v>142</v>
      </c>
      <c r="P38" s="32"/>
      <c r="R38" s="39" t="s">
        <v>39</v>
      </c>
      <c r="S38" s="40">
        <f>D54</f>
        <v>1</v>
      </c>
      <c r="T38" s="41" t="b">
        <f>IF(S38=2,FALSE,AND(S44=1,T44))</f>
        <v>1</v>
      </c>
    </row>
    <row r="39" spans="1:20" ht="12.75" customHeight="1" thickBot="1">
      <c r="A39" s="14"/>
      <c r="B39" s="26"/>
      <c r="C39" s="12"/>
      <c r="D39" s="17" t="str">
        <f>IF(TRIM(C40)="","",C40)</f>
        <v>8) MISSISSIPPI STATE</v>
      </c>
      <c r="E39" s="36"/>
      <c r="F39" s="38"/>
      <c r="G39" s="12"/>
      <c r="H39" s="62"/>
      <c r="I39" s="94"/>
      <c r="J39" s="16"/>
      <c r="K39" s="62"/>
      <c r="L39" s="26"/>
      <c r="M39" s="36"/>
      <c r="N39" s="21" t="str">
        <f>IF(TRIM(O40)="","",O40)</f>
        <v>8) UTAH STATE</v>
      </c>
      <c r="O39" s="26"/>
      <c r="P39" s="32"/>
      <c r="R39" s="39" t="s">
        <v>40</v>
      </c>
      <c r="S39" s="40">
        <f>D58</f>
        <v>1</v>
      </c>
      <c r="T39" s="41" t="b">
        <f>IF(S39=2,FALSE,AND(S44=1,T44))</f>
        <v>1</v>
      </c>
    </row>
    <row r="40" spans="1:20" ht="12.75" customHeight="1" thickBot="1">
      <c r="A40" s="14"/>
      <c r="B40" s="26"/>
      <c r="C40" s="27" t="s">
        <v>103</v>
      </c>
      <c r="D40" s="47" t="str">
        <f>IF(TRIM(C42)="","",C42)</f>
        <v>9) MICHIGAN STATE</v>
      </c>
      <c r="E40" s="48">
        <f>IF(TRIM(E39)="",1,IF(OR(AND(E39&lt;&gt;E37,E39&lt;&gt;E38),AND(D38=2,D37=E39),AND(D42=2,D41=E39)),2,0))</f>
        <v>1</v>
      </c>
      <c r="F40" s="49"/>
      <c r="G40" s="12"/>
      <c r="H40" s="62"/>
      <c r="I40" s="95" t="s">
        <v>41</v>
      </c>
      <c r="J40" s="46"/>
      <c r="K40" s="62"/>
      <c r="L40" s="50"/>
      <c r="M40" s="51">
        <f>IF(TRIM(M39)="",1,IF(OR(AND(M39&lt;&gt;M37,M39&lt;&gt;M38),AND(N38=2,N37=M39),AND(N42=2,N41=M39)),2,0))</f>
        <v>1</v>
      </c>
      <c r="N40" s="30" t="str">
        <f>IF(TRIM(O42)="","",O42)</f>
        <v>9) TCU</v>
      </c>
      <c r="O40" s="31" t="s">
        <v>128</v>
      </c>
      <c r="P40" s="32"/>
      <c r="R40" s="39" t="s">
        <v>42</v>
      </c>
      <c r="S40" s="40">
        <f>D62</f>
        <v>1</v>
      </c>
      <c r="T40" s="41" t="b">
        <f>IF(S40=2,FALSE,AND(S45=1,T45))</f>
        <v>1</v>
      </c>
    </row>
    <row r="41" spans="1:20" ht="12.75" customHeight="1" thickBot="1">
      <c r="A41" s="14"/>
      <c r="B41" s="26"/>
      <c r="C41" s="63"/>
      <c r="D41" s="36"/>
      <c r="E41" s="49"/>
      <c r="F41" s="52">
        <f>IF(TRIM(E39)="","",E39)</f>
      </c>
      <c r="G41" s="12"/>
      <c r="H41" s="62"/>
      <c r="I41" s="16"/>
      <c r="J41" s="12"/>
      <c r="K41" s="62"/>
      <c r="L41" s="53">
        <f>IF(TRIM(M39)="","",M39)</f>
      </c>
      <c r="M41" s="50"/>
      <c r="N41" s="36"/>
      <c r="O41" s="68"/>
      <c r="P41" s="32"/>
      <c r="R41" s="58" t="s">
        <v>43</v>
      </c>
      <c r="S41" s="59">
        <f>D66</f>
        <v>1</v>
      </c>
      <c r="T41" s="60" t="b">
        <f>IF(S41=2,FALSE,AND(S45=1,T45))</f>
        <v>1</v>
      </c>
    </row>
    <row r="42" spans="1:20" ht="12.75" customHeight="1" thickBot="1">
      <c r="A42" s="14"/>
      <c r="B42" s="26"/>
      <c r="C42" s="27" t="s">
        <v>104</v>
      </c>
      <c r="D42" s="54">
        <f>IF(TRIM(D41)="",1,IF(AND(D41&lt;&gt;D39,D41&lt;&gt;D40),2,0))</f>
        <v>1</v>
      </c>
      <c r="E42" s="38"/>
      <c r="F42" s="52">
        <f>IF(TRIM(E47)="","",E47)</f>
      </c>
      <c r="G42" s="12"/>
      <c r="H42" s="62"/>
      <c r="I42" s="95" t="s">
        <v>73</v>
      </c>
      <c r="J42" s="12"/>
      <c r="K42" s="62"/>
      <c r="L42" s="53">
        <f>IF(TRIM(M47)="","",M47)</f>
      </c>
      <c r="M42" s="26"/>
      <c r="N42" s="46">
        <f>IF(TRIM(N41)="",1,IF(AND(N41&lt;&gt;N39,N41&lt;&gt;N40),2,0))</f>
        <v>1</v>
      </c>
      <c r="O42" s="31" t="s">
        <v>129</v>
      </c>
      <c r="P42" s="32"/>
      <c r="R42" s="64" t="s">
        <v>44</v>
      </c>
      <c r="S42" s="65">
        <f>E40</f>
        <v>1</v>
      </c>
      <c r="T42" s="41" t="b">
        <f>IF(S42=2,FALSE,AND(S46=1,T46))</f>
        <v>1</v>
      </c>
    </row>
    <row r="43" spans="1:20" ht="12.75" customHeight="1" thickBot="1">
      <c r="A43" s="14"/>
      <c r="B43" s="26"/>
      <c r="C43" s="12"/>
      <c r="D43" s="17" t="str">
        <f>IF(TRIM(C44)="","",C44)</f>
        <v>5) SAINT MARY'S</v>
      </c>
      <c r="E43" s="55"/>
      <c r="F43" s="36"/>
      <c r="G43" s="12"/>
      <c r="H43" s="62"/>
      <c r="I43" s="38"/>
      <c r="J43" s="16"/>
      <c r="K43" s="62"/>
      <c r="L43" s="36"/>
      <c r="M43" s="57"/>
      <c r="N43" s="21" t="str">
        <f>IF(TRIM(O44)="","",O44)</f>
        <v>5) GONZAGA</v>
      </c>
      <c r="O43" s="26"/>
      <c r="P43" s="32"/>
      <c r="R43" s="39" t="s">
        <v>45</v>
      </c>
      <c r="S43" s="40">
        <f>E48</f>
        <v>1</v>
      </c>
      <c r="T43" s="41" t="b">
        <f>IF(S43=2,FALSE,AND(S46=1,T46))</f>
        <v>1</v>
      </c>
    </row>
    <row r="44" spans="1:20" ht="12.75" customHeight="1" thickBot="1">
      <c r="A44" s="14"/>
      <c r="B44" s="26"/>
      <c r="C44" s="27" t="s">
        <v>105</v>
      </c>
      <c r="D44" s="47" t="str">
        <f>IF(TRIM(C46)="","",C46)</f>
        <v>12) GRAND CANYON</v>
      </c>
      <c r="E44" s="38"/>
      <c r="F44" s="48">
        <f>IF(TRIM(F43)="",1,IF(OR(AND(F43&lt;&gt;F41,F43&lt;&gt;F42),AND(E40=2,E39=F43),AND(E48=2,E47=F43)),2,0))</f>
        <v>1</v>
      </c>
      <c r="G44" s="62"/>
      <c r="H44" s="62"/>
      <c r="I44" s="38"/>
      <c r="J44" s="12"/>
      <c r="K44" s="80"/>
      <c r="L44" s="51">
        <f>IF(TRIM(L43)="",1,IF(OR(AND(L43&lt;&gt;L41,L43&lt;&gt;L42),AND(M40=2,M39=L43),AND(M48=2,M47=L43)),2,0))</f>
        <v>1</v>
      </c>
      <c r="M44" s="26"/>
      <c r="N44" s="30" t="str">
        <f>IF(TRIM(O46)="","",O46)</f>
        <v>12) MCNEESE</v>
      </c>
      <c r="O44" s="31" t="s">
        <v>130</v>
      </c>
      <c r="P44" s="32"/>
      <c r="R44" s="39" t="s">
        <v>46</v>
      </c>
      <c r="S44" s="40">
        <f>E56</f>
        <v>1</v>
      </c>
      <c r="T44" s="41" t="b">
        <f>IF(S44=2,FALSE,AND(S47=1,T47))</f>
        <v>1</v>
      </c>
    </row>
    <row r="45" spans="1:20" ht="12.75" customHeight="1" thickBot="1">
      <c r="A45" s="14"/>
      <c r="B45" s="26"/>
      <c r="C45" s="63"/>
      <c r="D45" s="36"/>
      <c r="E45" s="37">
        <f>IF(TRIM(D45)="","",D45)</f>
      </c>
      <c r="F45" s="66"/>
      <c r="G45" s="12"/>
      <c r="H45" s="62"/>
      <c r="I45" s="12"/>
      <c r="J45" s="12"/>
      <c r="K45" s="80"/>
      <c r="L45" s="50"/>
      <c r="M45" s="30">
        <f>IF(TRIM(N45)="","",N45)</f>
      </c>
      <c r="N45" s="36"/>
      <c r="O45" s="68"/>
      <c r="P45" s="32"/>
      <c r="R45" s="58" t="s">
        <v>47</v>
      </c>
      <c r="S45" s="59">
        <f>E64</f>
        <v>1</v>
      </c>
      <c r="T45" s="60" t="b">
        <f>IF(S45=2,FALSE,AND(S47=1,T47))</f>
        <v>1</v>
      </c>
    </row>
    <row r="46" spans="1:20" ht="12.75" customHeight="1" thickBot="1">
      <c r="A46" s="14"/>
      <c r="B46" s="26"/>
      <c r="C46" s="27" t="s">
        <v>106</v>
      </c>
      <c r="D46" s="42">
        <f>IF(TRIM(D45)="",1,IF(AND(D45&lt;&gt;D43,D45&lt;&gt;D44),2,0))</f>
        <v>1</v>
      </c>
      <c r="E46" s="37">
        <f>IF(TRIM(D49)="","",D49)</f>
      </c>
      <c r="F46" s="66"/>
      <c r="G46" s="12"/>
      <c r="H46" s="62"/>
      <c r="I46" s="93"/>
      <c r="J46" s="12"/>
      <c r="K46" s="80"/>
      <c r="L46" s="50"/>
      <c r="M46" s="45">
        <f>IF(TRIM(N49)="","",N49)</f>
      </c>
      <c r="N46" s="46">
        <f>IF(TRIM(N45)="",1,IF(AND(N45&lt;&gt;N43,N45&lt;&gt;N44),2,0))</f>
        <v>1</v>
      </c>
      <c r="O46" s="31" t="s">
        <v>131</v>
      </c>
      <c r="P46" s="32"/>
      <c r="R46" s="64" t="s">
        <v>48</v>
      </c>
      <c r="S46" s="65">
        <f>F44</f>
        <v>1</v>
      </c>
      <c r="T46" s="41" t="b">
        <f>IF(S46=2,FALSE,AND(S48=1,T48))</f>
        <v>1</v>
      </c>
    </row>
    <row r="47" spans="1:20" ht="12.75" customHeight="1" thickBot="1">
      <c r="A47" s="14"/>
      <c r="B47" s="26"/>
      <c r="C47" s="12"/>
      <c r="D47" s="17" t="str">
        <f>IF(TRIM(C48)="","",C48)</f>
        <v>4) ALABAMA</v>
      </c>
      <c r="E47" s="36"/>
      <c r="F47" s="66"/>
      <c r="G47" s="12"/>
      <c r="H47" s="62"/>
      <c r="I47" s="12"/>
      <c r="J47" s="12"/>
      <c r="K47" s="80"/>
      <c r="L47" s="50"/>
      <c r="M47" s="36"/>
      <c r="N47" s="21" t="str">
        <f>IF(TRIM(O48)="","",O48)</f>
        <v>4) KANSAS</v>
      </c>
      <c r="O47" s="26"/>
      <c r="P47" s="32"/>
      <c r="R47" s="58" t="s">
        <v>49</v>
      </c>
      <c r="S47" s="59">
        <f>F60</f>
        <v>1</v>
      </c>
      <c r="T47" s="60" t="b">
        <f>IF(S47=2,FALSE,AND(S48=1,T48))</f>
        <v>1</v>
      </c>
    </row>
    <row r="48" spans="1:20" ht="12.75" customHeight="1" thickBot="1">
      <c r="A48" s="14"/>
      <c r="B48" s="26"/>
      <c r="C48" s="27" t="s">
        <v>107</v>
      </c>
      <c r="D48" s="47" t="str">
        <f>IF(TRIM(C50)="","",C50)</f>
        <v>13) CHARLESTON</v>
      </c>
      <c r="E48" s="48">
        <f>IF(TRIM(E47)="",1,IF(OR(AND(E47&lt;&gt;E45,E47&lt;&gt;E46),AND(D46=2,D45=E47),AND(D50=2,D49=E47)),2,0))</f>
        <v>1</v>
      </c>
      <c r="F48" s="69"/>
      <c r="G48" s="26" t="s">
        <v>15</v>
      </c>
      <c r="H48" s="62"/>
      <c r="I48" s="12"/>
      <c r="J48" s="63"/>
      <c r="K48" s="96" t="s">
        <v>15</v>
      </c>
      <c r="L48" s="26"/>
      <c r="M48" s="46">
        <f>IF(TRIM(M47)="",1,IF(OR(AND(M47&lt;&gt;M45,M47&lt;&gt;M46),AND(N46=2,N45=M47),AND(N50=2,N49=M47)),2,0))</f>
        <v>1</v>
      </c>
      <c r="N48" s="30" t="str">
        <f>IF(TRIM(O50)="","",O50)</f>
        <v>13) SAMFORD</v>
      </c>
      <c r="O48" s="31" t="s">
        <v>132</v>
      </c>
      <c r="P48" s="32"/>
      <c r="R48" s="72" t="s">
        <v>50</v>
      </c>
      <c r="S48" s="73">
        <f>G52</f>
        <v>1</v>
      </c>
      <c r="T48" s="74" t="b">
        <f>IF(S48=2,FALSE,AND(S64=1,T64))</f>
        <v>1</v>
      </c>
    </row>
    <row r="49" spans="1:20" ht="12.75" customHeight="1" thickBot="1">
      <c r="A49" s="14"/>
      <c r="B49" s="26"/>
      <c r="C49" s="63"/>
      <c r="D49" s="36"/>
      <c r="E49" s="49"/>
      <c r="F49" s="69"/>
      <c r="G49" s="37">
        <f>IF(TRIM(F43)="","",F43)</f>
      </c>
      <c r="H49" s="62"/>
      <c r="I49" s="12"/>
      <c r="J49" s="63"/>
      <c r="K49" s="70">
        <f>IF(TRIM(L43)="","",L43)</f>
      </c>
      <c r="L49" s="26"/>
      <c r="M49" s="50"/>
      <c r="N49" s="36"/>
      <c r="O49" s="68"/>
      <c r="P49" s="32"/>
      <c r="R49" s="33" t="s">
        <v>51</v>
      </c>
      <c r="S49" s="34">
        <f>N38</f>
        <v>1</v>
      </c>
      <c r="T49" s="35" t="b">
        <f>IF(S49=2,FALSE,AND(S57=1,T57))</f>
        <v>1</v>
      </c>
    </row>
    <row r="50" spans="1:20" ht="12.75" customHeight="1" thickBot="1">
      <c r="A50" s="14"/>
      <c r="B50" s="26"/>
      <c r="C50" s="27" t="s">
        <v>108</v>
      </c>
      <c r="D50" s="54">
        <f>IF(TRIM(D49)="",1,IF(AND(D49&lt;&gt;D47,D49&lt;&gt;D48),2,0))</f>
        <v>1</v>
      </c>
      <c r="E50" s="38"/>
      <c r="F50" s="69"/>
      <c r="G50" s="37">
        <f>IF(TRIM(F59)="","",F59)</f>
      </c>
      <c r="H50" s="62"/>
      <c r="I50" s="12"/>
      <c r="J50" s="63"/>
      <c r="K50" s="71">
        <f>IF(TRIM(L59)="","",L59)</f>
      </c>
      <c r="L50" s="26"/>
      <c r="M50" s="26"/>
      <c r="N50" s="46">
        <f>IF(TRIM(N49)="",1,IF(AND(N49&lt;&gt;N47,N49&lt;&gt;N48),2,0))</f>
        <v>1</v>
      </c>
      <c r="O50" s="31" t="s">
        <v>133</v>
      </c>
      <c r="P50" s="32"/>
      <c r="R50" s="39" t="s">
        <v>52</v>
      </c>
      <c r="S50" s="40">
        <f>N42</f>
        <v>1</v>
      </c>
      <c r="T50" s="41" t="b">
        <f>IF(S50=2,FALSE,AND(S57=1,T57))</f>
        <v>1</v>
      </c>
    </row>
    <row r="51" spans="1:20" ht="12.75" customHeight="1" thickBot="1">
      <c r="A51" s="14"/>
      <c r="B51" s="26"/>
      <c r="C51" s="12"/>
      <c r="D51" s="17" t="str">
        <f>IF(TRIM(C52)="","",C52)</f>
        <v>6) CLEMSON</v>
      </c>
      <c r="E51" s="82"/>
      <c r="F51" s="55"/>
      <c r="G51" s="36"/>
      <c r="H51" s="62"/>
      <c r="I51" s="12"/>
      <c r="J51" s="12"/>
      <c r="K51" s="36"/>
      <c r="L51" s="57"/>
      <c r="M51" s="75" t="s">
        <v>76</v>
      </c>
      <c r="N51" s="21" t="str">
        <f>IF(TRIM(O52)="","",O52)</f>
        <v>6) SOUTH CAROLINA</v>
      </c>
      <c r="O51" s="26"/>
      <c r="P51" s="32"/>
      <c r="R51" s="39" t="s">
        <v>53</v>
      </c>
      <c r="S51" s="40">
        <f>N46</f>
        <v>1</v>
      </c>
      <c r="T51" s="41" t="b">
        <f>IF(S51=2,FALSE,AND(S58=1,T58))</f>
        <v>1</v>
      </c>
    </row>
    <row r="52" spans="1:20" ht="12.75" customHeight="1" thickBot="1">
      <c r="A52" s="14"/>
      <c r="B52" s="26"/>
      <c r="C52" s="27" t="s">
        <v>109</v>
      </c>
      <c r="D52" s="47" t="str">
        <f>IF(TRIM(C54)="","",C54)</f>
        <v>11) NEW MEXICO</v>
      </c>
      <c r="E52" s="75" t="s">
        <v>78</v>
      </c>
      <c r="F52" s="69"/>
      <c r="G52" s="48">
        <f>IF(TRIM(G51)="",1,IF(OR(AND(G51&lt;&gt;G49,G51&lt;&gt;G50),AND(F44=2,F43=G51),AND(F60=2,F59=G51)),2,0))</f>
        <v>1</v>
      </c>
      <c r="H52" s="12"/>
      <c r="I52" s="97"/>
      <c r="J52" s="12"/>
      <c r="K52" s="91">
        <f>IF(TRIM(K51)="",1,IF(OR(AND(K51&lt;&gt;K49,K51&lt;&gt;K50),AND(L44=2,L43=K51),AND(L60=2,L59=K51)),2,0))</f>
        <v>1</v>
      </c>
      <c r="L52" s="68"/>
      <c r="M52" s="79"/>
      <c r="N52" s="30" t="str">
        <f>IF(TRIM(O54)="","",O54)</f>
        <v>11) OREGON</v>
      </c>
      <c r="O52" s="31" t="s">
        <v>134</v>
      </c>
      <c r="P52" s="32"/>
      <c r="R52" s="39" t="s">
        <v>54</v>
      </c>
      <c r="S52" s="40">
        <f>N50</f>
        <v>1</v>
      </c>
      <c r="T52" s="41" t="b">
        <f>IF(S52=2,FALSE,AND(S58=1,T58))</f>
        <v>1</v>
      </c>
    </row>
    <row r="53" spans="1:20" ht="12.75" customHeight="1" thickBot="1">
      <c r="A53" s="14"/>
      <c r="B53" s="26"/>
      <c r="C53" s="63"/>
      <c r="D53" s="36"/>
      <c r="E53" s="37">
        <f>IF(TRIM(D53)="","",D53)</f>
      </c>
      <c r="F53" s="69"/>
      <c r="G53" s="12"/>
      <c r="H53" s="16"/>
      <c r="I53" s="16"/>
      <c r="J53" s="16"/>
      <c r="K53" s="63"/>
      <c r="L53" s="26"/>
      <c r="M53" s="30">
        <f>IF(TRIM(N53)="","",N53)</f>
      </c>
      <c r="N53" s="36"/>
      <c r="O53" s="68"/>
      <c r="P53" s="32"/>
      <c r="R53" s="39" t="s">
        <v>55</v>
      </c>
      <c r="S53" s="40">
        <f>N54</f>
        <v>1</v>
      </c>
      <c r="T53" s="41" t="b">
        <f>IF(S53=2,FALSE,AND(S59=1,T59))</f>
        <v>1</v>
      </c>
    </row>
    <row r="54" spans="1:20" ht="12.75" customHeight="1" thickBot="1">
      <c r="A54" s="14"/>
      <c r="B54" s="26"/>
      <c r="C54" s="27" t="s">
        <v>110</v>
      </c>
      <c r="D54" s="78">
        <f>IF(OR(D53="",D53=" "),1,IF(AND(D53&lt;&gt;D51,D53&lt;&gt;D52),2,0))</f>
        <v>1</v>
      </c>
      <c r="E54" s="37">
        <f>IF(TRIM(D57)="","",D57)</f>
      </c>
      <c r="F54" s="69"/>
      <c r="G54" s="12"/>
      <c r="H54" s="16"/>
      <c r="I54" s="16"/>
      <c r="J54" s="16"/>
      <c r="K54" s="63"/>
      <c r="L54" s="26"/>
      <c r="M54" s="45">
        <f>IF(TRIM(N57)="","",N57)</f>
      </c>
      <c r="N54" s="46">
        <f>IF(TRIM(N53)="",1,IF(AND(N53&lt;&gt;N51,N53&lt;&gt;N52),2,0))</f>
        <v>1</v>
      </c>
      <c r="O54" s="31" t="s">
        <v>135</v>
      </c>
      <c r="P54" s="32"/>
      <c r="R54" s="39" t="s">
        <v>56</v>
      </c>
      <c r="S54" s="40">
        <f>N58</f>
        <v>1</v>
      </c>
      <c r="T54" s="41" t="b">
        <f>IF(S54=2,FALSE,AND(S59=1,T59))</f>
        <v>1</v>
      </c>
    </row>
    <row r="55" spans="1:20" ht="12.75" customHeight="1" thickBot="1">
      <c r="A55" s="14"/>
      <c r="B55" s="26"/>
      <c r="C55" s="12"/>
      <c r="D55" s="17" t="str">
        <f>IF(TRIM(C56)="","",C56)</f>
        <v>3) BAYLOR</v>
      </c>
      <c r="E55" s="36"/>
      <c r="F55" s="69"/>
      <c r="G55" s="12"/>
      <c r="H55" s="16"/>
      <c r="I55" s="16"/>
      <c r="J55" s="16"/>
      <c r="K55" s="63"/>
      <c r="L55" s="26"/>
      <c r="M55" s="36"/>
      <c r="N55" s="21" t="str">
        <f>IF(TRIM(O56)="","",O56)</f>
        <v>3) CREIGHTON</v>
      </c>
      <c r="O55" s="26"/>
      <c r="P55" s="32"/>
      <c r="R55" s="39" t="s">
        <v>57</v>
      </c>
      <c r="S55" s="40">
        <f>N62</f>
        <v>1</v>
      </c>
      <c r="T55" s="41" t="b">
        <f>IF(S55=2,FALSE,AND(S60=1,T60))</f>
        <v>1</v>
      </c>
    </row>
    <row r="56" spans="1:20" ht="12.75" customHeight="1" thickBot="1">
      <c r="A56" s="14"/>
      <c r="B56" s="26"/>
      <c r="C56" s="27" t="s">
        <v>80</v>
      </c>
      <c r="D56" s="47" t="str">
        <f>IF(TRIM(C58)="","",C58)</f>
        <v>14) COLGATE</v>
      </c>
      <c r="E56" s="48">
        <f>IF(TRIM(E55)="",1,IF(OR(AND(E55&lt;&gt;E53,E55&lt;&gt;E54),AND(D54=2,D53=E55),AND(D58=2,D57=E55)),2,0))</f>
        <v>1</v>
      </c>
      <c r="F56" s="66"/>
      <c r="G56" s="12"/>
      <c r="H56" s="16"/>
      <c r="I56" s="16"/>
      <c r="J56" s="16"/>
      <c r="K56" s="63"/>
      <c r="L56" s="50"/>
      <c r="M56" s="98">
        <f>IF(TRIM(M55)="",1,IF(OR(AND(M55&lt;&gt;M53,M55&lt;&gt;M54),AND(N54=2,N53=M55),AND(N58=2,N57=M55)),2,0))</f>
        <v>1</v>
      </c>
      <c r="N56" s="30" t="str">
        <f>IF(TRIM(O58)="","",O58)</f>
        <v>14) AKRON</v>
      </c>
      <c r="O56" s="31" t="s">
        <v>136</v>
      </c>
      <c r="P56" s="32"/>
      <c r="R56" s="58" t="s">
        <v>58</v>
      </c>
      <c r="S56" s="59">
        <f>N66</f>
        <v>1</v>
      </c>
      <c r="T56" s="60" t="b">
        <f>IF(S56=2,FALSE,AND(S59=1,T59))</f>
        <v>1</v>
      </c>
    </row>
    <row r="57" spans="1:20" ht="12.75" customHeight="1" thickBot="1">
      <c r="A57" s="14"/>
      <c r="B57" s="26"/>
      <c r="C57" s="63"/>
      <c r="D57" s="36"/>
      <c r="E57" s="49"/>
      <c r="F57" s="81">
        <f>IF(TRIM(E55)="","",E55)</f>
      </c>
      <c r="G57" s="12"/>
      <c r="H57" s="16"/>
      <c r="I57" s="16"/>
      <c r="J57" s="16"/>
      <c r="K57" s="63"/>
      <c r="L57" s="53">
        <f>IF(TRIM(M55)="","",M55)</f>
      </c>
      <c r="M57" s="99"/>
      <c r="N57" s="36"/>
      <c r="O57" s="68"/>
      <c r="P57" s="32"/>
      <c r="R57" s="64" t="s">
        <v>59</v>
      </c>
      <c r="S57" s="65">
        <f>M40</f>
        <v>1</v>
      </c>
      <c r="T57" s="41" t="b">
        <f>IF(S57=2,FALSE,AND(S61=1,T61))</f>
        <v>1</v>
      </c>
    </row>
    <row r="58" spans="1:20" ht="12.75" customHeight="1" thickBot="1">
      <c r="A58" s="14"/>
      <c r="B58" s="26"/>
      <c r="C58" s="27" t="s">
        <v>111</v>
      </c>
      <c r="D58" s="54">
        <f>IF(TRIM(D57)="",1,IF(AND(D57&lt;&gt;D55,D57&lt;&gt;D56),2,0))</f>
        <v>1</v>
      </c>
      <c r="E58" s="38"/>
      <c r="F58" s="52">
        <f>IF(TRIM(E63)="","",E63)</f>
      </c>
      <c r="G58" s="62"/>
      <c r="H58" s="16"/>
      <c r="I58" s="16"/>
      <c r="J58" s="16"/>
      <c r="K58" s="63"/>
      <c r="L58" s="53">
        <f>IF(TRIM(M63)="","",M63)</f>
      </c>
      <c r="M58" s="68"/>
      <c r="N58" s="46">
        <f>IF(TRIM(N57)="",1,IF(AND(N57&lt;&gt;N55,N57&lt;&gt;N56),2,0))</f>
        <v>1</v>
      </c>
      <c r="O58" s="31" t="s">
        <v>137</v>
      </c>
      <c r="P58" s="32"/>
      <c r="R58" s="39" t="s">
        <v>60</v>
      </c>
      <c r="S58" s="40">
        <f>M48</f>
        <v>1</v>
      </c>
      <c r="T58" s="41" t="b">
        <f>IF(S58=2,FALSE,AND(S61=1,T61))</f>
        <v>1</v>
      </c>
    </row>
    <row r="59" spans="1:20" ht="12.75" customHeight="1" thickBot="1">
      <c r="A59" s="14"/>
      <c r="B59" s="26"/>
      <c r="C59" s="12"/>
      <c r="D59" s="17" t="str">
        <f>IF(TRIM(C60)="","",C60)</f>
        <v>7) DAYTON</v>
      </c>
      <c r="E59" s="55"/>
      <c r="F59" s="36"/>
      <c r="G59" s="62"/>
      <c r="H59" s="16"/>
      <c r="I59" s="16"/>
      <c r="J59" s="16"/>
      <c r="K59" s="63"/>
      <c r="L59" s="100"/>
      <c r="M59" s="57"/>
      <c r="N59" s="21" t="str">
        <f>IF(TRIM(O60)="","",O60)</f>
        <v>7) TEXAS</v>
      </c>
      <c r="O59" s="26"/>
      <c r="P59" s="32"/>
      <c r="R59" s="39" t="s">
        <v>61</v>
      </c>
      <c r="S59" s="40">
        <f>M56</f>
        <v>1</v>
      </c>
      <c r="T59" s="41" t="b">
        <f>IF(S59=2,FALSE,AND(S62=1,T62))</f>
        <v>1</v>
      </c>
    </row>
    <row r="60" spans="1:20" ht="12.75" customHeight="1" thickBot="1">
      <c r="A60" s="14"/>
      <c r="B60" s="26"/>
      <c r="C60" s="27" t="s">
        <v>112</v>
      </c>
      <c r="D60" s="47" t="str">
        <f>IF(TRIM(C62)="","",C62)</f>
        <v>10) NEVADA</v>
      </c>
      <c r="E60" s="38"/>
      <c r="F60" s="48">
        <f>IF(TRIM(F59)="",1,IF(OR(AND(F59&lt;&gt;F57,F59&lt;&gt;F58),AND(E56=2,E55=F59),AND(E64=2,E63=F59)),2,0))</f>
        <v>1</v>
      </c>
      <c r="G60" s="121"/>
      <c r="H60" s="121"/>
      <c r="I60" s="16"/>
      <c r="J60" s="121"/>
      <c r="K60" s="121"/>
      <c r="L60" s="46">
        <f>IF(TRIM(L59)="",1,IF(OR(AND(L59&lt;&gt;L57,L59&lt;&gt;L58),AND(M56=2,M55=L59),AND(M64=2,M63=L59)),2,0))</f>
        <v>1</v>
      </c>
      <c r="M60" s="26"/>
      <c r="N60" s="30" t="str">
        <f>IF(TRIM(O62)="","",O62)</f>
        <v>10) VIRGINIA/COL STATE</v>
      </c>
      <c r="O60" s="31" t="s">
        <v>138</v>
      </c>
      <c r="P60" s="32"/>
      <c r="R60" s="58" t="s">
        <v>62</v>
      </c>
      <c r="S60" s="59">
        <f>M64</f>
        <v>1</v>
      </c>
      <c r="T60" s="60" t="b">
        <f>IF(S60=2,FALSE,AND(S62=1,T62))</f>
        <v>1</v>
      </c>
    </row>
    <row r="61" spans="1:20" ht="12.75" customHeight="1" thickBot="1">
      <c r="A61" s="14"/>
      <c r="B61" s="26"/>
      <c r="C61" s="63"/>
      <c r="D61" s="36"/>
      <c r="E61" s="37">
        <f>IF(TRIM(D61)="","",D61)</f>
      </c>
      <c r="F61" s="49"/>
      <c r="G61" s="121"/>
      <c r="H61" s="121"/>
      <c r="I61" s="16"/>
      <c r="J61" s="101"/>
      <c r="K61" s="101"/>
      <c r="L61" s="50"/>
      <c r="M61" s="30">
        <f>IF(TRIM(N61)="","",N61)</f>
      </c>
      <c r="N61" s="36"/>
      <c r="O61" s="68"/>
      <c r="P61" s="32"/>
      <c r="R61" s="64" t="s">
        <v>63</v>
      </c>
      <c r="S61" s="65">
        <f>L44</f>
        <v>1</v>
      </c>
      <c r="T61" s="41" t="b">
        <f>IF(S61=2,FALSE,AND(S63=1,T63))</f>
        <v>1</v>
      </c>
    </row>
    <row r="62" spans="1:20" ht="12.75" customHeight="1" thickBot="1">
      <c r="A62" s="14"/>
      <c r="B62" s="26"/>
      <c r="C62" s="27" t="s">
        <v>113</v>
      </c>
      <c r="D62" s="78">
        <f>IF(OR(D61="",D61=" "),1,IF(AND(D61&lt;&gt;D59,D61&lt;&gt;D60),2,0))</f>
        <v>1</v>
      </c>
      <c r="E62" s="37">
        <f>IF(TRIM(D65)="","",D65)</f>
      </c>
      <c r="F62" s="49"/>
      <c r="G62" s="97"/>
      <c r="H62" s="101"/>
      <c r="I62" s="16"/>
      <c r="J62" s="16"/>
      <c r="K62" s="101"/>
      <c r="L62" s="50"/>
      <c r="M62" s="45">
        <f>IF(TRIM(N65)="","",N65)</f>
      </c>
      <c r="N62" s="46">
        <f>IF(TRIM(N61)="",1,IF(AND(N61&lt;&gt;N59,N61&lt;&gt;N60),2,0))</f>
        <v>1</v>
      </c>
      <c r="O62" s="83" t="s">
        <v>139</v>
      </c>
      <c r="P62" s="32"/>
      <c r="R62" s="58" t="s">
        <v>64</v>
      </c>
      <c r="S62" s="59">
        <f>L60</f>
        <v>1</v>
      </c>
      <c r="T62" s="60" t="b">
        <f>IF(S62=2,FALSE,AND(S63=1,T63))</f>
        <v>1</v>
      </c>
    </row>
    <row r="63" spans="1:20" ht="12.75" customHeight="1" thickBot="1">
      <c r="A63" s="14"/>
      <c r="B63" s="26"/>
      <c r="C63" s="12"/>
      <c r="D63" s="17" t="str">
        <f>IF(TRIM(C64)="","",C64)</f>
        <v>2) ARIZONA</v>
      </c>
      <c r="E63" s="36"/>
      <c r="F63" s="49"/>
      <c r="G63" s="97"/>
      <c r="H63" s="101"/>
      <c r="I63" s="16"/>
      <c r="J63" s="101"/>
      <c r="K63" s="101"/>
      <c r="L63" s="50"/>
      <c r="M63" s="102"/>
      <c r="N63" s="21" t="str">
        <f>IF(TRIM(O64)="","",O64)</f>
        <v>2) TENNESSEE</v>
      </c>
      <c r="O63" s="26"/>
      <c r="P63" s="32"/>
      <c r="R63" s="64" t="s">
        <v>65</v>
      </c>
      <c r="S63" s="73">
        <f>K52</f>
        <v>1</v>
      </c>
      <c r="T63" s="74" t="b">
        <f>IF(S63=2,FALSE,AND(S65=1,T65))</f>
        <v>1</v>
      </c>
    </row>
    <row r="64" spans="1:20" ht="12.75" customHeight="1" thickBot="1">
      <c r="A64" s="14"/>
      <c r="B64" s="26"/>
      <c r="C64" s="27" t="s">
        <v>81</v>
      </c>
      <c r="D64" s="47" t="str">
        <f>IF(TRIM(C66)="","",C66)</f>
        <v>15) LONG BEACH STATE</v>
      </c>
      <c r="E64" s="48">
        <f>IF(TRIM(E63)="",1,IF(OR(AND(E63&lt;&gt;E61,E63&lt;&gt;E62),AND(D62=2,D61=E63),AND(D66=2,D65=E63)),2,0))</f>
        <v>1</v>
      </c>
      <c r="F64" s="38"/>
      <c r="G64" s="97"/>
      <c r="H64" s="101"/>
      <c r="I64" s="16"/>
      <c r="J64" s="101"/>
      <c r="K64" s="101"/>
      <c r="L64" s="26"/>
      <c r="M64" s="46">
        <f>IF(TRIM(M63)="",1,IF(OR(AND(M63&lt;&gt;M61,M63&lt;&gt;M62),AND(N62=2,N61=M63),AND(N66=2,N65=M63)),2,0))</f>
        <v>1</v>
      </c>
      <c r="N64" s="30" t="str">
        <f>IF(TRIM(O66)="","",O66)</f>
        <v>15) SAINT PETER'S</v>
      </c>
      <c r="O64" s="31" t="s">
        <v>140</v>
      </c>
      <c r="P64" s="32"/>
      <c r="R64" s="33" t="s">
        <v>66</v>
      </c>
      <c r="S64" s="34">
        <f>H36</f>
        <v>1</v>
      </c>
      <c r="T64" s="35" t="b">
        <f>IF(S64=2,FALSE,AND(S66=1,T66))</f>
        <v>1</v>
      </c>
    </row>
    <row r="65" spans="1:20" ht="12.75" customHeight="1" thickBot="1">
      <c r="A65" s="14"/>
      <c r="B65" s="26"/>
      <c r="C65" s="63"/>
      <c r="D65" s="36"/>
      <c r="E65" s="49"/>
      <c r="F65" s="38"/>
      <c r="G65" s="97"/>
      <c r="H65" s="101"/>
      <c r="I65" s="16"/>
      <c r="J65" s="101"/>
      <c r="K65" s="101"/>
      <c r="L65" s="26"/>
      <c r="M65" s="50"/>
      <c r="N65" s="36"/>
      <c r="O65" s="68"/>
      <c r="P65" s="32"/>
      <c r="R65" s="58" t="s">
        <v>67</v>
      </c>
      <c r="S65" s="59">
        <f>J36</f>
        <v>1</v>
      </c>
      <c r="T65" s="60" t="b">
        <f>IF(S65=2,FALSE,AND(S66=1,T66))</f>
        <v>1</v>
      </c>
    </row>
    <row r="66" spans="1:20" ht="12.75" customHeight="1" thickBot="1">
      <c r="A66" s="14"/>
      <c r="B66" s="26"/>
      <c r="C66" s="27" t="s">
        <v>114</v>
      </c>
      <c r="D66" s="54">
        <f>IF(TRIM(D65)="",1,IF(AND(D65&lt;&gt;D63,D65&lt;&gt;D64),2,0))</f>
        <v>1</v>
      </c>
      <c r="E66" s="12"/>
      <c r="F66" s="12"/>
      <c r="G66" s="97"/>
      <c r="H66" s="101"/>
      <c r="I66" s="16"/>
      <c r="J66" s="101"/>
      <c r="K66" s="101"/>
      <c r="L66" s="26"/>
      <c r="M66" s="26"/>
      <c r="N66" s="46">
        <f>IF(TRIM(N65)="",1,IF(AND(N65&lt;&gt;N63,N65&lt;&gt;N64),2,0))</f>
        <v>1</v>
      </c>
      <c r="O66" s="31" t="s">
        <v>141</v>
      </c>
      <c r="P66" s="32"/>
      <c r="R66" s="72" t="s">
        <v>68</v>
      </c>
      <c r="S66" s="73">
        <f>I38</f>
        <v>1</v>
      </c>
      <c r="T66" s="74" t="b">
        <f>IF(S66=2,FALSE,NOT(OR(AND(S64&lt;&gt;1,S65&lt;&gt;1),SUM(S63,S48,S33,S18)=0)))</f>
        <v>1</v>
      </c>
    </row>
    <row r="67" spans="1:20" ht="29.25" customHeight="1" thickBot="1">
      <c r="A67" s="103"/>
      <c r="B67" s="104"/>
      <c r="C67" s="105"/>
      <c r="D67" s="105"/>
      <c r="E67" s="105"/>
      <c r="F67" s="105"/>
      <c r="G67" s="106"/>
      <c r="H67" s="107"/>
      <c r="I67" s="105"/>
      <c r="J67" s="107"/>
      <c r="K67" s="107"/>
      <c r="L67" s="108"/>
      <c r="M67" s="108"/>
      <c r="N67" s="108"/>
      <c r="O67" s="108"/>
      <c r="P67" s="109"/>
      <c r="R67" s="72" t="s">
        <v>69</v>
      </c>
      <c r="S67" s="73">
        <f>I46</f>
        <v>0</v>
      </c>
      <c r="T67" s="110" t="b">
        <f>OR(AND((COUNTIF(S4:S66,0)=63),I46=0,I5=0,H12=0,J12=0),COUNTIF(S4:S66,1)=63)</f>
        <v>1</v>
      </c>
    </row>
    <row r="68" spans="2:16" ht="12.75" customHeight="1">
      <c r="B68" s="111"/>
      <c r="D68" s="112"/>
      <c r="E68" s="112"/>
      <c r="F68" s="112"/>
      <c r="G68" s="101"/>
      <c r="H68" s="101"/>
      <c r="J68" s="101"/>
      <c r="K68" s="101"/>
      <c r="L68" s="113"/>
      <c r="M68" s="113"/>
      <c r="N68" s="113"/>
      <c r="P68" s="111"/>
    </row>
    <row r="69" spans="4:14" ht="12.75" customHeight="1">
      <c r="D69" s="8"/>
      <c r="G69" s="112"/>
      <c r="H69" s="101"/>
      <c r="N69" s="20"/>
    </row>
  </sheetData>
  <sheetProtection/>
  <mergeCells count="9">
    <mergeCell ref="H3:J3"/>
    <mergeCell ref="H4:J4"/>
    <mergeCell ref="H5:J5"/>
    <mergeCell ref="G61:H61"/>
    <mergeCell ref="G60:H60"/>
    <mergeCell ref="J60:K60"/>
    <mergeCell ref="H6:J6"/>
    <mergeCell ref="H7:J7"/>
    <mergeCell ref="H8:J8"/>
  </mergeCells>
  <conditionalFormatting sqref="N5">
    <cfRule type="expression" priority="268" dxfId="224" stopIfTrue="1">
      <formula>IF(OR(N6&lt;=0,T4),TRUE,FALSE)</formula>
    </cfRule>
  </conditionalFormatting>
  <conditionalFormatting sqref="N9">
    <cfRule type="expression" priority="267" dxfId="225" stopIfTrue="1">
      <formula>IF(OR($T$5,N10&lt;=0),TRUE,FALSE)</formula>
    </cfRule>
  </conditionalFormatting>
  <conditionalFormatting sqref="N13">
    <cfRule type="expression" priority="266" dxfId="224" stopIfTrue="1">
      <formula>IF(OR($T$6,N14&lt;=0),TRUE,FALSE)</formula>
    </cfRule>
  </conditionalFormatting>
  <conditionalFormatting sqref="N17">
    <cfRule type="expression" priority="265" dxfId="225" stopIfTrue="1">
      <formula>IF(OR($T$7,N18&lt;=0),TRUE,FALSE)</formula>
    </cfRule>
  </conditionalFormatting>
  <conditionalFormatting sqref="N21">
    <cfRule type="expression" priority="264" dxfId="224" stopIfTrue="1">
      <formula>IF(OR($T$8,N22&lt;=0),TRUE,FALSE)</formula>
    </cfRule>
  </conditionalFormatting>
  <conditionalFormatting sqref="N25">
    <cfRule type="expression" priority="263" dxfId="225" stopIfTrue="1">
      <formula>IF(OR($T$9,N26&lt;=0),TRUE,FALSE)</formula>
    </cfRule>
  </conditionalFormatting>
  <conditionalFormatting sqref="N29">
    <cfRule type="expression" priority="262" dxfId="224" stopIfTrue="1">
      <formula>IF(OR($T$10,N30&lt;=0),TRUE,FALSE)</formula>
    </cfRule>
  </conditionalFormatting>
  <conditionalFormatting sqref="N33">
    <cfRule type="expression" priority="261" dxfId="225" stopIfTrue="1">
      <formula>IF(OR($T$11,N34&lt;=0),TRUE,FALSE)</formula>
    </cfRule>
  </conditionalFormatting>
  <conditionalFormatting sqref="M7">
    <cfRule type="expression" priority="260" dxfId="224" stopIfTrue="1">
      <formula>IF(OR($T$12,M8&lt;=0),TRUE,FALSE)</formula>
    </cfRule>
  </conditionalFormatting>
  <conditionalFormatting sqref="M15">
    <cfRule type="expression" priority="259" dxfId="225" stopIfTrue="1">
      <formula>IF(OR($T$13,M16&lt;=0),TRUE,FALSE)</formula>
    </cfRule>
  </conditionalFormatting>
  <conditionalFormatting sqref="M23">
    <cfRule type="expression" priority="258" dxfId="224" stopIfTrue="1">
      <formula>IF(OR($T$14,M24&lt;=0),TRUE,FALSE)</formula>
    </cfRule>
  </conditionalFormatting>
  <conditionalFormatting sqref="M31">
    <cfRule type="expression" priority="257" dxfId="225" stopIfTrue="1">
      <formula>IF(OR($T$15,M32&lt;=0),TRUE,FALSE)</formula>
    </cfRule>
  </conditionalFormatting>
  <conditionalFormatting sqref="L11">
    <cfRule type="expression" priority="256" dxfId="224" stopIfTrue="1">
      <formula>IF(OR($T$16,L12&lt;=0),TRUE,FALSE)</formula>
    </cfRule>
  </conditionalFormatting>
  <conditionalFormatting sqref="L27">
    <cfRule type="expression" priority="255" dxfId="225" stopIfTrue="1">
      <formula>IF(OR($T$17,L28&lt;=0),TRUE,FALSE)</formula>
    </cfRule>
  </conditionalFormatting>
  <conditionalFormatting sqref="K19">
    <cfRule type="expression" priority="254" dxfId="224" stopIfTrue="1">
      <formula>IF(OR($T$18,K20&lt;=0),TRUE,FALSE)</formula>
    </cfRule>
  </conditionalFormatting>
  <conditionalFormatting sqref="N37">
    <cfRule type="expression" priority="253" dxfId="224" stopIfTrue="1">
      <formula>IF(OR($T$49,N38&lt;=0),TRUE,FALSE)</formula>
    </cfRule>
  </conditionalFormatting>
  <conditionalFormatting sqref="N41">
    <cfRule type="expression" priority="252" dxfId="225" stopIfTrue="1">
      <formula>IF(OR($T$50,N42&lt;=0),TRUE,FALSE)</formula>
    </cfRule>
  </conditionalFormatting>
  <conditionalFormatting sqref="N45">
    <cfRule type="expression" priority="251" dxfId="224" stopIfTrue="1">
      <formula>IF(OR($T$51,N46&lt;=0),TRUE,FALSE)</formula>
    </cfRule>
  </conditionalFormatting>
  <conditionalFormatting sqref="N49">
    <cfRule type="expression" priority="250" dxfId="225" stopIfTrue="1">
      <formula>IF(OR($T$52,N50&lt;=0),TRUE,FALSE)</formula>
    </cfRule>
  </conditionalFormatting>
  <conditionalFormatting sqref="N53">
    <cfRule type="expression" priority="249" dxfId="224" stopIfTrue="1">
      <formula>IF(OR($T$53,N54&lt;=0),TRUE,FALSE)</formula>
    </cfRule>
  </conditionalFormatting>
  <conditionalFormatting sqref="N57">
    <cfRule type="expression" priority="248" dxfId="225" stopIfTrue="1">
      <formula>IF(OR($T$54,N58&lt;=0),TRUE,FALSE)</formula>
    </cfRule>
  </conditionalFormatting>
  <conditionalFormatting sqref="N61">
    <cfRule type="expression" priority="247" dxfId="224" stopIfTrue="1">
      <formula>IF(OR($T$55,N62&lt;=0),TRUE,FALSE)</formula>
    </cfRule>
  </conditionalFormatting>
  <conditionalFormatting sqref="N65">
    <cfRule type="expression" priority="246" dxfId="225" stopIfTrue="1">
      <formula>IF(OR($T$56,N66&lt;=0),TRUE,FALSE)</formula>
    </cfRule>
  </conditionalFormatting>
  <conditionalFormatting sqref="M39">
    <cfRule type="expression" priority="245" dxfId="224" stopIfTrue="1">
      <formula>IF(OR($T$57,M40&lt;=0),TRUE,FALSE)</formula>
    </cfRule>
  </conditionalFormatting>
  <conditionalFormatting sqref="M47">
    <cfRule type="expression" priority="244" dxfId="225" stopIfTrue="1">
      <formula>IF(OR($T$58,M48&lt;=0),TRUE,FALSE)</formula>
    </cfRule>
  </conditionalFormatting>
  <conditionalFormatting sqref="M55">
    <cfRule type="expression" priority="243" dxfId="224" stopIfTrue="1">
      <formula>IF(OR($T$59,M56&lt;=0),TRUE,FALSE)</formula>
    </cfRule>
  </conditionalFormatting>
  <conditionalFormatting sqref="M63">
    <cfRule type="expression" priority="242" dxfId="225" stopIfTrue="1">
      <formula>IF(OR($T$60,M64&lt;=0),TRUE,FALSE)</formula>
    </cfRule>
  </conditionalFormatting>
  <conditionalFormatting sqref="L43">
    <cfRule type="expression" priority="241" dxfId="224" stopIfTrue="1">
      <formula>IF(OR($T$61,L44&lt;=0),TRUE,FALSE)</formula>
    </cfRule>
  </conditionalFormatting>
  <conditionalFormatting sqref="L59">
    <cfRule type="expression" priority="240" dxfId="225" stopIfTrue="1">
      <formula>IF(OR($T$62,L60&lt;=0),TRUE,FALSE)</formula>
    </cfRule>
  </conditionalFormatting>
  <conditionalFormatting sqref="K51">
    <cfRule type="expression" priority="239" dxfId="225" stopIfTrue="1">
      <formula>IF(OR($T$63,K52&lt;=0),TRUE,FALSE)</formula>
    </cfRule>
  </conditionalFormatting>
  <conditionalFormatting sqref="D5">
    <cfRule type="expression" priority="238" dxfId="226" stopIfTrue="1">
      <formula>IF(OR($T$19,D6&lt;=0),TRUE,FALSE)</formula>
    </cfRule>
  </conditionalFormatting>
  <conditionalFormatting sqref="D9">
    <cfRule type="expression" priority="237" dxfId="225" stopIfTrue="1">
      <formula>IF(OR($T$20,D10&lt;=0),TRUE,FALSE)</formula>
    </cfRule>
  </conditionalFormatting>
  <conditionalFormatting sqref="D13">
    <cfRule type="expression" priority="236" dxfId="226" stopIfTrue="1">
      <formula>IF(OR($T$21,D14&lt;=0),TRUE,FALSE)</formula>
    </cfRule>
  </conditionalFormatting>
  <conditionalFormatting sqref="D17">
    <cfRule type="expression" priority="235" dxfId="225" stopIfTrue="1">
      <formula>IF(OR($T$22,D18&lt;=0),TRUE,FALSE)</formula>
    </cfRule>
  </conditionalFormatting>
  <conditionalFormatting sqref="D21">
    <cfRule type="expression" priority="234" dxfId="226" stopIfTrue="1">
      <formula>IF(OR($T$23,D22&lt;=0),TRUE,FALSE)</formula>
    </cfRule>
  </conditionalFormatting>
  <conditionalFormatting sqref="D25">
    <cfRule type="expression" priority="233" dxfId="225" stopIfTrue="1">
      <formula>IF(OR($T$24,D26&lt;=0),TRUE,FALSE)</formula>
    </cfRule>
  </conditionalFormatting>
  <conditionalFormatting sqref="D29">
    <cfRule type="expression" priority="232" dxfId="226" stopIfTrue="1">
      <formula>IF(OR($T$25,D30&lt;=0),TRUE,FALSE)</formula>
    </cfRule>
  </conditionalFormatting>
  <conditionalFormatting sqref="D33">
    <cfRule type="expression" priority="231" dxfId="225" stopIfTrue="1">
      <formula>IF(OR($T$26,D34&lt;=0),TRUE,FALSE)</formula>
    </cfRule>
  </conditionalFormatting>
  <conditionalFormatting sqref="E7">
    <cfRule type="expression" priority="230" dxfId="226" stopIfTrue="1">
      <formula>IF(OR($T$27,E8&lt;=0),TRUE,FALSE)</formula>
    </cfRule>
  </conditionalFormatting>
  <conditionalFormatting sqref="E15">
    <cfRule type="expression" priority="229" dxfId="225" stopIfTrue="1">
      <formula>IF(OR($T$28,E16&lt;=0),TRUE,FALSE)</formula>
    </cfRule>
  </conditionalFormatting>
  <conditionalFormatting sqref="E23">
    <cfRule type="expression" priority="228" dxfId="226" stopIfTrue="1">
      <formula>IF(OR($T$29,E24&lt;=0),TRUE,FALSE)</formula>
    </cfRule>
  </conditionalFormatting>
  <conditionalFormatting sqref="E31">
    <cfRule type="expression" priority="227" dxfId="225" stopIfTrue="1">
      <formula>IF(OR($T$30,E32&lt;=0),TRUE,FALSE)</formula>
    </cfRule>
  </conditionalFormatting>
  <conditionalFormatting sqref="F11">
    <cfRule type="expression" priority="226" dxfId="226" stopIfTrue="1">
      <formula>IF(OR($T$31,F12&lt;=0),TRUE,FALSE)</formula>
    </cfRule>
  </conditionalFormatting>
  <conditionalFormatting sqref="F27">
    <cfRule type="expression" priority="225" dxfId="225" stopIfTrue="1">
      <formula>IF(OR($T$32,F28&lt;=0),TRUE,FALSE)</formula>
    </cfRule>
  </conditionalFormatting>
  <conditionalFormatting sqref="G19">
    <cfRule type="expression" priority="224" dxfId="226" stopIfTrue="1">
      <formula>IF(OR($T$33,G20&lt;=0),TRUE,FALSE)</formula>
    </cfRule>
  </conditionalFormatting>
  <conditionalFormatting sqref="D37">
    <cfRule type="expression" priority="223" dxfId="226" stopIfTrue="1">
      <formula>IF(OR($T$34,D38&lt;=0),TRUE,FALSE)</formula>
    </cfRule>
  </conditionalFormatting>
  <conditionalFormatting sqref="D41">
    <cfRule type="expression" priority="222" dxfId="225" stopIfTrue="1">
      <formula>IF(OR($T$35,D42&lt;=0),TRUE,FALSE)</formula>
    </cfRule>
  </conditionalFormatting>
  <conditionalFormatting sqref="D65">
    <cfRule type="expression" priority="221" dxfId="225" stopIfTrue="1">
      <formula>IF(OR($T$41,D66&lt;=0),TRUE,FALSE)</formula>
    </cfRule>
  </conditionalFormatting>
  <conditionalFormatting sqref="D61">
    <cfRule type="expression" priority="220" dxfId="226" stopIfTrue="1">
      <formula>IF(OR($T$40,D62&lt;=0),TRUE,FALSE)</formula>
    </cfRule>
  </conditionalFormatting>
  <conditionalFormatting sqref="D57">
    <cfRule type="expression" priority="219" dxfId="225" stopIfTrue="1">
      <formula>IF(OR($T$39,D58&lt;=0),TRUE,FALSE)</formula>
    </cfRule>
  </conditionalFormatting>
  <conditionalFormatting sqref="D53">
    <cfRule type="expression" priority="218" dxfId="226" stopIfTrue="1">
      <formula>IF(OR($T$38,D54&lt;=0),TRUE,FALSE)</formula>
    </cfRule>
  </conditionalFormatting>
  <conditionalFormatting sqref="D45">
    <cfRule type="expression" priority="217" dxfId="226" stopIfTrue="1">
      <formula>IF(OR($T$36,D46&lt;=0),TRUE,FALSE)</formula>
    </cfRule>
  </conditionalFormatting>
  <conditionalFormatting sqref="D49">
    <cfRule type="expression" priority="216" dxfId="225" stopIfTrue="1">
      <formula>IF(OR($T$37,D50&lt;=0),TRUE,FALSE)</formula>
    </cfRule>
  </conditionalFormatting>
  <conditionalFormatting sqref="E39">
    <cfRule type="expression" priority="215" dxfId="226" stopIfTrue="1">
      <formula>IF(OR($T$42,E40&lt;=0),TRUE,FALSE)</formula>
    </cfRule>
  </conditionalFormatting>
  <conditionalFormatting sqref="E47">
    <cfRule type="expression" priority="214" dxfId="225" stopIfTrue="1">
      <formula>IF(OR($T$43,E48&lt;=0),TRUE,FALSE)</formula>
    </cfRule>
  </conditionalFormatting>
  <conditionalFormatting sqref="E55">
    <cfRule type="expression" priority="213" dxfId="226" stopIfTrue="1">
      <formula>IF(OR($T$44,E56&lt;=0),TRUE,FALSE)</formula>
    </cfRule>
  </conditionalFormatting>
  <conditionalFormatting sqref="E63">
    <cfRule type="expression" priority="212" dxfId="225" stopIfTrue="1">
      <formula>IF(OR($T$45,E64&lt;=0),TRUE,FALSE)</formula>
    </cfRule>
  </conditionalFormatting>
  <conditionalFormatting sqref="F59">
    <cfRule type="expression" priority="211" dxfId="225" stopIfTrue="1">
      <formula>IF(OR($T$47,F60&lt;=0),TRUE,FALSE)</formula>
    </cfRule>
  </conditionalFormatting>
  <conditionalFormatting sqref="F43">
    <cfRule type="expression" priority="210" dxfId="226" stopIfTrue="1">
      <formula>IF(OR($T$46,F44&lt;=0),TRUE,FALSE)</formula>
    </cfRule>
  </conditionalFormatting>
  <conditionalFormatting sqref="G51">
    <cfRule type="expression" priority="209" dxfId="225" stopIfTrue="1">
      <formula>IF(OR($T$48,G52&lt;=0),TRUE,FALSE)</formula>
    </cfRule>
  </conditionalFormatting>
  <conditionalFormatting sqref="J35">
    <cfRule type="expression" priority="208" dxfId="224" stopIfTrue="1">
      <formula>IF(OR($T$65,J36&lt;=0),TRUE,FALSE)</formula>
    </cfRule>
  </conditionalFormatting>
  <conditionalFormatting sqref="H35">
    <cfRule type="expression" priority="207" dxfId="226" stopIfTrue="1">
      <formula>IF(OR($T$64,H36&lt;=0),TRUE,FALSE)</formula>
    </cfRule>
  </conditionalFormatting>
  <conditionalFormatting sqref="N6">
    <cfRule type="expression" priority="206" dxfId="227" stopIfTrue="1">
      <formula>T4</formula>
    </cfRule>
  </conditionalFormatting>
  <conditionalFormatting sqref="N10">
    <cfRule type="expression" priority="205" dxfId="227" stopIfTrue="1">
      <formula>T5</formula>
    </cfRule>
  </conditionalFormatting>
  <conditionalFormatting sqref="N14">
    <cfRule type="expression" priority="204" dxfId="227" stopIfTrue="1">
      <formula>T6</formula>
    </cfRule>
  </conditionalFormatting>
  <conditionalFormatting sqref="N18">
    <cfRule type="expression" priority="203" dxfId="227" stopIfTrue="1">
      <formula>T7</formula>
    </cfRule>
  </conditionalFormatting>
  <conditionalFormatting sqref="N22">
    <cfRule type="expression" priority="202" dxfId="227" stopIfTrue="1">
      <formula>T8</formula>
    </cfRule>
  </conditionalFormatting>
  <conditionalFormatting sqref="N26">
    <cfRule type="expression" priority="201" dxfId="227" stopIfTrue="1">
      <formula>T9</formula>
    </cfRule>
  </conditionalFormatting>
  <conditionalFormatting sqref="N30">
    <cfRule type="expression" priority="200" dxfId="227" stopIfTrue="1">
      <formula>T10</formula>
    </cfRule>
  </conditionalFormatting>
  <conditionalFormatting sqref="N34">
    <cfRule type="expression" priority="199" dxfId="227" stopIfTrue="1">
      <formula>T11</formula>
    </cfRule>
  </conditionalFormatting>
  <conditionalFormatting sqref="M8">
    <cfRule type="expression" priority="198" dxfId="227" stopIfTrue="1">
      <formula>T12</formula>
    </cfRule>
  </conditionalFormatting>
  <conditionalFormatting sqref="M16">
    <cfRule type="expression" priority="197" dxfId="227" stopIfTrue="1">
      <formula>T13</formula>
    </cfRule>
  </conditionalFormatting>
  <conditionalFormatting sqref="M24">
    <cfRule type="expression" priority="196" dxfId="227" stopIfTrue="1">
      <formula>T14</formula>
    </cfRule>
  </conditionalFormatting>
  <conditionalFormatting sqref="M32">
    <cfRule type="expression" priority="195" dxfId="227" stopIfTrue="1">
      <formula>T15</formula>
    </cfRule>
  </conditionalFormatting>
  <conditionalFormatting sqref="L12">
    <cfRule type="expression" priority="194" dxfId="227" stopIfTrue="1">
      <formula>T16</formula>
    </cfRule>
  </conditionalFormatting>
  <conditionalFormatting sqref="L28">
    <cfRule type="expression" priority="193" dxfId="227" stopIfTrue="1">
      <formula>T17</formula>
    </cfRule>
  </conditionalFormatting>
  <conditionalFormatting sqref="K20">
    <cfRule type="expression" priority="192" dxfId="227" stopIfTrue="1">
      <formula>T18</formula>
    </cfRule>
  </conditionalFormatting>
  <conditionalFormatting sqref="D6">
    <cfRule type="expression" priority="191" dxfId="227" stopIfTrue="1">
      <formula>T19</formula>
    </cfRule>
  </conditionalFormatting>
  <conditionalFormatting sqref="D10">
    <cfRule type="expression" priority="190" dxfId="227" stopIfTrue="1">
      <formula>T20</formula>
    </cfRule>
  </conditionalFormatting>
  <conditionalFormatting sqref="D14">
    <cfRule type="expression" priority="189" dxfId="227" stopIfTrue="1">
      <formula>T21</formula>
    </cfRule>
  </conditionalFormatting>
  <conditionalFormatting sqref="D18">
    <cfRule type="expression" priority="188" dxfId="227" stopIfTrue="1">
      <formula>T22</formula>
    </cfRule>
  </conditionalFormatting>
  <conditionalFormatting sqref="D22">
    <cfRule type="expression" priority="187" dxfId="227" stopIfTrue="1">
      <formula>T23</formula>
    </cfRule>
  </conditionalFormatting>
  <conditionalFormatting sqref="D26">
    <cfRule type="expression" priority="186" dxfId="227" stopIfTrue="1">
      <formula>T24</formula>
    </cfRule>
  </conditionalFormatting>
  <conditionalFormatting sqref="D30">
    <cfRule type="expression" priority="185" dxfId="227" stopIfTrue="1">
      <formula>T25</formula>
    </cfRule>
  </conditionalFormatting>
  <conditionalFormatting sqref="D34">
    <cfRule type="expression" priority="184" dxfId="227" stopIfTrue="1">
      <formula>T26</formula>
    </cfRule>
  </conditionalFormatting>
  <conditionalFormatting sqref="E8">
    <cfRule type="expression" priority="183" dxfId="227" stopIfTrue="1">
      <formula>T27</formula>
    </cfRule>
  </conditionalFormatting>
  <conditionalFormatting sqref="E16">
    <cfRule type="expression" priority="182" dxfId="227" stopIfTrue="1">
      <formula>T28</formula>
    </cfRule>
  </conditionalFormatting>
  <conditionalFormatting sqref="E24">
    <cfRule type="expression" priority="181" dxfId="227" stopIfTrue="1">
      <formula>T29</formula>
    </cfRule>
  </conditionalFormatting>
  <conditionalFormatting sqref="E32">
    <cfRule type="expression" priority="180" dxfId="227" stopIfTrue="1">
      <formula>T30</formula>
    </cfRule>
  </conditionalFormatting>
  <conditionalFormatting sqref="F12">
    <cfRule type="expression" priority="179" dxfId="227" stopIfTrue="1">
      <formula>T31</formula>
    </cfRule>
  </conditionalFormatting>
  <conditionalFormatting sqref="F28">
    <cfRule type="expression" priority="178" dxfId="227" stopIfTrue="1">
      <formula>T32</formula>
    </cfRule>
  </conditionalFormatting>
  <conditionalFormatting sqref="G20">
    <cfRule type="expression" priority="177" dxfId="227" stopIfTrue="1">
      <formula>T33</formula>
    </cfRule>
  </conditionalFormatting>
  <conditionalFormatting sqref="I38">
    <cfRule type="expression" priority="176" dxfId="227" stopIfTrue="1">
      <formula>$T$66</formula>
    </cfRule>
  </conditionalFormatting>
  <conditionalFormatting sqref="I15">
    <cfRule type="cellIs" priority="175" dxfId="228" operator="equal" stopIfTrue="1">
      <formula>"Your bracket is complete."</formula>
    </cfRule>
  </conditionalFormatting>
  <conditionalFormatting sqref="I20:I24">
    <cfRule type="expression" priority="173" dxfId="229" stopIfTrue="1">
      <formula>ISNUMBER(FIND("Invalid",I20))</formula>
    </cfRule>
    <cfRule type="expression" priority="174" dxfId="230" stopIfTrue="1">
      <formula>ISNUMBER(FIND("Incomplete",I20))</formula>
    </cfRule>
  </conditionalFormatting>
  <conditionalFormatting sqref="D38">
    <cfRule type="expression" priority="171" dxfId="227" stopIfTrue="1">
      <formula>$T$34</formula>
    </cfRule>
  </conditionalFormatting>
  <conditionalFormatting sqref="D42">
    <cfRule type="expression" priority="170" dxfId="227" stopIfTrue="1">
      <formula>$T$35</formula>
    </cfRule>
  </conditionalFormatting>
  <conditionalFormatting sqref="D46">
    <cfRule type="expression" priority="169" dxfId="227" stopIfTrue="1">
      <formula>$T$36</formula>
    </cfRule>
  </conditionalFormatting>
  <conditionalFormatting sqref="D50">
    <cfRule type="expression" priority="168" dxfId="227" stopIfTrue="1">
      <formula>$T$37</formula>
    </cfRule>
  </conditionalFormatting>
  <conditionalFormatting sqref="D54">
    <cfRule type="expression" priority="167" dxfId="227" stopIfTrue="1">
      <formula>$T$38</formula>
    </cfRule>
  </conditionalFormatting>
  <conditionalFormatting sqref="D58">
    <cfRule type="expression" priority="166" dxfId="227" stopIfTrue="1">
      <formula>$T$39</formula>
    </cfRule>
  </conditionalFormatting>
  <conditionalFormatting sqref="D62">
    <cfRule type="expression" priority="165" dxfId="227" stopIfTrue="1">
      <formula>$T$40</formula>
    </cfRule>
  </conditionalFormatting>
  <conditionalFormatting sqref="D66">
    <cfRule type="expression" priority="164" dxfId="227" stopIfTrue="1">
      <formula>$T$41</formula>
    </cfRule>
  </conditionalFormatting>
  <conditionalFormatting sqref="E40">
    <cfRule type="expression" priority="163" dxfId="227" stopIfTrue="1">
      <formula>$T$42</formula>
    </cfRule>
  </conditionalFormatting>
  <conditionalFormatting sqref="E48">
    <cfRule type="expression" priority="162" dxfId="227" stopIfTrue="1">
      <formula>$T$43</formula>
    </cfRule>
  </conditionalFormatting>
  <conditionalFormatting sqref="E56">
    <cfRule type="expression" priority="161" dxfId="227" stopIfTrue="1">
      <formula>$T$44</formula>
    </cfRule>
  </conditionalFormatting>
  <conditionalFormatting sqref="E64">
    <cfRule type="expression" priority="160" dxfId="227" stopIfTrue="1">
      <formula>$T$45</formula>
    </cfRule>
  </conditionalFormatting>
  <conditionalFormatting sqref="F44">
    <cfRule type="expression" priority="159" dxfId="227" stopIfTrue="1">
      <formula>$T$46</formula>
    </cfRule>
  </conditionalFormatting>
  <conditionalFormatting sqref="F60">
    <cfRule type="expression" priority="158" dxfId="227" stopIfTrue="1">
      <formula>$T$47</formula>
    </cfRule>
  </conditionalFormatting>
  <conditionalFormatting sqref="G52">
    <cfRule type="expression" priority="157" dxfId="227" stopIfTrue="1">
      <formula>$T$48</formula>
    </cfRule>
  </conditionalFormatting>
  <conditionalFormatting sqref="N38">
    <cfRule type="expression" priority="156" dxfId="227" stopIfTrue="1">
      <formula>$T$49</formula>
    </cfRule>
  </conditionalFormatting>
  <conditionalFormatting sqref="N42">
    <cfRule type="expression" priority="155" dxfId="227" stopIfTrue="1">
      <formula>$T$50</formula>
    </cfRule>
  </conditionalFormatting>
  <conditionalFormatting sqref="N46">
    <cfRule type="expression" priority="154" dxfId="227" stopIfTrue="1">
      <formula>$T$51</formula>
    </cfRule>
  </conditionalFormatting>
  <conditionalFormatting sqref="N50">
    <cfRule type="expression" priority="153" dxfId="227" stopIfTrue="1">
      <formula>$T$52</formula>
    </cfRule>
  </conditionalFormatting>
  <conditionalFormatting sqref="N54">
    <cfRule type="expression" priority="152" dxfId="227" stopIfTrue="1">
      <formula>$T$53</formula>
    </cfRule>
  </conditionalFormatting>
  <conditionalFormatting sqref="N58">
    <cfRule type="expression" priority="151" dxfId="227" stopIfTrue="1">
      <formula>$T$54</formula>
    </cfRule>
  </conditionalFormatting>
  <conditionalFormatting sqref="N62">
    <cfRule type="expression" priority="150" dxfId="227" stopIfTrue="1">
      <formula>$T$55</formula>
    </cfRule>
  </conditionalFormatting>
  <conditionalFormatting sqref="N66">
    <cfRule type="expression" priority="149" dxfId="227" stopIfTrue="1">
      <formula>$T$56</formula>
    </cfRule>
  </conditionalFormatting>
  <conditionalFormatting sqref="M40">
    <cfRule type="expression" priority="148" dxfId="227" stopIfTrue="1">
      <formula>$T$57</formula>
    </cfRule>
  </conditionalFormatting>
  <conditionalFormatting sqref="M48">
    <cfRule type="expression" priority="147" dxfId="227" stopIfTrue="1">
      <formula>$T$58</formula>
    </cfRule>
  </conditionalFormatting>
  <conditionalFormatting sqref="M56">
    <cfRule type="expression" priority="146" dxfId="227" stopIfTrue="1">
      <formula>$T$59</formula>
    </cfRule>
  </conditionalFormatting>
  <conditionalFormatting sqref="M64">
    <cfRule type="expression" priority="145" dxfId="227" stopIfTrue="1">
      <formula>$T$60</formula>
    </cfRule>
  </conditionalFormatting>
  <conditionalFormatting sqref="L44">
    <cfRule type="expression" priority="144" dxfId="227" stopIfTrue="1">
      <formula>$T$61</formula>
    </cfRule>
  </conditionalFormatting>
  <conditionalFormatting sqref="L60">
    <cfRule type="expression" priority="143" dxfId="227" stopIfTrue="1">
      <formula>$T$62</formula>
    </cfRule>
  </conditionalFormatting>
  <conditionalFormatting sqref="K52">
    <cfRule type="expression" priority="142" dxfId="227" stopIfTrue="1">
      <formula>$T$63</formula>
    </cfRule>
  </conditionalFormatting>
  <conditionalFormatting sqref="H36">
    <cfRule type="expression" priority="141" dxfId="227" stopIfTrue="1">
      <formula>$T$64</formula>
    </cfRule>
  </conditionalFormatting>
  <conditionalFormatting sqref="J36">
    <cfRule type="expression" priority="140" dxfId="227" stopIfTrue="1">
      <formula>$T$65</formula>
    </cfRule>
  </conditionalFormatting>
  <conditionalFormatting sqref="I39">
    <cfRule type="expression" priority="139" dxfId="231" stopIfTrue="1">
      <formula>IF(OR($T$66,$I$38&lt;=0),TRUE,FALSE)</formula>
    </cfRule>
  </conditionalFormatting>
  <conditionalFormatting sqref="I40">
    <cfRule type="expression" priority="138" dxfId="229" stopIfTrue="1">
      <formula>IF(AND(NOT($T$66),$I$38&gt;0),TRUE,FALSE)</formula>
    </cfRule>
  </conditionalFormatting>
  <conditionalFormatting sqref="I43:I45">
    <cfRule type="expression" priority="137" dxfId="229" stopIfTrue="1">
      <formula>IF(AND(NOT($T$67),$I$46&gt;0),TRUE,FALSE)</formula>
    </cfRule>
  </conditionalFormatting>
  <conditionalFormatting sqref="I46">
    <cfRule type="expression" priority="136" dxfId="227" stopIfTrue="1">
      <formula>$T$67</formula>
    </cfRule>
  </conditionalFormatting>
  <conditionalFormatting sqref="N5">
    <cfRule type="expression" priority="135" dxfId="224" stopIfTrue="1">
      <formula>IF(OR(N6&lt;=0,T4),TRUE,FALSE)</formula>
    </cfRule>
  </conditionalFormatting>
  <conditionalFormatting sqref="N9">
    <cfRule type="expression" priority="134" dxfId="225" stopIfTrue="1">
      <formula>IF(OR($T$5,N10&lt;=0),TRUE,FALSE)</formula>
    </cfRule>
  </conditionalFormatting>
  <conditionalFormatting sqref="N13">
    <cfRule type="expression" priority="133" dxfId="224" stopIfTrue="1">
      <formula>IF(OR($T$6,N14&lt;=0),TRUE,FALSE)</formula>
    </cfRule>
  </conditionalFormatting>
  <conditionalFormatting sqref="N17">
    <cfRule type="expression" priority="132" dxfId="225" stopIfTrue="1">
      <formula>IF(OR($T$7,N18&lt;=0),TRUE,FALSE)</formula>
    </cfRule>
  </conditionalFormatting>
  <conditionalFormatting sqref="N21">
    <cfRule type="expression" priority="131" dxfId="224" stopIfTrue="1">
      <formula>IF(OR($T$8,N22&lt;=0),TRUE,FALSE)</formula>
    </cfRule>
  </conditionalFormatting>
  <conditionalFormatting sqref="N25">
    <cfRule type="expression" priority="130" dxfId="225" stopIfTrue="1">
      <formula>IF(OR($T$9,N26&lt;=0),TRUE,FALSE)</formula>
    </cfRule>
  </conditionalFormatting>
  <conditionalFormatting sqref="N29">
    <cfRule type="expression" priority="129" dxfId="224" stopIfTrue="1">
      <formula>IF(OR($T$10,N30&lt;=0),TRUE,FALSE)</formula>
    </cfRule>
  </conditionalFormatting>
  <conditionalFormatting sqref="N33">
    <cfRule type="expression" priority="128" dxfId="225" stopIfTrue="1">
      <formula>IF(OR($T$11,N34&lt;=0),TRUE,FALSE)</formula>
    </cfRule>
  </conditionalFormatting>
  <conditionalFormatting sqref="M7">
    <cfRule type="expression" priority="127" dxfId="224" stopIfTrue="1">
      <formula>IF(OR($T$12,M8&lt;=0),TRUE,FALSE)</formula>
    </cfRule>
  </conditionalFormatting>
  <conditionalFormatting sqref="M15">
    <cfRule type="expression" priority="126" dxfId="225" stopIfTrue="1">
      <formula>IF(OR($T$13,M16&lt;=0),TRUE,FALSE)</formula>
    </cfRule>
  </conditionalFormatting>
  <conditionalFormatting sqref="M23">
    <cfRule type="expression" priority="125" dxfId="224" stopIfTrue="1">
      <formula>IF(OR($T$14,M24&lt;=0),TRUE,FALSE)</formula>
    </cfRule>
  </conditionalFormatting>
  <conditionalFormatting sqref="M31">
    <cfRule type="expression" priority="124" dxfId="225" stopIfTrue="1">
      <formula>IF(OR($T$15,M32&lt;=0),TRUE,FALSE)</formula>
    </cfRule>
  </conditionalFormatting>
  <conditionalFormatting sqref="L11">
    <cfRule type="expression" priority="123" dxfId="224" stopIfTrue="1">
      <formula>IF(OR($T$16,L12&lt;=0),TRUE,FALSE)</formula>
    </cfRule>
  </conditionalFormatting>
  <conditionalFormatting sqref="L27">
    <cfRule type="expression" priority="122" dxfId="225" stopIfTrue="1">
      <formula>IF(OR($T$17,L28&lt;=0),TRUE,FALSE)</formula>
    </cfRule>
  </conditionalFormatting>
  <conditionalFormatting sqref="K19">
    <cfRule type="expression" priority="121" dxfId="224" stopIfTrue="1">
      <formula>IF(OR($T$18,K20&lt;=0),TRUE,FALSE)</formula>
    </cfRule>
  </conditionalFormatting>
  <conditionalFormatting sqref="N37">
    <cfRule type="expression" priority="120" dxfId="224" stopIfTrue="1">
      <formula>IF(OR($T$49,N38&lt;=0),TRUE,FALSE)</formula>
    </cfRule>
  </conditionalFormatting>
  <conditionalFormatting sqref="N41">
    <cfRule type="expression" priority="119" dxfId="225" stopIfTrue="1">
      <formula>IF(OR($T$50,N42&lt;=0),TRUE,FALSE)</formula>
    </cfRule>
  </conditionalFormatting>
  <conditionalFormatting sqref="N45">
    <cfRule type="expression" priority="118" dxfId="224" stopIfTrue="1">
      <formula>IF(OR($T$51,N46&lt;=0),TRUE,FALSE)</formula>
    </cfRule>
  </conditionalFormatting>
  <conditionalFormatting sqref="N49">
    <cfRule type="expression" priority="117" dxfId="225" stopIfTrue="1">
      <formula>IF(OR($T$52,N50&lt;=0),TRUE,FALSE)</formula>
    </cfRule>
  </conditionalFormatting>
  <conditionalFormatting sqref="N53">
    <cfRule type="expression" priority="116" dxfId="224" stopIfTrue="1">
      <formula>IF(OR($T$53,N54&lt;=0),TRUE,FALSE)</formula>
    </cfRule>
  </conditionalFormatting>
  <conditionalFormatting sqref="N57">
    <cfRule type="expression" priority="115" dxfId="225" stopIfTrue="1">
      <formula>IF(OR($T$54,N58&lt;=0),TRUE,FALSE)</formula>
    </cfRule>
  </conditionalFormatting>
  <conditionalFormatting sqref="N61">
    <cfRule type="expression" priority="114" dxfId="224" stopIfTrue="1">
      <formula>IF(OR($T$55,N62&lt;=0),TRUE,FALSE)</formula>
    </cfRule>
  </conditionalFormatting>
  <conditionalFormatting sqref="N65">
    <cfRule type="expression" priority="113" dxfId="225" stopIfTrue="1">
      <formula>IF(OR($T$56,N66&lt;=0),TRUE,FALSE)</formula>
    </cfRule>
  </conditionalFormatting>
  <conditionalFormatting sqref="M39">
    <cfRule type="expression" priority="112" dxfId="224" stopIfTrue="1">
      <formula>IF(OR($T$57,M40&lt;=0),TRUE,FALSE)</formula>
    </cfRule>
  </conditionalFormatting>
  <conditionalFormatting sqref="M47">
    <cfRule type="expression" priority="111" dxfId="225" stopIfTrue="1">
      <formula>IF(OR($T$58,M48&lt;=0),TRUE,FALSE)</formula>
    </cfRule>
  </conditionalFormatting>
  <conditionalFormatting sqref="M55">
    <cfRule type="expression" priority="110" dxfId="224" stopIfTrue="1">
      <formula>IF(OR($T$59,M56&lt;=0),TRUE,FALSE)</formula>
    </cfRule>
  </conditionalFormatting>
  <conditionalFormatting sqref="M63">
    <cfRule type="expression" priority="109" dxfId="225" stopIfTrue="1">
      <formula>IF(OR($T$60,M64&lt;=0),TRUE,FALSE)</formula>
    </cfRule>
  </conditionalFormatting>
  <conditionalFormatting sqref="L43">
    <cfRule type="expression" priority="108" dxfId="224" stopIfTrue="1">
      <formula>IF(OR($T$61,L44&lt;=0),TRUE,FALSE)</formula>
    </cfRule>
  </conditionalFormatting>
  <conditionalFormatting sqref="L59">
    <cfRule type="expression" priority="107" dxfId="225" stopIfTrue="1">
      <formula>IF(OR($T$62,L60&lt;=0),TRUE,FALSE)</formula>
    </cfRule>
  </conditionalFormatting>
  <conditionalFormatting sqref="K51">
    <cfRule type="expression" priority="106" dxfId="225" stopIfTrue="1">
      <formula>IF(OR($T$63,K52&lt;=0),TRUE,FALSE)</formula>
    </cfRule>
  </conditionalFormatting>
  <conditionalFormatting sqref="D5">
    <cfRule type="expression" priority="105" dxfId="226" stopIfTrue="1">
      <formula>IF(OR($T$19,D6&lt;=0),TRUE,FALSE)</formula>
    </cfRule>
  </conditionalFormatting>
  <conditionalFormatting sqref="D9">
    <cfRule type="expression" priority="104" dxfId="225" stopIfTrue="1">
      <formula>IF(OR($T$20,D10&lt;=0),TRUE,FALSE)</formula>
    </cfRule>
  </conditionalFormatting>
  <conditionalFormatting sqref="D13">
    <cfRule type="expression" priority="103" dxfId="226" stopIfTrue="1">
      <formula>IF(OR($T$21,D14&lt;=0),TRUE,FALSE)</formula>
    </cfRule>
  </conditionalFormatting>
  <conditionalFormatting sqref="D17">
    <cfRule type="expression" priority="102" dxfId="225" stopIfTrue="1">
      <formula>IF(OR($T$22,D18&lt;=0),TRUE,FALSE)</formula>
    </cfRule>
  </conditionalFormatting>
  <conditionalFormatting sqref="D21">
    <cfRule type="expression" priority="101" dxfId="226" stopIfTrue="1">
      <formula>IF(OR($T$23,D22&lt;=0),TRUE,FALSE)</formula>
    </cfRule>
  </conditionalFormatting>
  <conditionalFormatting sqref="D25">
    <cfRule type="expression" priority="100" dxfId="225" stopIfTrue="1">
      <formula>IF(OR($T$24,D26&lt;=0),TRUE,FALSE)</formula>
    </cfRule>
  </conditionalFormatting>
  <conditionalFormatting sqref="D29">
    <cfRule type="expression" priority="99" dxfId="226" stopIfTrue="1">
      <formula>IF(OR($T$25,D30&lt;=0),TRUE,FALSE)</formula>
    </cfRule>
  </conditionalFormatting>
  <conditionalFormatting sqref="D33">
    <cfRule type="expression" priority="98" dxfId="225" stopIfTrue="1">
      <formula>IF(OR($T$26,D34&lt;=0),TRUE,FALSE)</formula>
    </cfRule>
  </conditionalFormatting>
  <conditionalFormatting sqref="E7">
    <cfRule type="expression" priority="97" dxfId="226" stopIfTrue="1">
      <formula>IF(OR($T$27,E8&lt;=0),TRUE,FALSE)</formula>
    </cfRule>
  </conditionalFormatting>
  <conditionalFormatting sqref="E15">
    <cfRule type="expression" priority="96" dxfId="225" stopIfTrue="1">
      <formula>IF(OR($T$28,E16&lt;=0),TRUE,FALSE)</formula>
    </cfRule>
  </conditionalFormatting>
  <conditionalFormatting sqref="E23">
    <cfRule type="expression" priority="95" dxfId="226" stopIfTrue="1">
      <formula>IF(OR($T$29,E24&lt;=0),TRUE,FALSE)</formula>
    </cfRule>
  </conditionalFormatting>
  <conditionalFormatting sqref="E31">
    <cfRule type="expression" priority="94" dxfId="225" stopIfTrue="1">
      <formula>IF(OR($T$30,E32&lt;=0),TRUE,FALSE)</formula>
    </cfRule>
  </conditionalFormatting>
  <conditionalFormatting sqref="F11">
    <cfRule type="expression" priority="93" dxfId="226" stopIfTrue="1">
      <formula>IF(OR($T$31,F12&lt;=0),TRUE,FALSE)</formula>
    </cfRule>
  </conditionalFormatting>
  <conditionalFormatting sqref="F27">
    <cfRule type="expression" priority="92" dxfId="225" stopIfTrue="1">
      <formula>IF(OR($T$32,F28&lt;=0),TRUE,FALSE)</formula>
    </cfRule>
  </conditionalFormatting>
  <conditionalFormatting sqref="G19">
    <cfRule type="expression" priority="91" dxfId="226" stopIfTrue="1">
      <formula>IF(OR($T$33,G20&lt;=0),TRUE,FALSE)</formula>
    </cfRule>
  </conditionalFormatting>
  <conditionalFormatting sqref="D37">
    <cfRule type="expression" priority="90" dxfId="226" stopIfTrue="1">
      <formula>IF(OR($T$34,D38&lt;=0),TRUE,FALSE)</formula>
    </cfRule>
  </conditionalFormatting>
  <conditionalFormatting sqref="D41">
    <cfRule type="expression" priority="89" dxfId="225" stopIfTrue="1">
      <formula>IF(OR($T$35,D42&lt;=0),TRUE,FALSE)</formula>
    </cfRule>
  </conditionalFormatting>
  <conditionalFormatting sqref="D65">
    <cfRule type="expression" priority="88" dxfId="225" stopIfTrue="1">
      <formula>IF(OR($T$41,D66&lt;=0),TRUE,FALSE)</formula>
    </cfRule>
  </conditionalFormatting>
  <conditionalFormatting sqref="D61">
    <cfRule type="expression" priority="87" dxfId="226" stopIfTrue="1">
      <formula>IF(OR($T$40,D62&lt;=0),TRUE,FALSE)</formula>
    </cfRule>
  </conditionalFormatting>
  <conditionalFormatting sqref="D57">
    <cfRule type="expression" priority="86" dxfId="225" stopIfTrue="1">
      <formula>IF(OR($T$39,D58&lt;=0),TRUE,FALSE)</formula>
    </cfRule>
  </conditionalFormatting>
  <conditionalFormatting sqref="D53">
    <cfRule type="expression" priority="85" dxfId="226" stopIfTrue="1">
      <formula>IF(OR($T$38,D54&lt;=0),TRUE,FALSE)</formula>
    </cfRule>
  </conditionalFormatting>
  <conditionalFormatting sqref="D45">
    <cfRule type="expression" priority="84" dxfId="226" stopIfTrue="1">
      <formula>IF(OR($T$36,D46&lt;=0),TRUE,FALSE)</formula>
    </cfRule>
  </conditionalFormatting>
  <conditionalFormatting sqref="D49">
    <cfRule type="expression" priority="83" dxfId="225" stopIfTrue="1">
      <formula>IF(OR($T$37,D50&lt;=0),TRUE,FALSE)</formula>
    </cfRule>
  </conditionalFormatting>
  <conditionalFormatting sqref="E39">
    <cfRule type="expression" priority="82" dxfId="226" stopIfTrue="1">
      <formula>IF(OR($T$42,E40&lt;=0),TRUE,FALSE)</formula>
    </cfRule>
  </conditionalFormatting>
  <conditionalFormatting sqref="E47">
    <cfRule type="expression" priority="81" dxfId="225" stopIfTrue="1">
      <formula>IF(OR($T$43,E48&lt;=0),TRUE,FALSE)</formula>
    </cfRule>
  </conditionalFormatting>
  <conditionalFormatting sqref="E55">
    <cfRule type="expression" priority="80" dxfId="226" stopIfTrue="1">
      <formula>IF(OR($T$44,E56&lt;=0),TRUE,FALSE)</formula>
    </cfRule>
  </conditionalFormatting>
  <conditionalFormatting sqref="E63">
    <cfRule type="expression" priority="79" dxfId="225" stopIfTrue="1">
      <formula>IF(OR($T$45,E64&lt;=0),TRUE,FALSE)</formula>
    </cfRule>
  </conditionalFormatting>
  <conditionalFormatting sqref="F59">
    <cfRule type="expression" priority="78" dxfId="225" stopIfTrue="1">
      <formula>IF(OR($T$47,F60&lt;=0),TRUE,FALSE)</formula>
    </cfRule>
  </conditionalFormatting>
  <conditionalFormatting sqref="F43">
    <cfRule type="expression" priority="77" dxfId="226" stopIfTrue="1">
      <formula>IF(OR($T$46,F44&lt;=0),TRUE,FALSE)</formula>
    </cfRule>
  </conditionalFormatting>
  <conditionalFormatting sqref="G51">
    <cfRule type="expression" priority="76" dxfId="225" stopIfTrue="1">
      <formula>IF(OR($T$48,G52&lt;=0),TRUE,FALSE)</formula>
    </cfRule>
  </conditionalFormatting>
  <conditionalFormatting sqref="J35">
    <cfRule type="expression" priority="75" dxfId="224" stopIfTrue="1">
      <formula>IF(OR($T$65,J36&lt;=0),TRUE,FALSE)</formula>
    </cfRule>
  </conditionalFormatting>
  <conditionalFormatting sqref="H35">
    <cfRule type="expression" priority="74" dxfId="226" stopIfTrue="1">
      <formula>IF(OR($T$64,H36&lt;=0),TRUE,FALSE)</formula>
    </cfRule>
  </conditionalFormatting>
  <conditionalFormatting sqref="N6">
    <cfRule type="expression" priority="73" dxfId="227" stopIfTrue="1">
      <formula>T4</formula>
    </cfRule>
  </conditionalFormatting>
  <conditionalFormatting sqref="N10">
    <cfRule type="expression" priority="72" dxfId="227" stopIfTrue="1">
      <formula>T5</formula>
    </cfRule>
  </conditionalFormatting>
  <conditionalFormatting sqref="N14">
    <cfRule type="expression" priority="71" dxfId="227" stopIfTrue="1">
      <formula>T6</formula>
    </cfRule>
  </conditionalFormatting>
  <conditionalFormatting sqref="N18">
    <cfRule type="expression" priority="70" dxfId="227" stopIfTrue="1">
      <formula>T7</formula>
    </cfRule>
  </conditionalFormatting>
  <conditionalFormatting sqref="N22">
    <cfRule type="expression" priority="69" dxfId="227" stopIfTrue="1">
      <formula>T8</formula>
    </cfRule>
  </conditionalFormatting>
  <conditionalFormatting sqref="N26">
    <cfRule type="expression" priority="68" dxfId="227" stopIfTrue="1">
      <formula>T9</formula>
    </cfRule>
  </conditionalFormatting>
  <conditionalFormatting sqref="N30">
    <cfRule type="expression" priority="67" dxfId="227" stopIfTrue="1">
      <formula>T10</formula>
    </cfRule>
  </conditionalFormatting>
  <conditionalFormatting sqref="N34">
    <cfRule type="expression" priority="66" dxfId="227" stopIfTrue="1">
      <formula>T11</formula>
    </cfRule>
  </conditionalFormatting>
  <conditionalFormatting sqref="M8">
    <cfRule type="expression" priority="65" dxfId="227" stopIfTrue="1">
      <formula>T12</formula>
    </cfRule>
  </conditionalFormatting>
  <conditionalFormatting sqref="M16">
    <cfRule type="expression" priority="64" dxfId="227" stopIfTrue="1">
      <formula>T13</formula>
    </cfRule>
  </conditionalFormatting>
  <conditionalFormatting sqref="M24">
    <cfRule type="expression" priority="63" dxfId="227" stopIfTrue="1">
      <formula>T14</formula>
    </cfRule>
  </conditionalFormatting>
  <conditionalFormatting sqref="M32">
    <cfRule type="expression" priority="62" dxfId="227" stopIfTrue="1">
      <formula>T15</formula>
    </cfRule>
  </conditionalFormatting>
  <conditionalFormatting sqref="L12">
    <cfRule type="expression" priority="61" dxfId="227" stopIfTrue="1">
      <formula>T16</formula>
    </cfRule>
  </conditionalFormatting>
  <conditionalFormatting sqref="L28">
    <cfRule type="expression" priority="60" dxfId="227" stopIfTrue="1">
      <formula>T17</formula>
    </cfRule>
  </conditionalFormatting>
  <conditionalFormatting sqref="K20">
    <cfRule type="expression" priority="59" dxfId="227" stopIfTrue="1">
      <formula>T18</formula>
    </cfRule>
  </conditionalFormatting>
  <conditionalFormatting sqref="D6">
    <cfRule type="expression" priority="58" dxfId="227" stopIfTrue="1">
      <formula>T19</formula>
    </cfRule>
  </conditionalFormatting>
  <conditionalFormatting sqref="D10">
    <cfRule type="expression" priority="57" dxfId="227" stopIfTrue="1">
      <formula>T20</formula>
    </cfRule>
  </conditionalFormatting>
  <conditionalFormatting sqref="D14">
    <cfRule type="expression" priority="56" dxfId="227" stopIfTrue="1">
      <formula>T21</formula>
    </cfRule>
  </conditionalFormatting>
  <conditionalFormatting sqref="D18">
    <cfRule type="expression" priority="55" dxfId="227" stopIfTrue="1">
      <formula>T22</formula>
    </cfRule>
  </conditionalFormatting>
  <conditionalFormatting sqref="D22">
    <cfRule type="expression" priority="54" dxfId="227" stopIfTrue="1">
      <formula>T23</formula>
    </cfRule>
  </conditionalFormatting>
  <conditionalFormatting sqref="D26">
    <cfRule type="expression" priority="53" dxfId="227" stopIfTrue="1">
      <formula>T24</formula>
    </cfRule>
  </conditionalFormatting>
  <conditionalFormatting sqref="D30">
    <cfRule type="expression" priority="52" dxfId="227" stopIfTrue="1">
      <formula>T25</formula>
    </cfRule>
  </conditionalFormatting>
  <conditionalFormatting sqref="D34">
    <cfRule type="expression" priority="51" dxfId="227" stopIfTrue="1">
      <formula>T26</formula>
    </cfRule>
  </conditionalFormatting>
  <conditionalFormatting sqref="E8">
    <cfRule type="expression" priority="50" dxfId="227" stopIfTrue="1">
      <formula>T27</formula>
    </cfRule>
  </conditionalFormatting>
  <conditionalFormatting sqref="E16">
    <cfRule type="expression" priority="49" dxfId="227" stopIfTrue="1">
      <formula>T28</formula>
    </cfRule>
  </conditionalFormatting>
  <conditionalFormatting sqref="E24">
    <cfRule type="expression" priority="48" dxfId="227" stopIfTrue="1">
      <formula>T29</formula>
    </cfRule>
  </conditionalFormatting>
  <conditionalFormatting sqref="E32">
    <cfRule type="expression" priority="47" dxfId="227" stopIfTrue="1">
      <formula>T30</formula>
    </cfRule>
  </conditionalFormatting>
  <conditionalFormatting sqref="F12">
    <cfRule type="expression" priority="46" dxfId="227" stopIfTrue="1">
      <formula>T31</formula>
    </cfRule>
  </conditionalFormatting>
  <conditionalFormatting sqref="F28">
    <cfRule type="expression" priority="45" dxfId="227" stopIfTrue="1">
      <formula>T32</formula>
    </cfRule>
  </conditionalFormatting>
  <conditionalFormatting sqref="G20">
    <cfRule type="expression" priority="44" dxfId="227" stopIfTrue="1">
      <formula>T33</formula>
    </cfRule>
  </conditionalFormatting>
  <dataValidations count="2">
    <dataValidation type="list" allowBlank="1" showInputMessage="1" showErrorMessage="1" sqref="I39">
      <formula1>I36:I37</formula1>
    </dataValidation>
    <dataValidation type="list" allowBlank="1" showInputMessage="1" showErrorMessage="1" sqref="E47 D37 L11 D61 D13 D17 D29 D33 D49 E7 D25 D45 D57 G19 E63 N57 M39 G51 N17 F59 M7 N37 L59 M31 N65 N53 N33 K51 N25 N61 N9 J35 N29 N13 M15 N21 L27 M23 N41 L43 M47 N45 N49 M55 K19 D9 F11 E55 H35 M63 D21 E15 E23 E31 E39 F27 F43 D41 D53 D65 N5 D5">
      <formula1>E45:E46</formula1>
    </dataValidation>
  </dataValidations>
  <printOptions horizontalCentered="1" verticalCentered="1"/>
  <pageMargins left="0.75" right="0.1" top="0.75" bottom="0.75" header="0.3" footer="0.3"/>
  <pageSetup fitToHeight="1" fitToWidth="1" horizontalDpi="600" verticalDpi="600" orientation="landscape"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Dave Valento</cp:lastModifiedBy>
  <cp:lastPrinted>2024-03-17T23:10:04Z</cp:lastPrinted>
  <dcterms:created xsi:type="dcterms:W3CDTF">2009-01-22T17:53:46Z</dcterms:created>
  <dcterms:modified xsi:type="dcterms:W3CDTF">2024-03-17T23:14:49Z</dcterms:modified>
  <cp:category/>
  <cp:version/>
  <cp:contentType/>
  <cp:contentStatus/>
</cp:coreProperties>
</file>