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dvale\Desktop\"/>
    </mc:Choice>
  </mc:AlternateContent>
  <xr:revisionPtr revIDLastSave="0" documentId="13_ncr:1_{8FDD6FBC-193A-4AE8-B1F6-2F623CB87D04}" xr6:coauthVersionLast="45" xr6:coauthVersionMax="45" xr10:uidLastSave="{00000000-0000-0000-0000-000000000000}"/>
  <bookViews>
    <workbookView xWindow="-109" yWindow="-109" windowWidth="26301" windowHeight="14305" tabRatio="670" xr2:uid="{00000000-000D-0000-FFFF-FFFF00000000}"/>
  </bookViews>
  <sheets>
    <sheet name="SELECTIONS" sheetId="1" r:id="rId1"/>
    <sheet name="Money Won" sheetId="10" state="hidden" r:id="rId2"/>
    <sheet name="PDF PRINTOUT" sheetId="12" state="hidden" r:id="rId3"/>
    <sheet name="Payouts" sheetId="11" r:id="rId4"/>
    <sheet name="TOTALS" sheetId="2" r:id="rId5"/>
    <sheet name="CHART - A" sheetId="3" r:id="rId6"/>
    <sheet name="CHART - B" sheetId="4" r:id="rId7"/>
    <sheet name="CHART - C" sheetId="5" r:id="rId8"/>
    <sheet name="CHART - D" sheetId="6" r:id="rId9"/>
    <sheet name="CHART - E" sheetId="7" r:id="rId10"/>
  </sheets>
  <definedNames>
    <definedName name="_xlnm._FilterDatabase" localSheetId="0" hidden="1">SELECTIONS!$A$1:$AK$213</definedName>
    <definedName name="_xlnm.Print_Area" localSheetId="0">SELECTIONS!$A$1:$AJ$213</definedName>
    <definedName name="_xlnm.Print_Titles" localSheetId="2">'PDF PRINTOUT'!$A:$A,'PDF PRINTOUT'!$1:$1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11" l="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6" i="11"/>
  <c r="I27" i="11"/>
  <c r="AK73" i="1"/>
  <c r="AK99" i="1"/>
  <c r="AK121" i="1"/>
  <c r="AK164" i="1"/>
  <c r="AK107" i="1"/>
  <c r="AK191" i="1"/>
  <c r="AK190" i="1"/>
  <c r="AK128" i="1"/>
  <c r="AK61" i="1"/>
  <c r="AK65" i="1"/>
  <c r="AK62" i="1"/>
  <c r="AK28" i="1"/>
  <c r="AK20" i="1"/>
  <c r="AK100" i="1"/>
  <c r="AK97" i="1"/>
  <c r="AK138" i="1"/>
  <c r="AK64" i="1"/>
  <c r="AK48" i="1"/>
  <c r="AK92" i="1"/>
  <c r="AK70" i="1"/>
  <c r="AK88" i="1"/>
  <c r="AK158" i="1"/>
  <c r="AK60" i="1"/>
  <c r="AK37" i="1"/>
  <c r="AK8" i="1"/>
  <c r="AK141" i="1"/>
  <c r="AK109" i="1"/>
  <c r="AK79" i="1"/>
  <c r="AK118" i="1"/>
  <c r="AK98" i="1"/>
  <c r="AK150" i="1"/>
  <c r="AK169" i="1"/>
  <c r="AK152" i="1"/>
  <c r="AK151" i="1"/>
  <c r="AK156" i="1"/>
  <c r="AK29" i="1"/>
  <c r="AK69" i="1"/>
  <c r="AK66" i="1"/>
  <c r="AK153" i="1"/>
  <c r="AK63" i="1"/>
  <c r="AK78" i="1"/>
  <c r="AK32" i="1"/>
  <c r="AK206" i="1"/>
  <c r="AK94" i="1"/>
  <c r="AK81" i="1"/>
  <c r="AK90" i="1"/>
  <c r="AK102" i="1"/>
  <c r="AK119" i="1"/>
  <c r="AK126" i="1"/>
  <c r="AK130" i="1"/>
  <c r="AK75" i="1"/>
  <c r="AK26" i="1"/>
  <c r="AK199" i="1"/>
  <c r="AK172" i="1"/>
  <c r="AK22" i="1"/>
  <c r="AK33" i="1"/>
  <c r="AK89" i="1"/>
  <c r="AK188" i="1"/>
  <c r="AK168" i="1"/>
  <c r="AK72" i="1"/>
  <c r="AK194" i="1"/>
  <c r="AK36" i="1"/>
  <c r="AK211" i="1"/>
  <c r="AK136" i="1"/>
  <c r="AK193" i="1"/>
  <c r="AK200" i="1"/>
  <c r="AK165" i="1"/>
  <c r="AK208" i="1"/>
  <c r="AK166" i="1"/>
  <c r="AK41" i="1"/>
  <c r="AK187" i="1"/>
  <c r="AK123" i="1"/>
  <c r="AK202" i="1"/>
  <c r="AK86" i="1"/>
  <c r="AK71" i="1"/>
  <c r="AK127" i="1"/>
  <c r="AK135" i="1"/>
  <c r="AK113" i="1"/>
  <c r="AK148" i="1"/>
  <c r="AK209" i="1"/>
  <c r="AK170" i="1"/>
  <c r="AK82" i="1"/>
  <c r="AK111" i="1"/>
  <c r="AK87" i="1"/>
  <c r="AK198" i="1"/>
  <c r="AK129" i="1"/>
  <c r="AK106" i="1"/>
  <c r="AK68" i="1"/>
  <c r="AK54" i="1"/>
  <c r="AK137" i="1"/>
  <c r="AK147" i="1"/>
  <c r="AK104" i="1"/>
  <c r="AK16" i="1"/>
  <c r="AK49" i="1"/>
  <c r="AK14" i="1"/>
  <c r="AK77" i="1"/>
  <c r="AK185" i="1"/>
  <c r="AK15" i="1"/>
  <c r="AK52" i="1"/>
  <c r="AK176" i="1"/>
  <c r="AK10" i="1"/>
  <c r="AK24" i="1"/>
  <c r="AK173" i="1"/>
  <c r="AK101" i="1"/>
  <c r="AK132" i="1"/>
  <c r="AK174" i="1"/>
  <c r="AK133" i="1"/>
  <c r="AK95" i="1"/>
  <c r="AK55" i="1"/>
  <c r="AK56" i="1"/>
  <c r="AK39" i="1"/>
  <c r="AK3" i="1"/>
  <c r="AK18" i="1"/>
  <c r="AK175" i="1"/>
  <c r="AK30" i="1"/>
  <c r="AK114" i="1"/>
  <c r="AK146" i="1"/>
  <c r="AK205" i="1"/>
  <c r="AK46" i="1"/>
  <c r="AK74" i="1"/>
  <c r="AK162" i="1"/>
  <c r="AK38" i="1"/>
  <c r="AK178" i="1"/>
  <c r="AK91" i="1"/>
  <c r="AK181" i="1"/>
  <c r="AK159" i="1"/>
  <c r="AK163" i="1"/>
  <c r="AK34" i="1"/>
  <c r="AK40" i="1"/>
  <c r="AK184" i="1"/>
  <c r="AK42" i="1"/>
  <c r="AK149" i="1"/>
  <c r="AK6" i="1"/>
  <c r="AK112" i="1"/>
  <c r="AK31" i="1"/>
  <c r="AK25" i="1"/>
  <c r="AK143" i="1"/>
  <c r="AK19" i="1"/>
  <c r="AK13" i="1"/>
  <c r="AK122" i="1"/>
  <c r="AK171" i="1"/>
  <c r="AK155" i="1"/>
  <c r="AK76" i="1"/>
  <c r="AK160" i="1"/>
  <c r="AK125" i="1"/>
  <c r="AK115" i="1"/>
  <c r="AK182" i="1"/>
  <c r="AK177" i="1"/>
  <c r="AK85" i="1"/>
  <c r="AK108" i="1"/>
  <c r="AK17" i="1"/>
  <c r="AK197" i="1"/>
  <c r="AK154" i="1"/>
  <c r="AK4" i="1"/>
  <c r="AK9" i="1"/>
  <c r="AK131" i="1"/>
  <c r="AK50" i="1"/>
  <c r="AK186" i="1"/>
  <c r="AK7" i="1"/>
  <c r="AK51" i="1"/>
  <c r="AK212" i="1"/>
  <c r="AK110" i="1"/>
  <c r="AK45" i="1"/>
  <c r="AK96" i="1"/>
  <c r="AK80" i="1"/>
  <c r="AK180" i="1"/>
  <c r="AK140" i="1"/>
  <c r="AK161" i="1"/>
  <c r="AK142" i="1"/>
  <c r="AK105" i="1"/>
  <c r="AK204" i="1"/>
  <c r="AK57" i="1"/>
  <c r="AK27" i="1"/>
  <c r="AK44" i="1"/>
  <c r="AK83" i="1"/>
  <c r="AK103" i="1"/>
  <c r="AK43" i="1"/>
  <c r="AK2" i="1"/>
  <c r="AK53" i="1"/>
  <c r="AK47" i="1"/>
  <c r="AK183" i="1"/>
  <c r="AK35" i="1"/>
  <c r="AK196" i="1"/>
  <c r="AK201" i="1"/>
  <c r="AK195" i="1"/>
  <c r="AK210" i="1"/>
  <c r="AK207" i="1"/>
  <c r="AK58" i="1"/>
  <c r="AK120" i="1"/>
  <c r="AK116" i="1"/>
  <c r="AK59" i="1"/>
  <c r="AK179" i="1"/>
  <c r="AK84" i="1"/>
  <c r="AK124" i="1"/>
  <c r="AK134" i="1"/>
  <c r="AK11" i="1"/>
  <c r="AK21" i="1"/>
  <c r="AK67" i="1"/>
  <c r="AK157" i="1"/>
  <c r="AK192" i="1"/>
  <c r="AK213" i="1"/>
  <c r="AK5" i="1"/>
  <c r="AK12" i="1"/>
  <c r="AK117" i="1"/>
  <c r="AK203" i="1"/>
  <c r="AK145" i="1"/>
  <c r="AK23" i="1"/>
  <c r="AK189" i="1"/>
  <c r="AK139" i="1"/>
  <c r="AK93" i="1"/>
  <c r="AK167" i="1"/>
  <c r="AK144" i="1"/>
  <c r="AI73" i="1"/>
  <c r="AI99" i="1"/>
  <c r="AI121" i="1"/>
  <c r="AI164" i="1"/>
  <c r="AI107" i="1"/>
  <c r="AI191" i="1"/>
  <c r="AI190" i="1"/>
  <c r="AI128" i="1"/>
  <c r="AI61" i="1"/>
  <c r="AI65" i="1"/>
  <c r="AI62" i="1"/>
  <c r="AI28" i="1"/>
  <c r="AI20" i="1"/>
  <c r="AI100" i="1"/>
  <c r="AI97" i="1"/>
  <c r="AI138" i="1"/>
  <c r="AI64" i="1"/>
  <c r="AI48" i="1"/>
  <c r="AI92" i="1"/>
  <c r="AI70" i="1"/>
  <c r="AI88" i="1"/>
  <c r="AI158" i="1"/>
  <c r="AI60" i="1"/>
  <c r="AI37" i="1"/>
  <c r="AI8" i="1"/>
  <c r="AI141" i="1"/>
  <c r="AI109" i="1"/>
  <c r="AI79" i="1"/>
  <c r="AI118" i="1"/>
  <c r="AI98" i="1"/>
  <c r="AI150" i="1"/>
  <c r="AI169" i="1"/>
  <c r="AI152" i="1"/>
  <c r="AI151" i="1"/>
  <c r="AI156" i="1"/>
  <c r="AI29" i="1"/>
  <c r="AI69" i="1"/>
  <c r="AI66" i="1"/>
  <c r="AI153" i="1"/>
  <c r="AI63" i="1"/>
  <c r="AI78" i="1"/>
  <c r="AI32" i="1"/>
  <c r="AI206" i="1"/>
  <c r="AI94" i="1"/>
  <c r="AI81" i="1"/>
  <c r="AI90" i="1"/>
  <c r="AI102" i="1"/>
  <c r="AI119" i="1"/>
  <c r="AI126" i="1"/>
  <c r="AI130" i="1"/>
  <c r="AI75" i="1"/>
  <c r="AI26" i="1"/>
  <c r="AI199" i="1"/>
  <c r="AI172" i="1"/>
  <c r="AI22" i="1"/>
  <c r="AI33" i="1"/>
  <c r="AI89" i="1"/>
  <c r="AI188" i="1"/>
  <c r="AI168" i="1"/>
  <c r="AI72" i="1"/>
  <c r="AI194" i="1"/>
  <c r="AI36" i="1"/>
  <c r="AI211" i="1"/>
  <c r="AI136" i="1"/>
  <c r="AI193" i="1"/>
  <c r="AI200" i="1"/>
  <c r="AI165" i="1"/>
  <c r="AI208" i="1"/>
  <c r="AI166" i="1"/>
  <c r="AI41" i="1"/>
  <c r="AI187" i="1"/>
  <c r="AI123" i="1"/>
  <c r="AI202" i="1"/>
  <c r="AI86" i="1"/>
  <c r="AI71" i="1"/>
  <c r="AI127" i="1"/>
  <c r="AI135" i="1"/>
  <c r="AI113" i="1"/>
  <c r="AI148" i="1"/>
  <c r="AI209" i="1"/>
  <c r="AI170" i="1"/>
  <c r="AI82" i="1"/>
  <c r="AI111" i="1"/>
  <c r="AI87" i="1"/>
  <c r="AI198" i="1"/>
  <c r="AI129" i="1"/>
  <c r="AI106" i="1"/>
  <c r="AI68" i="1"/>
  <c r="AI54" i="1"/>
  <c r="AI137" i="1"/>
  <c r="AI147" i="1"/>
  <c r="AI104" i="1"/>
  <c r="AI16" i="1"/>
  <c r="AI49" i="1"/>
  <c r="AI14" i="1"/>
  <c r="AI77" i="1"/>
  <c r="AI185" i="1"/>
  <c r="AI15" i="1"/>
  <c r="AI52" i="1"/>
  <c r="AI176" i="1"/>
  <c r="AI10" i="1"/>
  <c r="AI24" i="1"/>
  <c r="AI173" i="1"/>
  <c r="AI101" i="1"/>
  <c r="AI132" i="1"/>
  <c r="AI174" i="1"/>
  <c r="AI133" i="1"/>
  <c r="AI95" i="1"/>
  <c r="AI55" i="1"/>
  <c r="AI56" i="1"/>
  <c r="AI39" i="1"/>
  <c r="AI3" i="1"/>
  <c r="AI18" i="1"/>
  <c r="AI175" i="1"/>
  <c r="AI30" i="1"/>
  <c r="AI114" i="1"/>
  <c r="AI146" i="1"/>
  <c r="AI205" i="1"/>
  <c r="AI46" i="1"/>
  <c r="AI74" i="1"/>
  <c r="AI162" i="1"/>
  <c r="AI38" i="1"/>
  <c r="AI178" i="1"/>
  <c r="AI91" i="1"/>
  <c r="AI181" i="1"/>
  <c r="AI159" i="1"/>
  <c r="AI163" i="1"/>
  <c r="AI34" i="1"/>
  <c r="AI40" i="1"/>
  <c r="AI184" i="1"/>
  <c r="AI42" i="1"/>
  <c r="AI149" i="1"/>
  <c r="AI6" i="1"/>
  <c r="AI112" i="1"/>
  <c r="AI31" i="1"/>
  <c r="AI25" i="1"/>
  <c r="AI143" i="1"/>
  <c r="AI19" i="1"/>
  <c r="AI13" i="1"/>
  <c r="AI122" i="1"/>
  <c r="AI171" i="1"/>
  <c r="AI155" i="1"/>
  <c r="AI76" i="1"/>
  <c r="AI160" i="1"/>
  <c r="AI125" i="1"/>
  <c r="AI115" i="1"/>
  <c r="AI182" i="1"/>
  <c r="AI177" i="1"/>
  <c r="AI85" i="1"/>
  <c r="AI108" i="1"/>
  <c r="AI17" i="1"/>
  <c r="AI197" i="1"/>
  <c r="AI154" i="1"/>
  <c r="AI4" i="1"/>
  <c r="AI9" i="1"/>
  <c r="AI131" i="1"/>
  <c r="AI50" i="1"/>
  <c r="AI186" i="1"/>
  <c r="AI7" i="1"/>
  <c r="AI51" i="1"/>
  <c r="AI212" i="1"/>
  <c r="AI110" i="1"/>
  <c r="AI45" i="1"/>
  <c r="AI96" i="1"/>
  <c r="AI80" i="1"/>
  <c r="AI180" i="1"/>
  <c r="AI140" i="1"/>
  <c r="AI161" i="1"/>
  <c r="AI142" i="1"/>
  <c r="AI105" i="1"/>
  <c r="AI204" i="1"/>
  <c r="AI57" i="1"/>
  <c r="AI27" i="1"/>
  <c r="AI44" i="1"/>
  <c r="AI83" i="1"/>
  <c r="AI103" i="1"/>
  <c r="AI43" i="1"/>
  <c r="AI2" i="1"/>
  <c r="AI53" i="1"/>
  <c r="AI47" i="1"/>
  <c r="AI183" i="1"/>
  <c r="AI35" i="1"/>
  <c r="AI196" i="1"/>
  <c r="AI201" i="1"/>
  <c r="AI195" i="1"/>
  <c r="AI210" i="1"/>
  <c r="AI207" i="1"/>
  <c r="AI58" i="1"/>
  <c r="AI120" i="1"/>
  <c r="AI116" i="1"/>
  <c r="AI59" i="1"/>
  <c r="AI179" i="1"/>
  <c r="AI84" i="1"/>
  <c r="AI124" i="1"/>
  <c r="AI134" i="1"/>
  <c r="AI11" i="1"/>
  <c r="AI21" i="1"/>
  <c r="AI67" i="1"/>
  <c r="AI157" i="1"/>
  <c r="AI192" i="1"/>
  <c r="AI213" i="1"/>
  <c r="AI5" i="1"/>
  <c r="AI12" i="1"/>
  <c r="AI117" i="1"/>
  <c r="AI203" i="1"/>
  <c r="AI145" i="1"/>
  <c r="AI23" i="1"/>
  <c r="AI189" i="1"/>
  <c r="AI139" i="1"/>
  <c r="AI93" i="1"/>
  <c r="AI167" i="1"/>
  <c r="AI144" i="1"/>
  <c r="AG73" i="1"/>
  <c r="AG99" i="1"/>
  <c r="AG121" i="1"/>
  <c r="AG164" i="1"/>
  <c r="AG107" i="1"/>
  <c r="AG191" i="1"/>
  <c r="AG190" i="1"/>
  <c r="AG128" i="1"/>
  <c r="AG61" i="1"/>
  <c r="AG65" i="1"/>
  <c r="AG62" i="1"/>
  <c r="AG28" i="1"/>
  <c r="AG20" i="1"/>
  <c r="AG100" i="1"/>
  <c r="AG97" i="1"/>
  <c r="AG138" i="1"/>
  <c r="AG64" i="1"/>
  <c r="AG48" i="1"/>
  <c r="AG92" i="1"/>
  <c r="AG70" i="1"/>
  <c r="AG88" i="1"/>
  <c r="AG158" i="1"/>
  <c r="AG60" i="1"/>
  <c r="AG37" i="1"/>
  <c r="AG8" i="1"/>
  <c r="AG141" i="1"/>
  <c r="AG109" i="1"/>
  <c r="AG79" i="1"/>
  <c r="AG118" i="1"/>
  <c r="AG98" i="1"/>
  <c r="AG150" i="1"/>
  <c r="AG169" i="1"/>
  <c r="AG152" i="1"/>
  <c r="AG151" i="1"/>
  <c r="AG156" i="1"/>
  <c r="AG29" i="1"/>
  <c r="AG69" i="1"/>
  <c r="AG66" i="1"/>
  <c r="AG153" i="1"/>
  <c r="AG63" i="1"/>
  <c r="AG78" i="1"/>
  <c r="AG32" i="1"/>
  <c r="AG206" i="1"/>
  <c r="AG94" i="1"/>
  <c r="AG81" i="1"/>
  <c r="AG90" i="1"/>
  <c r="AG102" i="1"/>
  <c r="AG119" i="1"/>
  <c r="AG126" i="1"/>
  <c r="AG130" i="1"/>
  <c r="AG75" i="1"/>
  <c r="AG26" i="1"/>
  <c r="AG199" i="1"/>
  <c r="AG172" i="1"/>
  <c r="AG22" i="1"/>
  <c r="AG33" i="1"/>
  <c r="AG89" i="1"/>
  <c r="AG188" i="1"/>
  <c r="AG168" i="1"/>
  <c r="AG72" i="1"/>
  <c r="AG194" i="1"/>
  <c r="AG36" i="1"/>
  <c r="AG211" i="1"/>
  <c r="AG136" i="1"/>
  <c r="AG193" i="1"/>
  <c r="AG200" i="1"/>
  <c r="AG165" i="1"/>
  <c r="AG208" i="1"/>
  <c r="AG166" i="1"/>
  <c r="AG41" i="1"/>
  <c r="AG187" i="1"/>
  <c r="AG123" i="1"/>
  <c r="AG202" i="1"/>
  <c r="AG86" i="1"/>
  <c r="AG71" i="1"/>
  <c r="AG127" i="1"/>
  <c r="AG135" i="1"/>
  <c r="AG113" i="1"/>
  <c r="AG148" i="1"/>
  <c r="AG209" i="1"/>
  <c r="AG170" i="1"/>
  <c r="AG82" i="1"/>
  <c r="AG111" i="1"/>
  <c r="AG87" i="1"/>
  <c r="AG198" i="1"/>
  <c r="AG129" i="1"/>
  <c r="AG106" i="1"/>
  <c r="AG68" i="1"/>
  <c r="AG54" i="1"/>
  <c r="AG137" i="1"/>
  <c r="AG147" i="1"/>
  <c r="AG104" i="1"/>
  <c r="AG16" i="1"/>
  <c r="AG49" i="1"/>
  <c r="AG14" i="1"/>
  <c r="AG77" i="1"/>
  <c r="AG185" i="1"/>
  <c r="AG15" i="1"/>
  <c r="AG52" i="1"/>
  <c r="AG176" i="1"/>
  <c r="AG10" i="1"/>
  <c r="AG24" i="1"/>
  <c r="AG173" i="1"/>
  <c r="AG101" i="1"/>
  <c r="AG132" i="1"/>
  <c r="AG174" i="1"/>
  <c r="AG133" i="1"/>
  <c r="AG95" i="1"/>
  <c r="AG55" i="1"/>
  <c r="AG56" i="1"/>
  <c r="AG39" i="1"/>
  <c r="AG3" i="1"/>
  <c r="AG18" i="1"/>
  <c r="AG175" i="1"/>
  <c r="AG30" i="1"/>
  <c r="AG114" i="1"/>
  <c r="AG146" i="1"/>
  <c r="AG205" i="1"/>
  <c r="AG46" i="1"/>
  <c r="AG74" i="1"/>
  <c r="AG162" i="1"/>
  <c r="AG38" i="1"/>
  <c r="AG178" i="1"/>
  <c r="AG91" i="1"/>
  <c r="AG181" i="1"/>
  <c r="AG159" i="1"/>
  <c r="AG163" i="1"/>
  <c r="AG34" i="1"/>
  <c r="AG40" i="1"/>
  <c r="AG184" i="1"/>
  <c r="AG42" i="1"/>
  <c r="AG149" i="1"/>
  <c r="AG6" i="1"/>
  <c r="AG112" i="1"/>
  <c r="AG31" i="1"/>
  <c r="AG25" i="1"/>
  <c r="AG143" i="1"/>
  <c r="AG19" i="1"/>
  <c r="AG13" i="1"/>
  <c r="AG122" i="1"/>
  <c r="AG171" i="1"/>
  <c r="AG155" i="1"/>
  <c r="AG76" i="1"/>
  <c r="AG160" i="1"/>
  <c r="AG125" i="1"/>
  <c r="AG115" i="1"/>
  <c r="AG182" i="1"/>
  <c r="AG177" i="1"/>
  <c r="AG85" i="1"/>
  <c r="AG108" i="1"/>
  <c r="AG17" i="1"/>
  <c r="AG197" i="1"/>
  <c r="AG154" i="1"/>
  <c r="AG4" i="1"/>
  <c r="AG9" i="1"/>
  <c r="AG131" i="1"/>
  <c r="AG50" i="1"/>
  <c r="AG186" i="1"/>
  <c r="AG7" i="1"/>
  <c r="AG51" i="1"/>
  <c r="AG212" i="1"/>
  <c r="AG110" i="1"/>
  <c r="AG45" i="1"/>
  <c r="AG96" i="1"/>
  <c r="AG80" i="1"/>
  <c r="AG180" i="1"/>
  <c r="AG140" i="1"/>
  <c r="AG161" i="1"/>
  <c r="AG142" i="1"/>
  <c r="AG105" i="1"/>
  <c r="AG204" i="1"/>
  <c r="AG57" i="1"/>
  <c r="AG27" i="1"/>
  <c r="AG44" i="1"/>
  <c r="AG83" i="1"/>
  <c r="AG103" i="1"/>
  <c r="AG43" i="1"/>
  <c r="AG2" i="1"/>
  <c r="AG53" i="1"/>
  <c r="AG47" i="1"/>
  <c r="AG183" i="1"/>
  <c r="AG35" i="1"/>
  <c r="AG196" i="1"/>
  <c r="AG201" i="1"/>
  <c r="AG195" i="1"/>
  <c r="AG210" i="1"/>
  <c r="AG207" i="1"/>
  <c r="AG58" i="1"/>
  <c r="AG120" i="1"/>
  <c r="AG116" i="1"/>
  <c r="AG59" i="1"/>
  <c r="AG179" i="1"/>
  <c r="AG84" i="1"/>
  <c r="AG124" i="1"/>
  <c r="AG134" i="1"/>
  <c r="AG11" i="1"/>
  <c r="AG21" i="1"/>
  <c r="AG67" i="1"/>
  <c r="AG157" i="1"/>
  <c r="AG192" i="1"/>
  <c r="AG213" i="1"/>
  <c r="AG5" i="1"/>
  <c r="AG12" i="1"/>
  <c r="AG117" i="1"/>
  <c r="AG203" i="1"/>
  <c r="AG145" i="1"/>
  <c r="AG23" i="1"/>
  <c r="AG189" i="1"/>
  <c r="AG139" i="1"/>
  <c r="AG93" i="1"/>
  <c r="AG167" i="1"/>
  <c r="AG144" i="1"/>
  <c r="AE73" i="1"/>
  <c r="AE99" i="1"/>
  <c r="AE121" i="1"/>
  <c r="AE164" i="1"/>
  <c r="AE107" i="1"/>
  <c r="AE191" i="1"/>
  <c r="AE190" i="1"/>
  <c r="AE128" i="1"/>
  <c r="AE61" i="1"/>
  <c r="AE65" i="1"/>
  <c r="AE62" i="1"/>
  <c r="AE28" i="1"/>
  <c r="AE20" i="1"/>
  <c r="AE100" i="1"/>
  <c r="AE97" i="1"/>
  <c r="AE138" i="1"/>
  <c r="AE64" i="1"/>
  <c r="AE48" i="1"/>
  <c r="AE92" i="1"/>
  <c r="AE70" i="1"/>
  <c r="AE88" i="1"/>
  <c r="AE158" i="1"/>
  <c r="AE60" i="1"/>
  <c r="AE37" i="1"/>
  <c r="AE8" i="1"/>
  <c r="AE141" i="1"/>
  <c r="AE109" i="1"/>
  <c r="AE79" i="1"/>
  <c r="AE118" i="1"/>
  <c r="AE98" i="1"/>
  <c r="AE150" i="1"/>
  <c r="AE169" i="1"/>
  <c r="AE152" i="1"/>
  <c r="AE151" i="1"/>
  <c r="AE156" i="1"/>
  <c r="AE29" i="1"/>
  <c r="AE69" i="1"/>
  <c r="AE66" i="1"/>
  <c r="AE153" i="1"/>
  <c r="AE63" i="1"/>
  <c r="AE78" i="1"/>
  <c r="AE32" i="1"/>
  <c r="AE206" i="1"/>
  <c r="AE94" i="1"/>
  <c r="AE81" i="1"/>
  <c r="AE90" i="1"/>
  <c r="AE102" i="1"/>
  <c r="AE119" i="1"/>
  <c r="AE126" i="1"/>
  <c r="AE130" i="1"/>
  <c r="AE75" i="1"/>
  <c r="AE26" i="1"/>
  <c r="AE199" i="1"/>
  <c r="AE172" i="1"/>
  <c r="AE22" i="1"/>
  <c r="AE33" i="1"/>
  <c r="AE89" i="1"/>
  <c r="AE188" i="1"/>
  <c r="AE168" i="1"/>
  <c r="AE72" i="1"/>
  <c r="AE194" i="1"/>
  <c r="AE36" i="1"/>
  <c r="AE211" i="1"/>
  <c r="AE136" i="1"/>
  <c r="AE193" i="1"/>
  <c r="AE200" i="1"/>
  <c r="AE165" i="1"/>
  <c r="AE208" i="1"/>
  <c r="AE166" i="1"/>
  <c r="AE41" i="1"/>
  <c r="AE187" i="1"/>
  <c r="AE123" i="1"/>
  <c r="AE202" i="1"/>
  <c r="AE86" i="1"/>
  <c r="AE71" i="1"/>
  <c r="AE127" i="1"/>
  <c r="AE135" i="1"/>
  <c r="AE113" i="1"/>
  <c r="AE148" i="1"/>
  <c r="AE209" i="1"/>
  <c r="AE170" i="1"/>
  <c r="AE82" i="1"/>
  <c r="AE111" i="1"/>
  <c r="AE87" i="1"/>
  <c r="AE198" i="1"/>
  <c r="AE129" i="1"/>
  <c r="AE106" i="1"/>
  <c r="AE68" i="1"/>
  <c r="AE54" i="1"/>
  <c r="AE137" i="1"/>
  <c r="AE147" i="1"/>
  <c r="AE104" i="1"/>
  <c r="AE16" i="1"/>
  <c r="AE49" i="1"/>
  <c r="AE14" i="1"/>
  <c r="AE77" i="1"/>
  <c r="AE185" i="1"/>
  <c r="AE15" i="1"/>
  <c r="AE52" i="1"/>
  <c r="AE176" i="1"/>
  <c r="AE10" i="1"/>
  <c r="AE24" i="1"/>
  <c r="AE173" i="1"/>
  <c r="AE101" i="1"/>
  <c r="AE132" i="1"/>
  <c r="AE174" i="1"/>
  <c r="AE133" i="1"/>
  <c r="AE95" i="1"/>
  <c r="AE55" i="1"/>
  <c r="AE56" i="1"/>
  <c r="AE39" i="1"/>
  <c r="AE3" i="1"/>
  <c r="AE18" i="1"/>
  <c r="AE175" i="1"/>
  <c r="AE30" i="1"/>
  <c r="AE114" i="1"/>
  <c r="AE146" i="1"/>
  <c r="AE205" i="1"/>
  <c r="AE46" i="1"/>
  <c r="AE74" i="1"/>
  <c r="AE162" i="1"/>
  <c r="AE38" i="1"/>
  <c r="AE178" i="1"/>
  <c r="AE91" i="1"/>
  <c r="AE181" i="1"/>
  <c r="AE159" i="1"/>
  <c r="AE163" i="1"/>
  <c r="AE34" i="1"/>
  <c r="AE40" i="1"/>
  <c r="AE184" i="1"/>
  <c r="AE42" i="1"/>
  <c r="AE149" i="1"/>
  <c r="AE6" i="1"/>
  <c r="AE112" i="1"/>
  <c r="AE31" i="1"/>
  <c r="AE25" i="1"/>
  <c r="AE143" i="1"/>
  <c r="AE19" i="1"/>
  <c r="AE13" i="1"/>
  <c r="AE122" i="1"/>
  <c r="AE171" i="1"/>
  <c r="AE155" i="1"/>
  <c r="AE76" i="1"/>
  <c r="AE160" i="1"/>
  <c r="AE125" i="1"/>
  <c r="AE115" i="1"/>
  <c r="AE182" i="1"/>
  <c r="AE177" i="1"/>
  <c r="AE85" i="1"/>
  <c r="AE108" i="1"/>
  <c r="AE17" i="1"/>
  <c r="AE197" i="1"/>
  <c r="AE154" i="1"/>
  <c r="AE4" i="1"/>
  <c r="AE9" i="1"/>
  <c r="AE131" i="1"/>
  <c r="AE50" i="1"/>
  <c r="AE186" i="1"/>
  <c r="AE7" i="1"/>
  <c r="AE51" i="1"/>
  <c r="AE212" i="1"/>
  <c r="AE110" i="1"/>
  <c r="AE45" i="1"/>
  <c r="AE96" i="1"/>
  <c r="AE80" i="1"/>
  <c r="AE180" i="1"/>
  <c r="AE140" i="1"/>
  <c r="AE161" i="1"/>
  <c r="AE142" i="1"/>
  <c r="AE105" i="1"/>
  <c r="AE204" i="1"/>
  <c r="AE57" i="1"/>
  <c r="AE27" i="1"/>
  <c r="AE44" i="1"/>
  <c r="AE83" i="1"/>
  <c r="AE103" i="1"/>
  <c r="AE43" i="1"/>
  <c r="AE2" i="1"/>
  <c r="AE53" i="1"/>
  <c r="AE47" i="1"/>
  <c r="AE183" i="1"/>
  <c r="AE35" i="1"/>
  <c r="AE196" i="1"/>
  <c r="AE201" i="1"/>
  <c r="AE195" i="1"/>
  <c r="AE210" i="1"/>
  <c r="AE207" i="1"/>
  <c r="AE58" i="1"/>
  <c r="AE120" i="1"/>
  <c r="AE116" i="1"/>
  <c r="AE59" i="1"/>
  <c r="AE179" i="1"/>
  <c r="AE84" i="1"/>
  <c r="AE124" i="1"/>
  <c r="AE134" i="1"/>
  <c r="AE11" i="1"/>
  <c r="AE21" i="1"/>
  <c r="AE67" i="1"/>
  <c r="AE157" i="1"/>
  <c r="AE192" i="1"/>
  <c r="AE213" i="1"/>
  <c r="AE5" i="1"/>
  <c r="AE12" i="1"/>
  <c r="AE117" i="1"/>
  <c r="AE203" i="1"/>
  <c r="AE145" i="1"/>
  <c r="AE23" i="1"/>
  <c r="AE189" i="1"/>
  <c r="AE139" i="1"/>
  <c r="AE93" i="1"/>
  <c r="AE167" i="1"/>
  <c r="AE144" i="1"/>
  <c r="AC73" i="1"/>
  <c r="AC99" i="1"/>
  <c r="AC121" i="1"/>
  <c r="AC164" i="1"/>
  <c r="AC107" i="1"/>
  <c r="AC191" i="1"/>
  <c r="AC190" i="1"/>
  <c r="AC128" i="1"/>
  <c r="AC61" i="1"/>
  <c r="AC65" i="1"/>
  <c r="AC62" i="1"/>
  <c r="AC28" i="1"/>
  <c r="AC20" i="1"/>
  <c r="AC100" i="1"/>
  <c r="AC97" i="1"/>
  <c r="AC138" i="1"/>
  <c r="AC64" i="1"/>
  <c r="AC48" i="1"/>
  <c r="AC92" i="1"/>
  <c r="AC70" i="1"/>
  <c r="AC88" i="1"/>
  <c r="AC158" i="1"/>
  <c r="AC60" i="1"/>
  <c r="AC37" i="1"/>
  <c r="AC8" i="1"/>
  <c r="AC141" i="1"/>
  <c r="AC109" i="1"/>
  <c r="AC79" i="1"/>
  <c r="AC118" i="1"/>
  <c r="AC98" i="1"/>
  <c r="AC150" i="1"/>
  <c r="AC169" i="1"/>
  <c r="AC152" i="1"/>
  <c r="AC151" i="1"/>
  <c r="AC156" i="1"/>
  <c r="AC29" i="1"/>
  <c r="AC69" i="1"/>
  <c r="AC66" i="1"/>
  <c r="AC153" i="1"/>
  <c r="AC63" i="1"/>
  <c r="AC78" i="1"/>
  <c r="AC32" i="1"/>
  <c r="AC206" i="1"/>
  <c r="AC94" i="1"/>
  <c r="AC81" i="1"/>
  <c r="AC90" i="1"/>
  <c r="AC102" i="1"/>
  <c r="AC119" i="1"/>
  <c r="AC126" i="1"/>
  <c r="AC130" i="1"/>
  <c r="AC75" i="1"/>
  <c r="AC26" i="1"/>
  <c r="AC199" i="1"/>
  <c r="AC172" i="1"/>
  <c r="AC22" i="1"/>
  <c r="AC33" i="1"/>
  <c r="AC89" i="1"/>
  <c r="AC188" i="1"/>
  <c r="AC168" i="1"/>
  <c r="AC72" i="1"/>
  <c r="AC194" i="1"/>
  <c r="AC36" i="1"/>
  <c r="AC211" i="1"/>
  <c r="AC136" i="1"/>
  <c r="AC193" i="1"/>
  <c r="AC200" i="1"/>
  <c r="AC165" i="1"/>
  <c r="AC208" i="1"/>
  <c r="AC166" i="1"/>
  <c r="AC41" i="1"/>
  <c r="AC187" i="1"/>
  <c r="AC123" i="1"/>
  <c r="AC202" i="1"/>
  <c r="AC86" i="1"/>
  <c r="AC71" i="1"/>
  <c r="AC127" i="1"/>
  <c r="AC135" i="1"/>
  <c r="AC113" i="1"/>
  <c r="AC148" i="1"/>
  <c r="AC209" i="1"/>
  <c r="AC170" i="1"/>
  <c r="AC82" i="1"/>
  <c r="AC111" i="1"/>
  <c r="AC87" i="1"/>
  <c r="AC198" i="1"/>
  <c r="AC129" i="1"/>
  <c r="AC106" i="1"/>
  <c r="AC68" i="1"/>
  <c r="AC54" i="1"/>
  <c r="AC137" i="1"/>
  <c r="AC147" i="1"/>
  <c r="AC104" i="1"/>
  <c r="AC16" i="1"/>
  <c r="AC49" i="1"/>
  <c r="AC14" i="1"/>
  <c r="AC77" i="1"/>
  <c r="AC185" i="1"/>
  <c r="AC15" i="1"/>
  <c r="AC52" i="1"/>
  <c r="AC176" i="1"/>
  <c r="AC10" i="1"/>
  <c r="AC24" i="1"/>
  <c r="AC173" i="1"/>
  <c r="AC101" i="1"/>
  <c r="AC132" i="1"/>
  <c r="AC174" i="1"/>
  <c r="AC133" i="1"/>
  <c r="AC95" i="1"/>
  <c r="AC55" i="1"/>
  <c r="AC56" i="1"/>
  <c r="AC39" i="1"/>
  <c r="AC3" i="1"/>
  <c r="AC18" i="1"/>
  <c r="AC175" i="1"/>
  <c r="AC30" i="1"/>
  <c r="AC114" i="1"/>
  <c r="AC146" i="1"/>
  <c r="AC205" i="1"/>
  <c r="AC46" i="1"/>
  <c r="AC74" i="1"/>
  <c r="AC162" i="1"/>
  <c r="AC38" i="1"/>
  <c r="AC178" i="1"/>
  <c r="AC91" i="1"/>
  <c r="AC181" i="1"/>
  <c r="AC159" i="1"/>
  <c r="AC163" i="1"/>
  <c r="AC34" i="1"/>
  <c r="AC40" i="1"/>
  <c r="AC184" i="1"/>
  <c r="AC42" i="1"/>
  <c r="AC149" i="1"/>
  <c r="AC6" i="1"/>
  <c r="AC112" i="1"/>
  <c r="AC31" i="1"/>
  <c r="AC25" i="1"/>
  <c r="AC143" i="1"/>
  <c r="AC19" i="1"/>
  <c r="AC13" i="1"/>
  <c r="AC122" i="1"/>
  <c r="AC171" i="1"/>
  <c r="AC155" i="1"/>
  <c r="AC76" i="1"/>
  <c r="AC160" i="1"/>
  <c r="AC125" i="1"/>
  <c r="AC115" i="1"/>
  <c r="AC182" i="1"/>
  <c r="AC177" i="1"/>
  <c r="AC85" i="1"/>
  <c r="AC108" i="1"/>
  <c r="AC17" i="1"/>
  <c r="AC197" i="1"/>
  <c r="AC154" i="1"/>
  <c r="AC4" i="1"/>
  <c r="AC9" i="1"/>
  <c r="AC131" i="1"/>
  <c r="AC50" i="1"/>
  <c r="AC186" i="1"/>
  <c r="AC7" i="1"/>
  <c r="AC51" i="1"/>
  <c r="AC212" i="1"/>
  <c r="AC110" i="1"/>
  <c r="AC45" i="1"/>
  <c r="AC96" i="1"/>
  <c r="AC80" i="1"/>
  <c r="AC180" i="1"/>
  <c r="AC140" i="1"/>
  <c r="AC161" i="1"/>
  <c r="AC142" i="1"/>
  <c r="AC105" i="1"/>
  <c r="AC204" i="1"/>
  <c r="AC57" i="1"/>
  <c r="AC27" i="1"/>
  <c r="AC44" i="1"/>
  <c r="AC83" i="1"/>
  <c r="AC103" i="1"/>
  <c r="AC43" i="1"/>
  <c r="AC2" i="1"/>
  <c r="AC53" i="1"/>
  <c r="AC47" i="1"/>
  <c r="AC183" i="1"/>
  <c r="AC35" i="1"/>
  <c r="AC196" i="1"/>
  <c r="AC201" i="1"/>
  <c r="AC195" i="1"/>
  <c r="AC210" i="1"/>
  <c r="AC207" i="1"/>
  <c r="AC58" i="1"/>
  <c r="AC120" i="1"/>
  <c r="AC116" i="1"/>
  <c r="AC59" i="1"/>
  <c r="AC179" i="1"/>
  <c r="AC84" i="1"/>
  <c r="AC124" i="1"/>
  <c r="AC134" i="1"/>
  <c r="AC11" i="1"/>
  <c r="AC21" i="1"/>
  <c r="AC67" i="1"/>
  <c r="AC157" i="1"/>
  <c r="AC192" i="1"/>
  <c r="AC213" i="1"/>
  <c r="AC5" i="1"/>
  <c r="AC12" i="1"/>
  <c r="AC117" i="1"/>
  <c r="AC203" i="1"/>
  <c r="AC145" i="1"/>
  <c r="AC23" i="1"/>
  <c r="AC189" i="1"/>
  <c r="AC139" i="1"/>
  <c r="AC93" i="1"/>
  <c r="AC167" i="1"/>
  <c r="AC144" i="1"/>
  <c r="AA73" i="1"/>
  <c r="AA99" i="1"/>
  <c r="AA121" i="1"/>
  <c r="AA164" i="1"/>
  <c r="AA107" i="1"/>
  <c r="AA191" i="1"/>
  <c r="AA190" i="1"/>
  <c r="AA128" i="1"/>
  <c r="AA61" i="1"/>
  <c r="AA65" i="1"/>
  <c r="AA62" i="1"/>
  <c r="AA28" i="1"/>
  <c r="AA20" i="1"/>
  <c r="AA100" i="1"/>
  <c r="AA97" i="1"/>
  <c r="AA138" i="1"/>
  <c r="AA64" i="1"/>
  <c r="AA48" i="1"/>
  <c r="AA92" i="1"/>
  <c r="AA70" i="1"/>
  <c r="AA88" i="1"/>
  <c r="AA158" i="1"/>
  <c r="AA60" i="1"/>
  <c r="AA37" i="1"/>
  <c r="AA8" i="1"/>
  <c r="AA141" i="1"/>
  <c r="AA109" i="1"/>
  <c r="AA79" i="1"/>
  <c r="AA118" i="1"/>
  <c r="AA98" i="1"/>
  <c r="AA150" i="1"/>
  <c r="AA169" i="1"/>
  <c r="AA152" i="1"/>
  <c r="AA151" i="1"/>
  <c r="AA156" i="1"/>
  <c r="AA29" i="1"/>
  <c r="AA69" i="1"/>
  <c r="AA66" i="1"/>
  <c r="AA153" i="1"/>
  <c r="AA63" i="1"/>
  <c r="AA78" i="1"/>
  <c r="AA32" i="1"/>
  <c r="AA206" i="1"/>
  <c r="AA94" i="1"/>
  <c r="AA81" i="1"/>
  <c r="AA90" i="1"/>
  <c r="AA102" i="1"/>
  <c r="AA119" i="1"/>
  <c r="AA126" i="1"/>
  <c r="AA130" i="1"/>
  <c r="AA75" i="1"/>
  <c r="AA26" i="1"/>
  <c r="AA199" i="1"/>
  <c r="AA172" i="1"/>
  <c r="AA22" i="1"/>
  <c r="AA33" i="1"/>
  <c r="AA89" i="1"/>
  <c r="AA188" i="1"/>
  <c r="AA168" i="1"/>
  <c r="AA72" i="1"/>
  <c r="AA194" i="1"/>
  <c r="AA36" i="1"/>
  <c r="AA211" i="1"/>
  <c r="AA136" i="1"/>
  <c r="AA193" i="1"/>
  <c r="AA200" i="1"/>
  <c r="AA165" i="1"/>
  <c r="AA208" i="1"/>
  <c r="AA166" i="1"/>
  <c r="AA41" i="1"/>
  <c r="AA187" i="1"/>
  <c r="AA123" i="1"/>
  <c r="AA202" i="1"/>
  <c r="AA86" i="1"/>
  <c r="AA71" i="1"/>
  <c r="AA127" i="1"/>
  <c r="AA135" i="1"/>
  <c r="AA113" i="1"/>
  <c r="AA148" i="1"/>
  <c r="AA209" i="1"/>
  <c r="AA170" i="1"/>
  <c r="AA82" i="1"/>
  <c r="AA111" i="1"/>
  <c r="AA87" i="1"/>
  <c r="AA198" i="1"/>
  <c r="AA129" i="1"/>
  <c r="AA106" i="1"/>
  <c r="AA68" i="1"/>
  <c r="AA54" i="1"/>
  <c r="AA137" i="1"/>
  <c r="AA147" i="1"/>
  <c r="AA104" i="1"/>
  <c r="AA16" i="1"/>
  <c r="AA49" i="1"/>
  <c r="AA14" i="1"/>
  <c r="AA77" i="1"/>
  <c r="AA185" i="1"/>
  <c r="AA15" i="1"/>
  <c r="AA52" i="1"/>
  <c r="AA176" i="1"/>
  <c r="AA10" i="1"/>
  <c r="AA24" i="1"/>
  <c r="AA173" i="1"/>
  <c r="AA101" i="1"/>
  <c r="AA132" i="1"/>
  <c r="AA174" i="1"/>
  <c r="AA133" i="1"/>
  <c r="AA95" i="1"/>
  <c r="AA55" i="1"/>
  <c r="AA56" i="1"/>
  <c r="AA39" i="1"/>
  <c r="AA3" i="1"/>
  <c r="AA18" i="1"/>
  <c r="AA175" i="1"/>
  <c r="AA30" i="1"/>
  <c r="AA114" i="1"/>
  <c r="AA146" i="1"/>
  <c r="AA205" i="1"/>
  <c r="AA46" i="1"/>
  <c r="AA74" i="1"/>
  <c r="AA162" i="1"/>
  <c r="AA38" i="1"/>
  <c r="AA178" i="1"/>
  <c r="AA91" i="1"/>
  <c r="AA181" i="1"/>
  <c r="AA159" i="1"/>
  <c r="AA163" i="1"/>
  <c r="AA34" i="1"/>
  <c r="AA40" i="1"/>
  <c r="AA184" i="1"/>
  <c r="AA42" i="1"/>
  <c r="AA149" i="1"/>
  <c r="AA6" i="1"/>
  <c r="AA112" i="1"/>
  <c r="AA31" i="1"/>
  <c r="AA25" i="1"/>
  <c r="AA143" i="1"/>
  <c r="AA19" i="1"/>
  <c r="AA13" i="1"/>
  <c r="AA122" i="1"/>
  <c r="AA171" i="1"/>
  <c r="AA155" i="1"/>
  <c r="AA76" i="1"/>
  <c r="AA160" i="1"/>
  <c r="AA125" i="1"/>
  <c r="AA115" i="1"/>
  <c r="AA182" i="1"/>
  <c r="AA177" i="1"/>
  <c r="AA85" i="1"/>
  <c r="AA108" i="1"/>
  <c r="AA17" i="1"/>
  <c r="AA197" i="1"/>
  <c r="AA154" i="1"/>
  <c r="AA4" i="1"/>
  <c r="AA9" i="1"/>
  <c r="AA131" i="1"/>
  <c r="AA50" i="1"/>
  <c r="AA186" i="1"/>
  <c r="AA7" i="1"/>
  <c r="AA51" i="1"/>
  <c r="AA212" i="1"/>
  <c r="AA110" i="1"/>
  <c r="AA45" i="1"/>
  <c r="AA96" i="1"/>
  <c r="AA80" i="1"/>
  <c r="AA180" i="1"/>
  <c r="AA140" i="1"/>
  <c r="AA161" i="1"/>
  <c r="AA142" i="1"/>
  <c r="AA105" i="1"/>
  <c r="AA204" i="1"/>
  <c r="AA57" i="1"/>
  <c r="AA27" i="1"/>
  <c r="AA44" i="1"/>
  <c r="AA83" i="1"/>
  <c r="AA103" i="1"/>
  <c r="AA43" i="1"/>
  <c r="AA2" i="1"/>
  <c r="AA53" i="1"/>
  <c r="AA47" i="1"/>
  <c r="AA183" i="1"/>
  <c r="AA35" i="1"/>
  <c r="AA196" i="1"/>
  <c r="AA201" i="1"/>
  <c r="AA195" i="1"/>
  <c r="AA210" i="1"/>
  <c r="AA207" i="1"/>
  <c r="AA58" i="1"/>
  <c r="AA120" i="1"/>
  <c r="AA116" i="1"/>
  <c r="AA59" i="1"/>
  <c r="AA179" i="1"/>
  <c r="AA84" i="1"/>
  <c r="AA124" i="1"/>
  <c r="AA134" i="1"/>
  <c r="AA11" i="1"/>
  <c r="AA21" i="1"/>
  <c r="AA67" i="1"/>
  <c r="AA157" i="1"/>
  <c r="AA192" i="1"/>
  <c r="AA213" i="1"/>
  <c r="AA5" i="1"/>
  <c r="AA12" i="1"/>
  <c r="AA117" i="1"/>
  <c r="AA203" i="1"/>
  <c r="AA145" i="1"/>
  <c r="AA23" i="1"/>
  <c r="AA189" i="1"/>
  <c r="AA139" i="1"/>
  <c r="AA93" i="1"/>
  <c r="AA167" i="1"/>
  <c r="AA144" i="1"/>
  <c r="Y73" i="1"/>
  <c r="Y99" i="1"/>
  <c r="Y121" i="1"/>
  <c r="Y164" i="1"/>
  <c r="Y107" i="1"/>
  <c r="Y191" i="1"/>
  <c r="Y190" i="1"/>
  <c r="Y128" i="1"/>
  <c r="Y61" i="1"/>
  <c r="Y65" i="1"/>
  <c r="Y62" i="1"/>
  <c r="Y28" i="1"/>
  <c r="Y20" i="1"/>
  <c r="Y100" i="1"/>
  <c r="Y97" i="1"/>
  <c r="Y138" i="1"/>
  <c r="Y64" i="1"/>
  <c r="Y48" i="1"/>
  <c r="Y92" i="1"/>
  <c r="Y70" i="1"/>
  <c r="Y88" i="1"/>
  <c r="Y158" i="1"/>
  <c r="Y60" i="1"/>
  <c r="Y37" i="1"/>
  <c r="Y8" i="1"/>
  <c r="Y141" i="1"/>
  <c r="Y109" i="1"/>
  <c r="Y79" i="1"/>
  <c r="Y118" i="1"/>
  <c r="Y98" i="1"/>
  <c r="Y150" i="1"/>
  <c r="Y169" i="1"/>
  <c r="Y152" i="1"/>
  <c r="Y151" i="1"/>
  <c r="Y156" i="1"/>
  <c r="Y29" i="1"/>
  <c r="Y69" i="1"/>
  <c r="Y66" i="1"/>
  <c r="Y153" i="1"/>
  <c r="Y63" i="1"/>
  <c r="Y78" i="1"/>
  <c r="Y32" i="1"/>
  <c r="Y206" i="1"/>
  <c r="Y94" i="1"/>
  <c r="Y81" i="1"/>
  <c r="Y90" i="1"/>
  <c r="Y102" i="1"/>
  <c r="Y119" i="1"/>
  <c r="Y126" i="1"/>
  <c r="Y130" i="1"/>
  <c r="Y75" i="1"/>
  <c r="Y26" i="1"/>
  <c r="Y199" i="1"/>
  <c r="Y172" i="1"/>
  <c r="Y22" i="1"/>
  <c r="Y33" i="1"/>
  <c r="Y89" i="1"/>
  <c r="Y188" i="1"/>
  <c r="Y168" i="1"/>
  <c r="Y72" i="1"/>
  <c r="Y194" i="1"/>
  <c r="Y36" i="1"/>
  <c r="Y211" i="1"/>
  <c r="Y136" i="1"/>
  <c r="Y193" i="1"/>
  <c r="Y200" i="1"/>
  <c r="Y165" i="1"/>
  <c r="Y208" i="1"/>
  <c r="Y166" i="1"/>
  <c r="Y41" i="1"/>
  <c r="Y187" i="1"/>
  <c r="Y123" i="1"/>
  <c r="Y202" i="1"/>
  <c r="Y86" i="1"/>
  <c r="Y71" i="1"/>
  <c r="Y127" i="1"/>
  <c r="Y135" i="1"/>
  <c r="Y113" i="1"/>
  <c r="Y148" i="1"/>
  <c r="Y209" i="1"/>
  <c r="Y170" i="1"/>
  <c r="Y82" i="1"/>
  <c r="Y111" i="1"/>
  <c r="Y87" i="1"/>
  <c r="Y198" i="1"/>
  <c r="Y129" i="1"/>
  <c r="Y106" i="1"/>
  <c r="Y68" i="1"/>
  <c r="Y54" i="1"/>
  <c r="Y137" i="1"/>
  <c r="Y147" i="1"/>
  <c r="Y104" i="1"/>
  <c r="Y16" i="1"/>
  <c r="Y49" i="1"/>
  <c r="Y14" i="1"/>
  <c r="Y77" i="1"/>
  <c r="Y185" i="1"/>
  <c r="Y15" i="1"/>
  <c r="Y52" i="1"/>
  <c r="Y176" i="1"/>
  <c r="Y10" i="1"/>
  <c r="Y24" i="1"/>
  <c r="Y173" i="1"/>
  <c r="Y101" i="1"/>
  <c r="Y132" i="1"/>
  <c r="Y174" i="1"/>
  <c r="Y133" i="1"/>
  <c r="Y95" i="1"/>
  <c r="Y55" i="1"/>
  <c r="Y56" i="1"/>
  <c r="Y39" i="1"/>
  <c r="Y3" i="1"/>
  <c r="Y18" i="1"/>
  <c r="Y175" i="1"/>
  <c r="Y30" i="1"/>
  <c r="Y114" i="1"/>
  <c r="Y146" i="1"/>
  <c r="Y205" i="1"/>
  <c r="Y46" i="1"/>
  <c r="Y74" i="1"/>
  <c r="Y162" i="1"/>
  <c r="Y38" i="1"/>
  <c r="Y178" i="1"/>
  <c r="Y91" i="1"/>
  <c r="Y181" i="1"/>
  <c r="Y159" i="1"/>
  <c r="Y163" i="1"/>
  <c r="Y34" i="1"/>
  <c r="Y40" i="1"/>
  <c r="Y184" i="1"/>
  <c r="Y42" i="1"/>
  <c r="Y149" i="1"/>
  <c r="Y6" i="1"/>
  <c r="Y112" i="1"/>
  <c r="Y31" i="1"/>
  <c r="Y25" i="1"/>
  <c r="Y143" i="1"/>
  <c r="Y19" i="1"/>
  <c r="Y13" i="1"/>
  <c r="Y122" i="1"/>
  <c r="Y171" i="1"/>
  <c r="Y155" i="1"/>
  <c r="Y76" i="1"/>
  <c r="Y160" i="1"/>
  <c r="Y125" i="1"/>
  <c r="Y115" i="1"/>
  <c r="Y182" i="1"/>
  <c r="Y177" i="1"/>
  <c r="Y85" i="1"/>
  <c r="Y108" i="1"/>
  <c r="Y17" i="1"/>
  <c r="Y197" i="1"/>
  <c r="Y154" i="1"/>
  <c r="Y4" i="1"/>
  <c r="Y9" i="1"/>
  <c r="Y131" i="1"/>
  <c r="Y50" i="1"/>
  <c r="Y186" i="1"/>
  <c r="Y7" i="1"/>
  <c r="Y51" i="1"/>
  <c r="Y212" i="1"/>
  <c r="Y110" i="1"/>
  <c r="Y45" i="1"/>
  <c r="Y96" i="1"/>
  <c r="Y80" i="1"/>
  <c r="Y180" i="1"/>
  <c r="Y140" i="1"/>
  <c r="Y161" i="1"/>
  <c r="Y142" i="1"/>
  <c r="Y105" i="1"/>
  <c r="Y204" i="1"/>
  <c r="Y57" i="1"/>
  <c r="Y27" i="1"/>
  <c r="Y44" i="1"/>
  <c r="Y83" i="1"/>
  <c r="Y103" i="1"/>
  <c r="Y43" i="1"/>
  <c r="Y2" i="1"/>
  <c r="Y53" i="1"/>
  <c r="Y47" i="1"/>
  <c r="Y183" i="1"/>
  <c r="Y35" i="1"/>
  <c r="Y196" i="1"/>
  <c r="Y201" i="1"/>
  <c r="Y195" i="1"/>
  <c r="Y210" i="1"/>
  <c r="Y207" i="1"/>
  <c r="Y58" i="1"/>
  <c r="Y120" i="1"/>
  <c r="Y116" i="1"/>
  <c r="Y59" i="1"/>
  <c r="Y179" i="1"/>
  <c r="Y84" i="1"/>
  <c r="Y124" i="1"/>
  <c r="Y134" i="1"/>
  <c r="Y11" i="1"/>
  <c r="Y21" i="1"/>
  <c r="Y67" i="1"/>
  <c r="Y157" i="1"/>
  <c r="Y192" i="1"/>
  <c r="Y213" i="1"/>
  <c r="Y5" i="1"/>
  <c r="Y12" i="1"/>
  <c r="Y117" i="1"/>
  <c r="Y203" i="1"/>
  <c r="Y145" i="1"/>
  <c r="Y23" i="1"/>
  <c r="Y189" i="1"/>
  <c r="Y139" i="1"/>
  <c r="Y93" i="1"/>
  <c r="Y167" i="1"/>
  <c r="Y144" i="1"/>
  <c r="W73" i="1"/>
  <c r="W99" i="1"/>
  <c r="W121" i="1"/>
  <c r="W164" i="1"/>
  <c r="W107" i="1"/>
  <c r="W191" i="1"/>
  <c r="W190" i="1"/>
  <c r="W128" i="1"/>
  <c r="W61" i="1"/>
  <c r="W65" i="1"/>
  <c r="W62" i="1"/>
  <c r="W28" i="1"/>
  <c r="W20" i="1"/>
  <c r="W100" i="1"/>
  <c r="W97" i="1"/>
  <c r="W138" i="1"/>
  <c r="W64" i="1"/>
  <c r="W48" i="1"/>
  <c r="W92" i="1"/>
  <c r="W70" i="1"/>
  <c r="W88" i="1"/>
  <c r="W158" i="1"/>
  <c r="W60" i="1"/>
  <c r="W37" i="1"/>
  <c r="W8" i="1"/>
  <c r="W141" i="1"/>
  <c r="W109" i="1"/>
  <c r="W79" i="1"/>
  <c r="W118" i="1"/>
  <c r="W98" i="1"/>
  <c r="W150" i="1"/>
  <c r="W169" i="1"/>
  <c r="W152" i="1"/>
  <c r="W151" i="1"/>
  <c r="W156" i="1"/>
  <c r="W29" i="1"/>
  <c r="W69" i="1"/>
  <c r="W66" i="1"/>
  <c r="W153" i="1"/>
  <c r="W63" i="1"/>
  <c r="W78" i="1"/>
  <c r="W32" i="1"/>
  <c r="W206" i="1"/>
  <c r="W94" i="1"/>
  <c r="W81" i="1"/>
  <c r="W90" i="1"/>
  <c r="W102" i="1"/>
  <c r="W119" i="1"/>
  <c r="W126" i="1"/>
  <c r="W130" i="1"/>
  <c r="W75" i="1"/>
  <c r="W26" i="1"/>
  <c r="W199" i="1"/>
  <c r="W172" i="1"/>
  <c r="W22" i="1"/>
  <c r="W33" i="1"/>
  <c r="W89" i="1"/>
  <c r="W188" i="1"/>
  <c r="W168" i="1"/>
  <c r="W72" i="1"/>
  <c r="W194" i="1"/>
  <c r="W36" i="1"/>
  <c r="W211" i="1"/>
  <c r="W136" i="1"/>
  <c r="W193" i="1"/>
  <c r="W200" i="1"/>
  <c r="W165" i="1"/>
  <c r="W208" i="1"/>
  <c r="W166" i="1"/>
  <c r="W41" i="1"/>
  <c r="W187" i="1"/>
  <c r="W123" i="1"/>
  <c r="W202" i="1"/>
  <c r="W86" i="1"/>
  <c r="W71" i="1"/>
  <c r="W127" i="1"/>
  <c r="W135" i="1"/>
  <c r="W113" i="1"/>
  <c r="W148" i="1"/>
  <c r="W209" i="1"/>
  <c r="W170" i="1"/>
  <c r="W82" i="1"/>
  <c r="W111" i="1"/>
  <c r="W87" i="1"/>
  <c r="W198" i="1"/>
  <c r="W129" i="1"/>
  <c r="W106" i="1"/>
  <c r="W68" i="1"/>
  <c r="W54" i="1"/>
  <c r="W137" i="1"/>
  <c r="W147" i="1"/>
  <c r="W104" i="1"/>
  <c r="W16" i="1"/>
  <c r="W49" i="1"/>
  <c r="W14" i="1"/>
  <c r="W77" i="1"/>
  <c r="W185" i="1"/>
  <c r="W15" i="1"/>
  <c r="W52" i="1"/>
  <c r="W176" i="1"/>
  <c r="W10" i="1"/>
  <c r="W24" i="1"/>
  <c r="W173" i="1"/>
  <c r="W101" i="1"/>
  <c r="W132" i="1"/>
  <c r="W174" i="1"/>
  <c r="W133" i="1"/>
  <c r="W95" i="1"/>
  <c r="W55" i="1"/>
  <c r="W56" i="1"/>
  <c r="W39" i="1"/>
  <c r="W3" i="1"/>
  <c r="W18" i="1"/>
  <c r="W175" i="1"/>
  <c r="W30" i="1"/>
  <c r="W114" i="1"/>
  <c r="W146" i="1"/>
  <c r="W205" i="1"/>
  <c r="W46" i="1"/>
  <c r="W74" i="1"/>
  <c r="W162" i="1"/>
  <c r="W38" i="1"/>
  <c r="W178" i="1"/>
  <c r="W91" i="1"/>
  <c r="W181" i="1"/>
  <c r="W159" i="1"/>
  <c r="W163" i="1"/>
  <c r="W34" i="1"/>
  <c r="W40" i="1"/>
  <c r="W184" i="1"/>
  <c r="W42" i="1"/>
  <c r="W149" i="1"/>
  <c r="W6" i="1"/>
  <c r="W112" i="1"/>
  <c r="W31" i="1"/>
  <c r="W25" i="1"/>
  <c r="W143" i="1"/>
  <c r="W19" i="1"/>
  <c r="W13" i="1"/>
  <c r="W122" i="1"/>
  <c r="W171" i="1"/>
  <c r="W155" i="1"/>
  <c r="W76" i="1"/>
  <c r="W160" i="1"/>
  <c r="W125" i="1"/>
  <c r="W115" i="1"/>
  <c r="W182" i="1"/>
  <c r="W177" i="1"/>
  <c r="W85" i="1"/>
  <c r="W108" i="1"/>
  <c r="W17" i="1"/>
  <c r="W197" i="1"/>
  <c r="W154" i="1"/>
  <c r="W4" i="1"/>
  <c r="W9" i="1"/>
  <c r="W131" i="1"/>
  <c r="W50" i="1"/>
  <c r="W186" i="1"/>
  <c r="W7" i="1"/>
  <c r="W51" i="1"/>
  <c r="W212" i="1"/>
  <c r="W110" i="1"/>
  <c r="W45" i="1"/>
  <c r="W96" i="1"/>
  <c r="W80" i="1"/>
  <c r="W180" i="1"/>
  <c r="W140" i="1"/>
  <c r="W161" i="1"/>
  <c r="W142" i="1"/>
  <c r="W105" i="1"/>
  <c r="W204" i="1"/>
  <c r="W57" i="1"/>
  <c r="W27" i="1"/>
  <c r="W44" i="1"/>
  <c r="W83" i="1"/>
  <c r="W103" i="1"/>
  <c r="W43" i="1"/>
  <c r="W2" i="1"/>
  <c r="W53" i="1"/>
  <c r="W47" i="1"/>
  <c r="W183" i="1"/>
  <c r="W35" i="1"/>
  <c r="W196" i="1"/>
  <c r="W201" i="1"/>
  <c r="W195" i="1"/>
  <c r="W210" i="1"/>
  <c r="W207" i="1"/>
  <c r="W58" i="1"/>
  <c r="W120" i="1"/>
  <c r="W116" i="1"/>
  <c r="W59" i="1"/>
  <c r="W179" i="1"/>
  <c r="W84" i="1"/>
  <c r="W124" i="1"/>
  <c r="W134" i="1"/>
  <c r="W11" i="1"/>
  <c r="W21" i="1"/>
  <c r="W67" i="1"/>
  <c r="W157" i="1"/>
  <c r="W192" i="1"/>
  <c r="W213" i="1"/>
  <c r="W5" i="1"/>
  <c r="W12" i="1"/>
  <c r="W117" i="1"/>
  <c r="W203" i="1"/>
  <c r="W145" i="1"/>
  <c r="W23" i="1"/>
  <c r="W189" i="1"/>
  <c r="W139" i="1"/>
  <c r="W93" i="1"/>
  <c r="W167" i="1"/>
  <c r="W144" i="1"/>
  <c r="U73" i="1"/>
  <c r="U99" i="1"/>
  <c r="U121" i="1"/>
  <c r="U164" i="1"/>
  <c r="U107" i="1"/>
  <c r="U191" i="1"/>
  <c r="U190" i="1"/>
  <c r="U128" i="1"/>
  <c r="U61" i="1"/>
  <c r="U65" i="1"/>
  <c r="U62" i="1"/>
  <c r="U28" i="1"/>
  <c r="U20" i="1"/>
  <c r="U100" i="1"/>
  <c r="U97" i="1"/>
  <c r="U138" i="1"/>
  <c r="U64" i="1"/>
  <c r="U48" i="1"/>
  <c r="U92" i="1"/>
  <c r="U70" i="1"/>
  <c r="U88" i="1"/>
  <c r="U158" i="1"/>
  <c r="U60" i="1"/>
  <c r="U37" i="1"/>
  <c r="U8" i="1"/>
  <c r="U141" i="1"/>
  <c r="U109" i="1"/>
  <c r="U79" i="1"/>
  <c r="U118" i="1"/>
  <c r="U98" i="1"/>
  <c r="U150" i="1"/>
  <c r="U169" i="1"/>
  <c r="U152" i="1"/>
  <c r="U151" i="1"/>
  <c r="U156" i="1"/>
  <c r="U29" i="1"/>
  <c r="U69" i="1"/>
  <c r="U66" i="1"/>
  <c r="U153" i="1"/>
  <c r="U63" i="1"/>
  <c r="U78" i="1"/>
  <c r="U32" i="1"/>
  <c r="U206" i="1"/>
  <c r="U94" i="1"/>
  <c r="U81" i="1"/>
  <c r="U90" i="1"/>
  <c r="U102" i="1"/>
  <c r="U119" i="1"/>
  <c r="U126" i="1"/>
  <c r="U130" i="1"/>
  <c r="U75" i="1"/>
  <c r="U26" i="1"/>
  <c r="U199" i="1"/>
  <c r="U172" i="1"/>
  <c r="U22" i="1"/>
  <c r="U33" i="1"/>
  <c r="U89" i="1"/>
  <c r="U188" i="1"/>
  <c r="U168" i="1"/>
  <c r="U72" i="1"/>
  <c r="U194" i="1"/>
  <c r="U36" i="1"/>
  <c r="U211" i="1"/>
  <c r="U136" i="1"/>
  <c r="U193" i="1"/>
  <c r="U200" i="1"/>
  <c r="U165" i="1"/>
  <c r="U208" i="1"/>
  <c r="U166" i="1"/>
  <c r="U41" i="1"/>
  <c r="U187" i="1"/>
  <c r="U123" i="1"/>
  <c r="U202" i="1"/>
  <c r="U86" i="1"/>
  <c r="U71" i="1"/>
  <c r="U127" i="1"/>
  <c r="U135" i="1"/>
  <c r="U113" i="1"/>
  <c r="U148" i="1"/>
  <c r="U209" i="1"/>
  <c r="U170" i="1"/>
  <c r="U82" i="1"/>
  <c r="U111" i="1"/>
  <c r="U87" i="1"/>
  <c r="U198" i="1"/>
  <c r="U129" i="1"/>
  <c r="U106" i="1"/>
  <c r="U68" i="1"/>
  <c r="U54" i="1"/>
  <c r="U137" i="1"/>
  <c r="U147" i="1"/>
  <c r="U104" i="1"/>
  <c r="U16" i="1"/>
  <c r="U49" i="1"/>
  <c r="U14" i="1"/>
  <c r="U77" i="1"/>
  <c r="U185" i="1"/>
  <c r="U15" i="1"/>
  <c r="U52" i="1"/>
  <c r="U176" i="1"/>
  <c r="U10" i="1"/>
  <c r="U24" i="1"/>
  <c r="U173" i="1"/>
  <c r="U101" i="1"/>
  <c r="U132" i="1"/>
  <c r="U174" i="1"/>
  <c r="U133" i="1"/>
  <c r="U95" i="1"/>
  <c r="U55" i="1"/>
  <c r="U56" i="1"/>
  <c r="U39" i="1"/>
  <c r="U3" i="1"/>
  <c r="U18" i="1"/>
  <c r="U175" i="1"/>
  <c r="U30" i="1"/>
  <c r="U114" i="1"/>
  <c r="U146" i="1"/>
  <c r="U205" i="1"/>
  <c r="U46" i="1"/>
  <c r="U74" i="1"/>
  <c r="U162" i="1"/>
  <c r="U38" i="1"/>
  <c r="U178" i="1"/>
  <c r="U91" i="1"/>
  <c r="U181" i="1"/>
  <c r="U159" i="1"/>
  <c r="U163" i="1"/>
  <c r="U34" i="1"/>
  <c r="U40" i="1"/>
  <c r="U184" i="1"/>
  <c r="U42" i="1"/>
  <c r="U149" i="1"/>
  <c r="U6" i="1"/>
  <c r="U112" i="1"/>
  <c r="U31" i="1"/>
  <c r="U25" i="1"/>
  <c r="U143" i="1"/>
  <c r="U19" i="1"/>
  <c r="U13" i="1"/>
  <c r="U122" i="1"/>
  <c r="U171" i="1"/>
  <c r="U155" i="1"/>
  <c r="U76" i="1"/>
  <c r="U160" i="1"/>
  <c r="U125" i="1"/>
  <c r="U115" i="1"/>
  <c r="U182" i="1"/>
  <c r="U177" i="1"/>
  <c r="U85" i="1"/>
  <c r="U108" i="1"/>
  <c r="U17" i="1"/>
  <c r="U197" i="1"/>
  <c r="U154" i="1"/>
  <c r="U4" i="1"/>
  <c r="U9" i="1"/>
  <c r="U131" i="1"/>
  <c r="U50" i="1"/>
  <c r="U186" i="1"/>
  <c r="U7" i="1"/>
  <c r="U51" i="1"/>
  <c r="U212" i="1"/>
  <c r="U110" i="1"/>
  <c r="U45" i="1"/>
  <c r="U96" i="1"/>
  <c r="U80" i="1"/>
  <c r="U180" i="1"/>
  <c r="U140" i="1"/>
  <c r="U161" i="1"/>
  <c r="U142" i="1"/>
  <c r="U105" i="1"/>
  <c r="U204" i="1"/>
  <c r="U57" i="1"/>
  <c r="U27" i="1"/>
  <c r="U44" i="1"/>
  <c r="U83" i="1"/>
  <c r="U103" i="1"/>
  <c r="U43" i="1"/>
  <c r="U2" i="1"/>
  <c r="U53" i="1"/>
  <c r="U47" i="1"/>
  <c r="U183" i="1"/>
  <c r="U35" i="1"/>
  <c r="U196" i="1"/>
  <c r="U201" i="1"/>
  <c r="U195" i="1"/>
  <c r="U210" i="1"/>
  <c r="U207" i="1"/>
  <c r="U58" i="1"/>
  <c r="U120" i="1"/>
  <c r="U116" i="1"/>
  <c r="U59" i="1"/>
  <c r="U179" i="1"/>
  <c r="U84" i="1"/>
  <c r="U124" i="1"/>
  <c r="U134" i="1"/>
  <c r="U11" i="1"/>
  <c r="U21" i="1"/>
  <c r="U67" i="1"/>
  <c r="U157" i="1"/>
  <c r="U192" i="1"/>
  <c r="U213" i="1"/>
  <c r="U5" i="1"/>
  <c r="U12" i="1"/>
  <c r="U117" i="1"/>
  <c r="U203" i="1"/>
  <c r="U145" i="1"/>
  <c r="U23" i="1"/>
  <c r="U189" i="1"/>
  <c r="U139" i="1"/>
  <c r="U93" i="1"/>
  <c r="U167" i="1"/>
  <c r="U144" i="1"/>
  <c r="S73" i="1"/>
  <c r="S99" i="1"/>
  <c r="S121" i="1"/>
  <c r="S164" i="1"/>
  <c r="S107" i="1"/>
  <c r="S191" i="1"/>
  <c r="S190" i="1"/>
  <c r="S128" i="1"/>
  <c r="S61" i="1"/>
  <c r="S65" i="1"/>
  <c r="S62" i="1"/>
  <c r="S28" i="1"/>
  <c r="S20" i="1"/>
  <c r="S100" i="1"/>
  <c r="S97" i="1"/>
  <c r="S138" i="1"/>
  <c r="S64" i="1"/>
  <c r="S48" i="1"/>
  <c r="S92" i="1"/>
  <c r="S70" i="1"/>
  <c r="S88" i="1"/>
  <c r="S158" i="1"/>
  <c r="S60" i="1"/>
  <c r="S37" i="1"/>
  <c r="S8" i="1"/>
  <c r="S141" i="1"/>
  <c r="S109" i="1"/>
  <c r="S79" i="1"/>
  <c r="S118" i="1"/>
  <c r="S98" i="1"/>
  <c r="S150" i="1"/>
  <c r="S169" i="1"/>
  <c r="S152" i="1"/>
  <c r="S151" i="1"/>
  <c r="S156" i="1"/>
  <c r="S29" i="1"/>
  <c r="S69" i="1"/>
  <c r="S66" i="1"/>
  <c r="S153" i="1"/>
  <c r="S63" i="1"/>
  <c r="S78" i="1"/>
  <c r="S32" i="1"/>
  <c r="S206" i="1"/>
  <c r="S94" i="1"/>
  <c r="S81" i="1"/>
  <c r="S90" i="1"/>
  <c r="S102" i="1"/>
  <c r="S119" i="1"/>
  <c r="S126" i="1"/>
  <c r="S130" i="1"/>
  <c r="S75" i="1"/>
  <c r="S26" i="1"/>
  <c r="S199" i="1"/>
  <c r="S172" i="1"/>
  <c r="S22" i="1"/>
  <c r="S33" i="1"/>
  <c r="S89" i="1"/>
  <c r="S188" i="1"/>
  <c r="S168" i="1"/>
  <c r="S72" i="1"/>
  <c r="S194" i="1"/>
  <c r="S36" i="1"/>
  <c r="S211" i="1"/>
  <c r="S136" i="1"/>
  <c r="S193" i="1"/>
  <c r="S200" i="1"/>
  <c r="S165" i="1"/>
  <c r="S208" i="1"/>
  <c r="S166" i="1"/>
  <c r="S41" i="1"/>
  <c r="S187" i="1"/>
  <c r="S123" i="1"/>
  <c r="S202" i="1"/>
  <c r="S86" i="1"/>
  <c r="S71" i="1"/>
  <c r="S127" i="1"/>
  <c r="S135" i="1"/>
  <c r="S113" i="1"/>
  <c r="S148" i="1"/>
  <c r="S209" i="1"/>
  <c r="S170" i="1"/>
  <c r="S82" i="1"/>
  <c r="S111" i="1"/>
  <c r="S87" i="1"/>
  <c r="S198" i="1"/>
  <c r="S129" i="1"/>
  <c r="S106" i="1"/>
  <c r="S68" i="1"/>
  <c r="S54" i="1"/>
  <c r="S137" i="1"/>
  <c r="S147" i="1"/>
  <c r="S104" i="1"/>
  <c r="S16" i="1"/>
  <c r="S49" i="1"/>
  <c r="S14" i="1"/>
  <c r="S77" i="1"/>
  <c r="S185" i="1"/>
  <c r="S15" i="1"/>
  <c r="S52" i="1"/>
  <c r="S176" i="1"/>
  <c r="S10" i="1"/>
  <c r="S24" i="1"/>
  <c r="S173" i="1"/>
  <c r="S101" i="1"/>
  <c r="S132" i="1"/>
  <c r="S174" i="1"/>
  <c r="S133" i="1"/>
  <c r="S95" i="1"/>
  <c r="S55" i="1"/>
  <c r="S56" i="1"/>
  <c r="S39" i="1"/>
  <c r="S3" i="1"/>
  <c r="S18" i="1"/>
  <c r="S175" i="1"/>
  <c r="S30" i="1"/>
  <c r="S114" i="1"/>
  <c r="S146" i="1"/>
  <c r="S205" i="1"/>
  <c r="S46" i="1"/>
  <c r="S74" i="1"/>
  <c r="S162" i="1"/>
  <c r="S38" i="1"/>
  <c r="S178" i="1"/>
  <c r="S91" i="1"/>
  <c r="S181" i="1"/>
  <c r="S159" i="1"/>
  <c r="S163" i="1"/>
  <c r="S34" i="1"/>
  <c r="S40" i="1"/>
  <c r="S184" i="1"/>
  <c r="S42" i="1"/>
  <c r="S149" i="1"/>
  <c r="S6" i="1"/>
  <c r="S112" i="1"/>
  <c r="S31" i="1"/>
  <c r="S25" i="1"/>
  <c r="S143" i="1"/>
  <c r="S19" i="1"/>
  <c r="S13" i="1"/>
  <c r="S122" i="1"/>
  <c r="S171" i="1"/>
  <c r="S155" i="1"/>
  <c r="S76" i="1"/>
  <c r="S160" i="1"/>
  <c r="S125" i="1"/>
  <c r="S115" i="1"/>
  <c r="S182" i="1"/>
  <c r="S177" i="1"/>
  <c r="S85" i="1"/>
  <c r="S108" i="1"/>
  <c r="S17" i="1"/>
  <c r="S197" i="1"/>
  <c r="S154" i="1"/>
  <c r="S4" i="1"/>
  <c r="S9" i="1"/>
  <c r="S131" i="1"/>
  <c r="S50" i="1"/>
  <c r="S186" i="1"/>
  <c r="S7" i="1"/>
  <c r="S51" i="1"/>
  <c r="S212" i="1"/>
  <c r="S110" i="1"/>
  <c r="S45" i="1"/>
  <c r="S96" i="1"/>
  <c r="S80" i="1"/>
  <c r="S180" i="1"/>
  <c r="S140" i="1"/>
  <c r="S161" i="1"/>
  <c r="S142" i="1"/>
  <c r="S105" i="1"/>
  <c r="S204" i="1"/>
  <c r="S57" i="1"/>
  <c r="S27" i="1"/>
  <c r="S44" i="1"/>
  <c r="S83" i="1"/>
  <c r="S103" i="1"/>
  <c r="S43" i="1"/>
  <c r="S2" i="1"/>
  <c r="S53" i="1"/>
  <c r="S47" i="1"/>
  <c r="S183" i="1"/>
  <c r="S35" i="1"/>
  <c r="S196" i="1"/>
  <c r="S201" i="1"/>
  <c r="S195" i="1"/>
  <c r="S210" i="1"/>
  <c r="S207" i="1"/>
  <c r="S58" i="1"/>
  <c r="S120" i="1"/>
  <c r="S116" i="1"/>
  <c r="S59" i="1"/>
  <c r="S179" i="1"/>
  <c r="S84" i="1"/>
  <c r="S124" i="1"/>
  <c r="S134" i="1"/>
  <c r="S11" i="1"/>
  <c r="S21" i="1"/>
  <c r="S67" i="1"/>
  <c r="S157" i="1"/>
  <c r="S192" i="1"/>
  <c r="S213" i="1"/>
  <c r="S5" i="1"/>
  <c r="S12" i="1"/>
  <c r="S117" i="1"/>
  <c r="S203" i="1"/>
  <c r="S145" i="1"/>
  <c r="S23" i="1"/>
  <c r="S189" i="1"/>
  <c r="S139" i="1"/>
  <c r="S93" i="1"/>
  <c r="S167" i="1"/>
  <c r="S144" i="1"/>
  <c r="Q73" i="1"/>
  <c r="Q99" i="1"/>
  <c r="Q121" i="1"/>
  <c r="Q164" i="1"/>
  <c r="Q107" i="1"/>
  <c r="Q191" i="1"/>
  <c r="Q190" i="1"/>
  <c r="Q128" i="1"/>
  <c r="Q61" i="1"/>
  <c r="Q65" i="1"/>
  <c r="Q62" i="1"/>
  <c r="Q28" i="1"/>
  <c r="Q20" i="1"/>
  <c r="Q100" i="1"/>
  <c r="Q97" i="1"/>
  <c r="Q138" i="1"/>
  <c r="Q64" i="1"/>
  <c r="Q48" i="1"/>
  <c r="Q92" i="1"/>
  <c r="Q70" i="1"/>
  <c r="Q88" i="1"/>
  <c r="Q158" i="1"/>
  <c r="Q60" i="1"/>
  <c r="Q37" i="1"/>
  <c r="Q8" i="1"/>
  <c r="Q141" i="1"/>
  <c r="Q109" i="1"/>
  <c r="Q79" i="1"/>
  <c r="Q118" i="1"/>
  <c r="Q98" i="1"/>
  <c r="Q150" i="1"/>
  <c r="Q169" i="1"/>
  <c r="Q152" i="1"/>
  <c r="Q151" i="1"/>
  <c r="Q156" i="1"/>
  <c r="Q29" i="1"/>
  <c r="Q69" i="1"/>
  <c r="Q66" i="1"/>
  <c r="Q153" i="1"/>
  <c r="Q63" i="1"/>
  <c r="Q78" i="1"/>
  <c r="Q32" i="1"/>
  <c r="Q206" i="1"/>
  <c r="Q94" i="1"/>
  <c r="Q81" i="1"/>
  <c r="Q90" i="1"/>
  <c r="Q102" i="1"/>
  <c r="Q119" i="1"/>
  <c r="Q126" i="1"/>
  <c r="Q130" i="1"/>
  <c r="Q75" i="1"/>
  <c r="Q26" i="1"/>
  <c r="Q199" i="1"/>
  <c r="Q172" i="1"/>
  <c r="Q22" i="1"/>
  <c r="Q33" i="1"/>
  <c r="Q89" i="1"/>
  <c r="Q188" i="1"/>
  <c r="Q168" i="1"/>
  <c r="Q72" i="1"/>
  <c r="Q194" i="1"/>
  <c r="Q36" i="1"/>
  <c r="Q211" i="1"/>
  <c r="Q136" i="1"/>
  <c r="Q193" i="1"/>
  <c r="Q200" i="1"/>
  <c r="Q165" i="1"/>
  <c r="Q208" i="1"/>
  <c r="Q166" i="1"/>
  <c r="Q41" i="1"/>
  <c r="Q187" i="1"/>
  <c r="Q123" i="1"/>
  <c r="Q202" i="1"/>
  <c r="Q86" i="1"/>
  <c r="Q71" i="1"/>
  <c r="Q127" i="1"/>
  <c r="Q135" i="1"/>
  <c r="Q113" i="1"/>
  <c r="Q148" i="1"/>
  <c r="Q209" i="1"/>
  <c r="Q170" i="1"/>
  <c r="Q82" i="1"/>
  <c r="Q111" i="1"/>
  <c r="Q87" i="1"/>
  <c r="Q198" i="1"/>
  <c r="Q129" i="1"/>
  <c r="Q106" i="1"/>
  <c r="Q68" i="1"/>
  <c r="Q54" i="1"/>
  <c r="Q137" i="1"/>
  <c r="Q147" i="1"/>
  <c r="Q104" i="1"/>
  <c r="Q16" i="1"/>
  <c r="Q49" i="1"/>
  <c r="Q14" i="1"/>
  <c r="Q77" i="1"/>
  <c r="Q185" i="1"/>
  <c r="Q15" i="1"/>
  <c r="Q52" i="1"/>
  <c r="Q176" i="1"/>
  <c r="Q10" i="1"/>
  <c r="Q24" i="1"/>
  <c r="Q173" i="1"/>
  <c r="Q101" i="1"/>
  <c r="Q132" i="1"/>
  <c r="Q174" i="1"/>
  <c r="Q133" i="1"/>
  <c r="Q95" i="1"/>
  <c r="Q55" i="1"/>
  <c r="Q56" i="1"/>
  <c r="Q39" i="1"/>
  <c r="Q3" i="1"/>
  <c r="Q18" i="1"/>
  <c r="Q175" i="1"/>
  <c r="Q30" i="1"/>
  <c r="Q114" i="1"/>
  <c r="Q146" i="1"/>
  <c r="Q205" i="1"/>
  <c r="Q46" i="1"/>
  <c r="Q74" i="1"/>
  <c r="Q162" i="1"/>
  <c r="Q38" i="1"/>
  <c r="Q178" i="1"/>
  <c r="Q91" i="1"/>
  <c r="Q181" i="1"/>
  <c r="Q159" i="1"/>
  <c r="Q163" i="1"/>
  <c r="Q34" i="1"/>
  <c r="Q40" i="1"/>
  <c r="Q184" i="1"/>
  <c r="Q42" i="1"/>
  <c r="Q149" i="1"/>
  <c r="Q6" i="1"/>
  <c r="Q112" i="1"/>
  <c r="Q31" i="1"/>
  <c r="Q25" i="1"/>
  <c r="Q143" i="1"/>
  <c r="Q19" i="1"/>
  <c r="Q13" i="1"/>
  <c r="Q122" i="1"/>
  <c r="Q171" i="1"/>
  <c r="Q155" i="1"/>
  <c r="Q76" i="1"/>
  <c r="Q160" i="1"/>
  <c r="Q125" i="1"/>
  <c r="Q115" i="1"/>
  <c r="Q182" i="1"/>
  <c r="Q177" i="1"/>
  <c r="Q85" i="1"/>
  <c r="Q108" i="1"/>
  <c r="Q17" i="1"/>
  <c r="Q197" i="1"/>
  <c r="Q154" i="1"/>
  <c r="Q4" i="1"/>
  <c r="Q9" i="1"/>
  <c r="Q131" i="1"/>
  <c r="Q50" i="1"/>
  <c r="Q186" i="1"/>
  <c r="Q7" i="1"/>
  <c r="Q51" i="1"/>
  <c r="Q212" i="1"/>
  <c r="Q110" i="1"/>
  <c r="Q45" i="1"/>
  <c r="Q96" i="1"/>
  <c r="Q80" i="1"/>
  <c r="Q180" i="1"/>
  <c r="Q140" i="1"/>
  <c r="Q161" i="1"/>
  <c r="Q142" i="1"/>
  <c r="Q105" i="1"/>
  <c r="Q204" i="1"/>
  <c r="Q57" i="1"/>
  <c r="Q27" i="1"/>
  <c r="Q44" i="1"/>
  <c r="Q83" i="1"/>
  <c r="Q103" i="1"/>
  <c r="Q43" i="1"/>
  <c r="Q2" i="1"/>
  <c r="Q53" i="1"/>
  <c r="Q47" i="1"/>
  <c r="Q183" i="1"/>
  <c r="Q35" i="1"/>
  <c r="Q196" i="1"/>
  <c r="Q201" i="1"/>
  <c r="Q195" i="1"/>
  <c r="Q210" i="1"/>
  <c r="Q207" i="1"/>
  <c r="Q58" i="1"/>
  <c r="Q120" i="1"/>
  <c r="Q116" i="1"/>
  <c r="Q59" i="1"/>
  <c r="Q179" i="1"/>
  <c r="Q84" i="1"/>
  <c r="Q124" i="1"/>
  <c r="Q134" i="1"/>
  <c r="Q11" i="1"/>
  <c r="Q21" i="1"/>
  <c r="Q67" i="1"/>
  <c r="Q157" i="1"/>
  <c r="Q192" i="1"/>
  <c r="Q213" i="1"/>
  <c r="Q5" i="1"/>
  <c r="Q12" i="1"/>
  <c r="Q117" i="1"/>
  <c r="Q203" i="1"/>
  <c r="Q145" i="1"/>
  <c r="Q23" i="1"/>
  <c r="Q189" i="1"/>
  <c r="Q139" i="1"/>
  <c r="Q93" i="1"/>
  <c r="Q167" i="1"/>
  <c r="Q144" i="1"/>
  <c r="O73" i="1"/>
  <c r="O99" i="1"/>
  <c r="O121" i="1"/>
  <c r="O164" i="1"/>
  <c r="O107" i="1"/>
  <c r="O191" i="1"/>
  <c r="O190" i="1"/>
  <c r="O128" i="1"/>
  <c r="O61" i="1"/>
  <c r="O65" i="1"/>
  <c r="O62" i="1"/>
  <c r="O28" i="1"/>
  <c r="O20" i="1"/>
  <c r="O100" i="1"/>
  <c r="O97" i="1"/>
  <c r="O138" i="1"/>
  <c r="O64" i="1"/>
  <c r="O48" i="1"/>
  <c r="O92" i="1"/>
  <c r="O70" i="1"/>
  <c r="O88" i="1"/>
  <c r="O158" i="1"/>
  <c r="O60" i="1"/>
  <c r="O37" i="1"/>
  <c r="O8" i="1"/>
  <c r="O141" i="1"/>
  <c r="O109" i="1"/>
  <c r="O79" i="1"/>
  <c r="O118" i="1"/>
  <c r="O98" i="1"/>
  <c r="O150" i="1"/>
  <c r="O169" i="1"/>
  <c r="O152" i="1"/>
  <c r="O151" i="1"/>
  <c r="O156" i="1"/>
  <c r="O29" i="1"/>
  <c r="O69" i="1"/>
  <c r="O66" i="1"/>
  <c r="O153" i="1"/>
  <c r="O63" i="1"/>
  <c r="O78" i="1"/>
  <c r="O32" i="1"/>
  <c r="O206" i="1"/>
  <c r="O94" i="1"/>
  <c r="O81" i="1"/>
  <c r="O90" i="1"/>
  <c r="O102" i="1"/>
  <c r="O119" i="1"/>
  <c r="O126" i="1"/>
  <c r="O130" i="1"/>
  <c r="O75" i="1"/>
  <c r="O26" i="1"/>
  <c r="O199" i="1"/>
  <c r="O172" i="1"/>
  <c r="O22" i="1"/>
  <c r="O33" i="1"/>
  <c r="O89" i="1"/>
  <c r="O188" i="1"/>
  <c r="O168" i="1"/>
  <c r="O72" i="1"/>
  <c r="O194" i="1"/>
  <c r="O36" i="1"/>
  <c r="O211" i="1"/>
  <c r="O136" i="1"/>
  <c r="O193" i="1"/>
  <c r="O200" i="1"/>
  <c r="O165" i="1"/>
  <c r="O208" i="1"/>
  <c r="O166" i="1"/>
  <c r="O41" i="1"/>
  <c r="O187" i="1"/>
  <c r="O123" i="1"/>
  <c r="O202" i="1"/>
  <c r="O86" i="1"/>
  <c r="O71" i="1"/>
  <c r="O127" i="1"/>
  <c r="O135" i="1"/>
  <c r="O113" i="1"/>
  <c r="O148" i="1"/>
  <c r="O209" i="1"/>
  <c r="O170" i="1"/>
  <c r="O82" i="1"/>
  <c r="O111" i="1"/>
  <c r="O87" i="1"/>
  <c r="O198" i="1"/>
  <c r="O129" i="1"/>
  <c r="O106" i="1"/>
  <c r="O68" i="1"/>
  <c r="O54" i="1"/>
  <c r="O137" i="1"/>
  <c r="O147" i="1"/>
  <c r="O104" i="1"/>
  <c r="O16" i="1"/>
  <c r="O49" i="1"/>
  <c r="O14" i="1"/>
  <c r="O77" i="1"/>
  <c r="O185" i="1"/>
  <c r="O15" i="1"/>
  <c r="O52" i="1"/>
  <c r="O176" i="1"/>
  <c r="O10" i="1"/>
  <c r="O24" i="1"/>
  <c r="O173" i="1"/>
  <c r="O101" i="1"/>
  <c r="O132" i="1"/>
  <c r="O174" i="1"/>
  <c r="O133" i="1"/>
  <c r="O95" i="1"/>
  <c r="O55" i="1"/>
  <c r="O56" i="1"/>
  <c r="O39" i="1"/>
  <c r="O3" i="1"/>
  <c r="O18" i="1"/>
  <c r="O175" i="1"/>
  <c r="O30" i="1"/>
  <c r="O114" i="1"/>
  <c r="O146" i="1"/>
  <c r="O205" i="1"/>
  <c r="O46" i="1"/>
  <c r="O74" i="1"/>
  <c r="O162" i="1"/>
  <c r="O38" i="1"/>
  <c r="O178" i="1"/>
  <c r="O91" i="1"/>
  <c r="O181" i="1"/>
  <c r="O159" i="1"/>
  <c r="O163" i="1"/>
  <c r="O34" i="1"/>
  <c r="O40" i="1"/>
  <c r="O184" i="1"/>
  <c r="O42" i="1"/>
  <c r="O149" i="1"/>
  <c r="O6" i="1"/>
  <c r="O112" i="1"/>
  <c r="O31" i="1"/>
  <c r="O25" i="1"/>
  <c r="O143" i="1"/>
  <c r="O19" i="1"/>
  <c r="O13" i="1"/>
  <c r="O122" i="1"/>
  <c r="O171" i="1"/>
  <c r="O155" i="1"/>
  <c r="O76" i="1"/>
  <c r="O160" i="1"/>
  <c r="O125" i="1"/>
  <c r="O115" i="1"/>
  <c r="O182" i="1"/>
  <c r="O177" i="1"/>
  <c r="O85" i="1"/>
  <c r="O108" i="1"/>
  <c r="O17" i="1"/>
  <c r="O197" i="1"/>
  <c r="O154" i="1"/>
  <c r="O4" i="1"/>
  <c r="O9" i="1"/>
  <c r="O131" i="1"/>
  <c r="O50" i="1"/>
  <c r="O186" i="1"/>
  <c r="O7" i="1"/>
  <c r="O51" i="1"/>
  <c r="O212" i="1"/>
  <c r="O110" i="1"/>
  <c r="O45" i="1"/>
  <c r="O96" i="1"/>
  <c r="O80" i="1"/>
  <c r="O180" i="1"/>
  <c r="O140" i="1"/>
  <c r="O161" i="1"/>
  <c r="O142" i="1"/>
  <c r="O105" i="1"/>
  <c r="O204" i="1"/>
  <c r="O57" i="1"/>
  <c r="O27" i="1"/>
  <c r="O44" i="1"/>
  <c r="O83" i="1"/>
  <c r="O103" i="1"/>
  <c r="O43" i="1"/>
  <c r="O2" i="1"/>
  <c r="O53" i="1"/>
  <c r="O47" i="1"/>
  <c r="O183" i="1"/>
  <c r="O35" i="1"/>
  <c r="O196" i="1"/>
  <c r="O201" i="1"/>
  <c r="O195" i="1"/>
  <c r="O210" i="1"/>
  <c r="O207" i="1"/>
  <c r="O58" i="1"/>
  <c r="O120" i="1"/>
  <c r="O116" i="1"/>
  <c r="O59" i="1"/>
  <c r="O179" i="1"/>
  <c r="O84" i="1"/>
  <c r="O124" i="1"/>
  <c r="O134" i="1"/>
  <c r="O11" i="1"/>
  <c r="O21" i="1"/>
  <c r="O67" i="1"/>
  <c r="O157" i="1"/>
  <c r="O192" i="1"/>
  <c r="O213" i="1"/>
  <c r="O5" i="1"/>
  <c r="O12" i="1"/>
  <c r="O117" i="1"/>
  <c r="O203" i="1"/>
  <c r="O145" i="1"/>
  <c r="O23" i="1"/>
  <c r="O189" i="1"/>
  <c r="O139" i="1"/>
  <c r="O93" i="1"/>
  <c r="O167" i="1"/>
  <c r="O144" i="1"/>
  <c r="M73" i="1"/>
  <c r="M99" i="1"/>
  <c r="M121" i="1"/>
  <c r="M164" i="1"/>
  <c r="M107" i="1"/>
  <c r="M191" i="1"/>
  <c r="M190" i="1"/>
  <c r="M128" i="1"/>
  <c r="M61" i="1"/>
  <c r="M65" i="1"/>
  <c r="M62" i="1"/>
  <c r="M28" i="1"/>
  <c r="M20" i="1"/>
  <c r="M100" i="1"/>
  <c r="M97" i="1"/>
  <c r="M138" i="1"/>
  <c r="M64" i="1"/>
  <c r="M48" i="1"/>
  <c r="M92" i="1"/>
  <c r="M70" i="1"/>
  <c r="M88" i="1"/>
  <c r="M158" i="1"/>
  <c r="M60" i="1"/>
  <c r="M37" i="1"/>
  <c r="M8" i="1"/>
  <c r="M141" i="1"/>
  <c r="M109" i="1"/>
  <c r="M79" i="1"/>
  <c r="M118" i="1"/>
  <c r="M98" i="1"/>
  <c r="M150" i="1"/>
  <c r="M169" i="1"/>
  <c r="M152" i="1"/>
  <c r="M151" i="1"/>
  <c r="M156" i="1"/>
  <c r="M29" i="1"/>
  <c r="M69" i="1"/>
  <c r="M66" i="1"/>
  <c r="M153" i="1"/>
  <c r="M63" i="1"/>
  <c r="M78" i="1"/>
  <c r="M32" i="1"/>
  <c r="M206" i="1"/>
  <c r="M94" i="1"/>
  <c r="M81" i="1"/>
  <c r="M90" i="1"/>
  <c r="M102" i="1"/>
  <c r="M119" i="1"/>
  <c r="M126" i="1"/>
  <c r="M130" i="1"/>
  <c r="M75" i="1"/>
  <c r="M26" i="1"/>
  <c r="M199" i="1"/>
  <c r="M172" i="1"/>
  <c r="M22" i="1"/>
  <c r="M33" i="1"/>
  <c r="M89" i="1"/>
  <c r="M188" i="1"/>
  <c r="M168" i="1"/>
  <c r="M72" i="1"/>
  <c r="M194" i="1"/>
  <c r="M36" i="1"/>
  <c r="M211" i="1"/>
  <c r="M136" i="1"/>
  <c r="M193" i="1"/>
  <c r="M200" i="1"/>
  <c r="M165" i="1"/>
  <c r="M208" i="1"/>
  <c r="M166" i="1"/>
  <c r="M41" i="1"/>
  <c r="M187" i="1"/>
  <c r="M123" i="1"/>
  <c r="M202" i="1"/>
  <c r="M86" i="1"/>
  <c r="M71" i="1"/>
  <c r="M127" i="1"/>
  <c r="M135" i="1"/>
  <c r="M113" i="1"/>
  <c r="M148" i="1"/>
  <c r="M209" i="1"/>
  <c r="M170" i="1"/>
  <c r="M82" i="1"/>
  <c r="M111" i="1"/>
  <c r="M87" i="1"/>
  <c r="M198" i="1"/>
  <c r="M129" i="1"/>
  <c r="M106" i="1"/>
  <c r="M68" i="1"/>
  <c r="M54" i="1"/>
  <c r="M137" i="1"/>
  <c r="M147" i="1"/>
  <c r="M104" i="1"/>
  <c r="M16" i="1"/>
  <c r="M49" i="1"/>
  <c r="M14" i="1"/>
  <c r="M77" i="1"/>
  <c r="M185" i="1"/>
  <c r="M15" i="1"/>
  <c r="M52" i="1"/>
  <c r="M176" i="1"/>
  <c r="M10" i="1"/>
  <c r="M24" i="1"/>
  <c r="M173" i="1"/>
  <c r="M101" i="1"/>
  <c r="M132" i="1"/>
  <c r="M174" i="1"/>
  <c r="M133" i="1"/>
  <c r="M95" i="1"/>
  <c r="M55" i="1"/>
  <c r="M56" i="1"/>
  <c r="M39" i="1"/>
  <c r="M3" i="1"/>
  <c r="M18" i="1"/>
  <c r="M175" i="1"/>
  <c r="M30" i="1"/>
  <c r="M114" i="1"/>
  <c r="M146" i="1"/>
  <c r="M205" i="1"/>
  <c r="M46" i="1"/>
  <c r="M74" i="1"/>
  <c r="M162" i="1"/>
  <c r="M38" i="1"/>
  <c r="M178" i="1"/>
  <c r="M91" i="1"/>
  <c r="M181" i="1"/>
  <c r="M159" i="1"/>
  <c r="M163" i="1"/>
  <c r="M34" i="1"/>
  <c r="M40" i="1"/>
  <c r="M184" i="1"/>
  <c r="M42" i="1"/>
  <c r="M149" i="1"/>
  <c r="M6" i="1"/>
  <c r="M112" i="1"/>
  <c r="M31" i="1"/>
  <c r="M25" i="1"/>
  <c r="M143" i="1"/>
  <c r="M19" i="1"/>
  <c r="M13" i="1"/>
  <c r="M122" i="1"/>
  <c r="M171" i="1"/>
  <c r="M155" i="1"/>
  <c r="M76" i="1"/>
  <c r="M160" i="1"/>
  <c r="M125" i="1"/>
  <c r="M115" i="1"/>
  <c r="M182" i="1"/>
  <c r="M177" i="1"/>
  <c r="M85" i="1"/>
  <c r="M108" i="1"/>
  <c r="M17" i="1"/>
  <c r="M197" i="1"/>
  <c r="M154" i="1"/>
  <c r="M4" i="1"/>
  <c r="M9" i="1"/>
  <c r="M131" i="1"/>
  <c r="M50" i="1"/>
  <c r="M186" i="1"/>
  <c r="M7" i="1"/>
  <c r="M51" i="1"/>
  <c r="M212" i="1"/>
  <c r="M110" i="1"/>
  <c r="M45" i="1"/>
  <c r="M96" i="1"/>
  <c r="M80" i="1"/>
  <c r="M180" i="1"/>
  <c r="M140" i="1"/>
  <c r="M161" i="1"/>
  <c r="M142" i="1"/>
  <c r="M105" i="1"/>
  <c r="M204" i="1"/>
  <c r="M57" i="1"/>
  <c r="M27" i="1"/>
  <c r="M44" i="1"/>
  <c r="M83" i="1"/>
  <c r="M103" i="1"/>
  <c r="M43" i="1"/>
  <c r="M2" i="1"/>
  <c r="M53" i="1"/>
  <c r="M47" i="1"/>
  <c r="M183" i="1"/>
  <c r="M35" i="1"/>
  <c r="M196" i="1"/>
  <c r="M201" i="1"/>
  <c r="M195" i="1"/>
  <c r="M210" i="1"/>
  <c r="M207" i="1"/>
  <c r="M58" i="1"/>
  <c r="M120" i="1"/>
  <c r="M116" i="1"/>
  <c r="M59" i="1"/>
  <c r="M179" i="1"/>
  <c r="M84" i="1"/>
  <c r="M124" i="1"/>
  <c r="M134" i="1"/>
  <c r="M11" i="1"/>
  <c r="M21" i="1"/>
  <c r="M67" i="1"/>
  <c r="M157" i="1"/>
  <c r="M192" i="1"/>
  <c r="M213" i="1"/>
  <c r="M5" i="1"/>
  <c r="M12" i="1"/>
  <c r="M117" i="1"/>
  <c r="M203" i="1"/>
  <c r="M145" i="1"/>
  <c r="M23" i="1"/>
  <c r="M189" i="1"/>
  <c r="M139" i="1"/>
  <c r="M93" i="1"/>
  <c r="M167" i="1"/>
  <c r="M144" i="1"/>
  <c r="K73" i="1"/>
  <c r="K99" i="1"/>
  <c r="K121" i="1"/>
  <c r="K164" i="1"/>
  <c r="K107" i="1"/>
  <c r="K191" i="1"/>
  <c r="K190" i="1"/>
  <c r="K128" i="1"/>
  <c r="K61" i="1"/>
  <c r="K65" i="1"/>
  <c r="K62" i="1"/>
  <c r="K28" i="1"/>
  <c r="K20" i="1"/>
  <c r="K100" i="1"/>
  <c r="K97" i="1"/>
  <c r="K138" i="1"/>
  <c r="K64" i="1"/>
  <c r="K48" i="1"/>
  <c r="K92" i="1"/>
  <c r="K70" i="1"/>
  <c r="K88" i="1"/>
  <c r="K158" i="1"/>
  <c r="K60" i="1"/>
  <c r="K37" i="1"/>
  <c r="K8" i="1"/>
  <c r="K141" i="1"/>
  <c r="K109" i="1"/>
  <c r="K79" i="1"/>
  <c r="K118" i="1"/>
  <c r="K98" i="1"/>
  <c r="K150" i="1"/>
  <c r="K169" i="1"/>
  <c r="K152" i="1"/>
  <c r="K151" i="1"/>
  <c r="K156" i="1"/>
  <c r="K29" i="1"/>
  <c r="K69" i="1"/>
  <c r="K66" i="1"/>
  <c r="K153" i="1"/>
  <c r="K63" i="1"/>
  <c r="K78" i="1"/>
  <c r="K32" i="1"/>
  <c r="K206" i="1"/>
  <c r="K94" i="1"/>
  <c r="K81" i="1"/>
  <c r="K90" i="1"/>
  <c r="K102" i="1"/>
  <c r="K119" i="1"/>
  <c r="K126" i="1"/>
  <c r="K130" i="1"/>
  <c r="K75" i="1"/>
  <c r="K26" i="1"/>
  <c r="K199" i="1"/>
  <c r="K172" i="1"/>
  <c r="K22" i="1"/>
  <c r="K33" i="1"/>
  <c r="K89" i="1"/>
  <c r="K188" i="1"/>
  <c r="K168" i="1"/>
  <c r="K72" i="1"/>
  <c r="K194" i="1"/>
  <c r="K36" i="1"/>
  <c r="K211" i="1"/>
  <c r="K136" i="1"/>
  <c r="K193" i="1"/>
  <c r="K200" i="1"/>
  <c r="K165" i="1"/>
  <c r="K208" i="1"/>
  <c r="K166" i="1"/>
  <c r="K41" i="1"/>
  <c r="K187" i="1"/>
  <c r="K123" i="1"/>
  <c r="K202" i="1"/>
  <c r="K86" i="1"/>
  <c r="K71" i="1"/>
  <c r="K127" i="1"/>
  <c r="K135" i="1"/>
  <c r="K113" i="1"/>
  <c r="K148" i="1"/>
  <c r="K209" i="1"/>
  <c r="K170" i="1"/>
  <c r="K82" i="1"/>
  <c r="K111" i="1"/>
  <c r="K87" i="1"/>
  <c r="K198" i="1"/>
  <c r="K129" i="1"/>
  <c r="K106" i="1"/>
  <c r="K68" i="1"/>
  <c r="K54" i="1"/>
  <c r="K137" i="1"/>
  <c r="K147" i="1"/>
  <c r="K104" i="1"/>
  <c r="K16" i="1"/>
  <c r="K49" i="1"/>
  <c r="K14" i="1"/>
  <c r="K77" i="1"/>
  <c r="K185" i="1"/>
  <c r="K15" i="1"/>
  <c r="K52" i="1"/>
  <c r="K176" i="1"/>
  <c r="K10" i="1"/>
  <c r="K24" i="1"/>
  <c r="K173" i="1"/>
  <c r="K101" i="1"/>
  <c r="K132" i="1"/>
  <c r="K174" i="1"/>
  <c r="K133" i="1"/>
  <c r="K95" i="1"/>
  <c r="K55" i="1"/>
  <c r="K56" i="1"/>
  <c r="K39" i="1"/>
  <c r="K3" i="1"/>
  <c r="K18" i="1"/>
  <c r="K175" i="1"/>
  <c r="K30" i="1"/>
  <c r="K114" i="1"/>
  <c r="K146" i="1"/>
  <c r="K205" i="1"/>
  <c r="K46" i="1"/>
  <c r="K74" i="1"/>
  <c r="K162" i="1"/>
  <c r="K38" i="1"/>
  <c r="K178" i="1"/>
  <c r="K91" i="1"/>
  <c r="K181" i="1"/>
  <c r="K159" i="1"/>
  <c r="K163" i="1"/>
  <c r="K34" i="1"/>
  <c r="K40" i="1"/>
  <c r="K184" i="1"/>
  <c r="K42" i="1"/>
  <c r="K149" i="1"/>
  <c r="K6" i="1"/>
  <c r="K112" i="1"/>
  <c r="K31" i="1"/>
  <c r="K25" i="1"/>
  <c r="K143" i="1"/>
  <c r="K19" i="1"/>
  <c r="K13" i="1"/>
  <c r="K122" i="1"/>
  <c r="K171" i="1"/>
  <c r="K155" i="1"/>
  <c r="K76" i="1"/>
  <c r="K160" i="1"/>
  <c r="K125" i="1"/>
  <c r="K115" i="1"/>
  <c r="K182" i="1"/>
  <c r="K177" i="1"/>
  <c r="K85" i="1"/>
  <c r="K108" i="1"/>
  <c r="K17" i="1"/>
  <c r="K197" i="1"/>
  <c r="K154" i="1"/>
  <c r="K4" i="1"/>
  <c r="K9" i="1"/>
  <c r="K131" i="1"/>
  <c r="K50" i="1"/>
  <c r="K186" i="1"/>
  <c r="K7" i="1"/>
  <c r="K51" i="1"/>
  <c r="K212" i="1"/>
  <c r="K110" i="1"/>
  <c r="K45" i="1"/>
  <c r="K96" i="1"/>
  <c r="K80" i="1"/>
  <c r="K180" i="1"/>
  <c r="K140" i="1"/>
  <c r="K161" i="1"/>
  <c r="K142" i="1"/>
  <c r="K105" i="1"/>
  <c r="K204" i="1"/>
  <c r="K57" i="1"/>
  <c r="K27" i="1"/>
  <c r="K44" i="1"/>
  <c r="K83" i="1"/>
  <c r="K103" i="1"/>
  <c r="K43" i="1"/>
  <c r="K2" i="1"/>
  <c r="K53" i="1"/>
  <c r="K47" i="1"/>
  <c r="K183" i="1"/>
  <c r="K35" i="1"/>
  <c r="K196" i="1"/>
  <c r="K201" i="1"/>
  <c r="K195" i="1"/>
  <c r="K210" i="1"/>
  <c r="K207" i="1"/>
  <c r="K58" i="1"/>
  <c r="K120" i="1"/>
  <c r="K116" i="1"/>
  <c r="K59" i="1"/>
  <c r="K179" i="1"/>
  <c r="K84" i="1"/>
  <c r="K124" i="1"/>
  <c r="K134" i="1"/>
  <c r="K11" i="1"/>
  <c r="K21" i="1"/>
  <c r="K67" i="1"/>
  <c r="K157" i="1"/>
  <c r="K192" i="1"/>
  <c r="K213" i="1"/>
  <c r="K5" i="1"/>
  <c r="K12" i="1"/>
  <c r="K117" i="1"/>
  <c r="K203" i="1"/>
  <c r="K145" i="1"/>
  <c r="K23" i="1"/>
  <c r="K189" i="1"/>
  <c r="K139" i="1"/>
  <c r="K93" i="1"/>
  <c r="K167" i="1"/>
  <c r="K144" i="1"/>
  <c r="I73" i="1"/>
  <c r="I99" i="1"/>
  <c r="I121" i="1"/>
  <c r="I164" i="1"/>
  <c r="I107" i="1"/>
  <c r="I191" i="1"/>
  <c r="I190" i="1"/>
  <c r="I128" i="1"/>
  <c r="I61" i="1"/>
  <c r="I65" i="1"/>
  <c r="I62" i="1"/>
  <c r="I28" i="1"/>
  <c r="I20" i="1"/>
  <c r="I100" i="1"/>
  <c r="I97" i="1"/>
  <c r="I138" i="1"/>
  <c r="I64" i="1"/>
  <c r="I48" i="1"/>
  <c r="I92" i="1"/>
  <c r="I70" i="1"/>
  <c r="I88" i="1"/>
  <c r="I158" i="1"/>
  <c r="I60" i="1"/>
  <c r="I37" i="1"/>
  <c r="I8" i="1"/>
  <c r="I141" i="1"/>
  <c r="I109" i="1"/>
  <c r="I79" i="1"/>
  <c r="I118" i="1"/>
  <c r="I98" i="1"/>
  <c r="I150" i="1"/>
  <c r="I169" i="1"/>
  <c r="I152" i="1"/>
  <c r="I151" i="1"/>
  <c r="I156" i="1"/>
  <c r="I29" i="1"/>
  <c r="I69" i="1"/>
  <c r="I66" i="1"/>
  <c r="I153" i="1"/>
  <c r="I63" i="1"/>
  <c r="I78" i="1"/>
  <c r="I32" i="1"/>
  <c r="I206" i="1"/>
  <c r="I94" i="1"/>
  <c r="I81" i="1"/>
  <c r="I90" i="1"/>
  <c r="I102" i="1"/>
  <c r="I119" i="1"/>
  <c r="I126" i="1"/>
  <c r="I130" i="1"/>
  <c r="I75" i="1"/>
  <c r="I26" i="1"/>
  <c r="I199" i="1"/>
  <c r="I172" i="1"/>
  <c r="I22" i="1"/>
  <c r="I33" i="1"/>
  <c r="I89" i="1"/>
  <c r="I188" i="1"/>
  <c r="I168" i="1"/>
  <c r="I72" i="1"/>
  <c r="I194" i="1"/>
  <c r="I36" i="1"/>
  <c r="I211" i="1"/>
  <c r="I136" i="1"/>
  <c r="I193" i="1"/>
  <c r="I200" i="1"/>
  <c r="I165" i="1"/>
  <c r="I208" i="1"/>
  <c r="I166" i="1"/>
  <c r="I41" i="1"/>
  <c r="I187" i="1"/>
  <c r="I123" i="1"/>
  <c r="I202" i="1"/>
  <c r="I86" i="1"/>
  <c r="I71" i="1"/>
  <c r="I127" i="1"/>
  <c r="I113" i="1"/>
  <c r="I148" i="1"/>
  <c r="I209" i="1"/>
  <c r="I170" i="1"/>
  <c r="I82" i="1"/>
  <c r="I111" i="1"/>
  <c r="I87" i="1"/>
  <c r="I198" i="1"/>
  <c r="I129" i="1"/>
  <c r="I106" i="1"/>
  <c r="I68" i="1"/>
  <c r="I54" i="1"/>
  <c r="I137" i="1"/>
  <c r="I147" i="1"/>
  <c r="I104" i="1"/>
  <c r="I16" i="1"/>
  <c r="I49" i="1"/>
  <c r="I14" i="1"/>
  <c r="I77" i="1"/>
  <c r="I185" i="1"/>
  <c r="I15" i="1"/>
  <c r="I52" i="1"/>
  <c r="I176" i="1"/>
  <c r="I10" i="1"/>
  <c r="I24" i="1"/>
  <c r="I173" i="1"/>
  <c r="I101" i="1"/>
  <c r="I132" i="1"/>
  <c r="I174" i="1"/>
  <c r="I133" i="1"/>
  <c r="I95" i="1"/>
  <c r="I55" i="1"/>
  <c r="I56" i="1"/>
  <c r="I39" i="1"/>
  <c r="I3" i="1"/>
  <c r="I18" i="1"/>
  <c r="I175" i="1"/>
  <c r="I30" i="1"/>
  <c r="I114" i="1"/>
  <c r="I146" i="1"/>
  <c r="I205" i="1"/>
  <c r="I46" i="1"/>
  <c r="I74" i="1"/>
  <c r="I162" i="1"/>
  <c r="I38" i="1"/>
  <c r="I178" i="1"/>
  <c r="I91" i="1"/>
  <c r="I181" i="1"/>
  <c r="I159" i="1"/>
  <c r="I163" i="1"/>
  <c r="I34" i="1"/>
  <c r="I40" i="1"/>
  <c r="I184" i="1"/>
  <c r="I42" i="1"/>
  <c r="I149" i="1"/>
  <c r="I6" i="1"/>
  <c r="I112" i="1"/>
  <c r="I31" i="1"/>
  <c r="I25" i="1"/>
  <c r="I143" i="1"/>
  <c r="I19" i="1"/>
  <c r="I13" i="1"/>
  <c r="I122" i="1"/>
  <c r="I171" i="1"/>
  <c r="I155" i="1"/>
  <c r="I76" i="1"/>
  <c r="I160" i="1"/>
  <c r="I125" i="1"/>
  <c r="I115" i="1"/>
  <c r="I182" i="1"/>
  <c r="I177" i="1"/>
  <c r="I85" i="1"/>
  <c r="I108" i="1"/>
  <c r="I17" i="1"/>
  <c r="I197" i="1"/>
  <c r="I154" i="1"/>
  <c r="I4" i="1"/>
  <c r="I9" i="1"/>
  <c r="I131" i="1"/>
  <c r="I50" i="1"/>
  <c r="I186" i="1"/>
  <c r="I7" i="1"/>
  <c r="I51" i="1"/>
  <c r="I212" i="1"/>
  <c r="I110" i="1"/>
  <c r="I45" i="1"/>
  <c r="I96" i="1"/>
  <c r="I80" i="1"/>
  <c r="I180" i="1"/>
  <c r="I140" i="1"/>
  <c r="I161" i="1"/>
  <c r="I142" i="1"/>
  <c r="I105" i="1"/>
  <c r="I204" i="1"/>
  <c r="I57" i="1"/>
  <c r="I27" i="1"/>
  <c r="I44" i="1"/>
  <c r="I83" i="1"/>
  <c r="I103" i="1"/>
  <c r="I43" i="1"/>
  <c r="I2" i="1"/>
  <c r="I53" i="1"/>
  <c r="I47" i="1"/>
  <c r="I183" i="1"/>
  <c r="I35" i="1"/>
  <c r="I196" i="1"/>
  <c r="I201" i="1"/>
  <c r="I195" i="1"/>
  <c r="I210" i="1"/>
  <c r="I207" i="1"/>
  <c r="I58" i="1"/>
  <c r="I120" i="1"/>
  <c r="I116" i="1"/>
  <c r="I59" i="1"/>
  <c r="I179" i="1"/>
  <c r="I84" i="1"/>
  <c r="I124" i="1"/>
  <c r="I134" i="1"/>
  <c r="I11" i="1"/>
  <c r="I21" i="1"/>
  <c r="I67" i="1"/>
  <c r="I157" i="1"/>
  <c r="I192" i="1"/>
  <c r="I213" i="1"/>
  <c r="I5" i="1"/>
  <c r="I12" i="1"/>
  <c r="I117" i="1"/>
  <c r="I203" i="1"/>
  <c r="I145" i="1"/>
  <c r="I23" i="1"/>
  <c r="I189" i="1"/>
  <c r="I139" i="1"/>
  <c r="I93" i="1"/>
  <c r="I167" i="1"/>
  <c r="I144" i="1"/>
  <c r="I135" i="1"/>
  <c r="G9" i="1" l="1"/>
  <c r="G90" i="1"/>
  <c r="G74" i="1" l="1"/>
  <c r="G167" i="1"/>
  <c r="G7" i="1"/>
  <c r="G39" i="1"/>
  <c r="G3" i="1"/>
  <c r="G142" i="1"/>
  <c r="G154" i="1"/>
  <c r="G4" i="1"/>
  <c r="G10" i="1"/>
  <c r="G201" i="1"/>
  <c r="G12" i="1"/>
  <c r="G126" i="1"/>
  <c r="G139" i="1"/>
  <c r="G208" i="1"/>
  <c r="G124" i="1"/>
  <c r="G11" i="1"/>
  <c r="G32" i="1"/>
  <c r="G206" i="1"/>
  <c r="G25" i="1"/>
  <c r="G140" i="1" l="1"/>
  <c r="G94" i="1"/>
  <c r="G81" i="1"/>
  <c r="G24" i="1"/>
  <c r="G41" i="1"/>
  <c r="G75" i="1"/>
  <c r="G111" i="1"/>
  <c r="G2" i="1"/>
  <c r="G187" i="1"/>
  <c r="G5" i="1"/>
  <c r="G205" i="1"/>
  <c r="G78" i="1"/>
  <c r="G88" i="1"/>
  <c r="G47" i="1"/>
  <c r="G204" i="1"/>
  <c r="G200" i="1"/>
  <c r="G191" i="1"/>
  <c r="G190" i="1"/>
  <c r="G194" i="1"/>
  <c r="G61" i="1"/>
  <c r="G96" i="1"/>
  <c r="G121" i="1"/>
  <c r="G55" i="1"/>
  <c r="G188" i="1"/>
  <c r="G110" i="1"/>
  <c r="G133" i="1"/>
  <c r="G172" i="1"/>
  <c r="G22" i="1"/>
  <c r="G165" i="1"/>
  <c r="G143" i="1"/>
  <c r="Q16" i="2" l="1"/>
  <c r="J60" i="2" l="1"/>
  <c r="J59" i="2"/>
  <c r="J58" i="2"/>
  <c r="J57" i="2"/>
  <c r="J20" i="2"/>
  <c r="J19" i="2"/>
  <c r="J18" i="2"/>
  <c r="E82" i="2"/>
  <c r="E81" i="2"/>
  <c r="E80" i="2"/>
  <c r="E79" i="2"/>
  <c r="E49" i="2"/>
  <c r="E48" i="2"/>
  <c r="E47" i="2"/>
  <c r="E46" i="2"/>
  <c r="E21" i="2" l="1"/>
  <c r="E20" i="2"/>
  <c r="E19" i="2"/>
  <c r="E18" i="2"/>
  <c r="E22" i="2"/>
  <c r="J66" i="2" l="1"/>
  <c r="E38" i="2"/>
  <c r="E39" i="2"/>
  <c r="E40" i="2"/>
  <c r="E41" i="2"/>
  <c r="E42" i="2"/>
  <c r="E43" i="2"/>
  <c r="E44" i="2"/>
  <c r="E45" i="2"/>
  <c r="E50" i="2"/>
  <c r="E51" i="2"/>
  <c r="G149" i="1" l="1"/>
  <c r="G6" i="1"/>
  <c r="G89" i="1"/>
  <c r="G153" i="1"/>
  <c r="G40" i="1"/>
  <c r="G19" i="1"/>
  <c r="G119" i="1"/>
  <c r="G82" i="1"/>
  <c r="G15" i="1"/>
  <c r="G57" i="1"/>
  <c r="G18" i="1"/>
  <c r="G27" i="1"/>
  <c r="G213" i="1"/>
  <c r="G56" i="1" l="1"/>
  <c r="G199" i="1"/>
  <c r="G49" i="1"/>
  <c r="G48" i="1"/>
  <c r="G157" i="1"/>
  <c r="G71" i="1" l="1"/>
  <c r="G174" i="1"/>
  <c r="G85" i="1"/>
  <c r="J65" i="2" l="1"/>
  <c r="J31" i="2"/>
  <c r="E17" i="2"/>
  <c r="I4" i="11" l="1"/>
  <c r="J4" i="11"/>
  <c r="I5" i="11"/>
  <c r="J5" i="11"/>
  <c r="I6" i="11"/>
  <c r="J6" i="11"/>
  <c r="I7" i="11"/>
  <c r="J7" i="11"/>
  <c r="I8" i="11"/>
  <c r="J8" i="11"/>
  <c r="I9" i="11"/>
  <c r="J9" i="11"/>
  <c r="I10" i="11"/>
  <c r="J10" i="11"/>
  <c r="I11" i="11"/>
  <c r="J11" i="11"/>
  <c r="I12" i="11"/>
  <c r="J12" i="11"/>
  <c r="I13" i="11"/>
  <c r="J13" i="11"/>
  <c r="I14" i="11"/>
  <c r="J14" i="11"/>
  <c r="I15" i="11"/>
  <c r="J15" i="11"/>
  <c r="I16" i="11"/>
  <c r="J16" i="11"/>
  <c r="I17" i="11"/>
  <c r="J17" i="11"/>
  <c r="I18" i="11"/>
  <c r="J18" i="11"/>
  <c r="I19" i="11"/>
  <c r="J19" i="11"/>
  <c r="I20" i="11"/>
  <c r="J20" i="11"/>
  <c r="I21" i="11"/>
  <c r="J21" i="11"/>
  <c r="I22" i="11"/>
  <c r="J22" i="11"/>
  <c r="I23" i="11"/>
  <c r="J23" i="11"/>
  <c r="I24" i="11"/>
  <c r="J24" i="11"/>
  <c r="I25" i="11"/>
  <c r="J25" i="11"/>
  <c r="J26" i="11"/>
  <c r="J27" i="11"/>
  <c r="G50" i="1" l="1"/>
  <c r="G43" i="1" l="1"/>
  <c r="G163" i="1" l="1"/>
  <c r="J64" i="2" l="1"/>
  <c r="J63" i="2"/>
  <c r="J62" i="2"/>
  <c r="J50" i="2"/>
  <c r="J49" i="2"/>
  <c r="J48" i="2"/>
  <c r="J47" i="2"/>
  <c r="J46" i="2"/>
  <c r="J45" i="2"/>
  <c r="J44" i="2"/>
  <c r="J43" i="2"/>
  <c r="J42" i="2"/>
  <c r="J51" i="2"/>
  <c r="J52" i="2"/>
  <c r="J53" i="2"/>
  <c r="J54" i="2"/>
  <c r="J55" i="2"/>
  <c r="J56" i="2"/>
  <c r="J61" i="2"/>
  <c r="J67" i="2"/>
  <c r="J68" i="2"/>
  <c r="J21" i="2"/>
  <c r="J17" i="2"/>
  <c r="J16" i="2"/>
  <c r="J15" i="2"/>
  <c r="J14" i="2"/>
  <c r="J13" i="2"/>
  <c r="J12" i="2"/>
  <c r="J11" i="2"/>
  <c r="J10" i="2"/>
  <c r="E75" i="2"/>
  <c r="E74" i="2"/>
  <c r="E73" i="2"/>
  <c r="E72" i="2"/>
  <c r="E71" i="2"/>
  <c r="E70" i="2"/>
  <c r="E69" i="2"/>
  <c r="E68" i="2"/>
  <c r="E67" i="2"/>
  <c r="E53" i="2"/>
  <c r="E52" i="2"/>
  <c r="E37" i="2"/>
  <c r="E36" i="2"/>
  <c r="E35" i="2"/>
  <c r="E34" i="2"/>
  <c r="E33" i="2"/>
  <c r="E32" i="2"/>
  <c r="E31" i="2"/>
  <c r="E30" i="2"/>
  <c r="E11" i="2"/>
  <c r="E10" i="2"/>
  <c r="E9" i="2"/>
  <c r="E8" i="2"/>
  <c r="E7" i="2"/>
  <c r="G77" i="1"/>
  <c r="G114" i="1"/>
  <c r="G31" i="1"/>
  <c r="G138" i="1"/>
  <c r="G120" i="1"/>
  <c r="G134" i="1"/>
  <c r="G185" i="1"/>
  <c r="G106" i="1"/>
  <c r="G132" i="1"/>
  <c r="G99" i="1"/>
  <c r="G42" i="1"/>
  <c r="G209" i="1"/>
  <c r="G29" i="1"/>
  <c r="G72" i="1"/>
  <c r="G100" i="1"/>
  <c r="G58" i="1"/>
  <c r="G51" i="1"/>
  <c r="G145" i="1"/>
  <c r="G70" i="1"/>
  <c r="G198" i="1"/>
  <c r="G30" i="1"/>
  <c r="G63" i="1"/>
  <c r="G155" i="1"/>
  <c r="G130" i="1"/>
  <c r="G98" i="1"/>
  <c r="G35" i="1"/>
  <c r="G182" i="1"/>
  <c r="G144" i="1"/>
  <c r="G211" i="1"/>
  <c r="G207" i="1"/>
  <c r="G141" i="1"/>
  <c r="G28" i="1"/>
  <c r="G101" i="1"/>
  <c r="G136" i="1"/>
  <c r="G123" i="1"/>
  <c r="G73" i="1"/>
  <c r="G76" i="1"/>
  <c r="G16" i="1"/>
  <c r="G69" i="1"/>
  <c r="G135" i="1"/>
  <c r="G164" i="1"/>
  <c r="G180" i="1"/>
  <c r="G53" i="1"/>
  <c r="G202" i="1"/>
  <c r="G107" i="1"/>
  <c r="G23" i="1"/>
  <c r="G161" i="1"/>
  <c r="G59" i="1"/>
  <c r="G128" i="1"/>
  <c r="G113" i="1"/>
  <c r="G181" i="1"/>
  <c r="G197" i="1"/>
  <c r="G117" i="1"/>
  <c r="G64" i="1"/>
  <c r="G127" i="1"/>
  <c r="G45" i="1"/>
  <c r="G14" i="1"/>
  <c r="G173" i="1"/>
  <c r="G146" i="1"/>
  <c r="G176" i="1"/>
  <c r="G104" i="1"/>
  <c r="G195" i="1"/>
  <c r="G26" i="1"/>
  <c r="G92" i="1"/>
  <c r="G8" i="1"/>
  <c r="G183" i="1"/>
  <c r="G87" i="1"/>
  <c r="G169" i="1"/>
  <c r="G166" i="1"/>
  <c r="G65" i="1"/>
  <c r="G13" i="1"/>
  <c r="G109" i="1"/>
  <c r="G46" i="1"/>
  <c r="G102" i="1"/>
  <c r="G103" i="1"/>
  <c r="G159" i="1"/>
  <c r="G112" i="1"/>
  <c r="G129" i="1"/>
  <c r="G186" i="1"/>
  <c r="G137" i="1"/>
  <c r="G203" i="1"/>
  <c r="G210" i="1"/>
  <c r="G175" i="1"/>
  <c r="G131" i="1"/>
  <c r="G93" i="1"/>
  <c r="G189" i="1"/>
  <c r="G60" i="1"/>
  <c r="G44" i="1"/>
  <c r="G171" i="1"/>
  <c r="G118" i="1"/>
  <c r="G37" i="1"/>
  <c r="G177" i="1"/>
  <c r="G125" i="1"/>
  <c r="G212" i="1"/>
  <c r="G67" i="1"/>
  <c r="G83" i="1"/>
  <c r="G34" i="1"/>
  <c r="G193" i="1"/>
  <c r="G150" i="1"/>
  <c r="G91" i="1"/>
  <c r="G160" i="1"/>
  <c r="G105" i="1"/>
  <c r="G38" i="1"/>
  <c r="G97" i="1"/>
  <c r="G36" i="1"/>
  <c r="G116" i="1"/>
  <c r="G151" i="1"/>
  <c r="G95" i="1"/>
  <c r="G184" i="1"/>
  <c r="G122" i="1"/>
  <c r="G54" i="1"/>
  <c r="G80" i="1"/>
  <c r="G147" i="1"/>
  <c r="G178" i="1"/>
  <c r="G68" i="1"/>
  <c r="G170" i="1"/>
  <c r="G196" i="1"/>
  <c r="G162" i="1"/>
  <c r="G115" i="1"/>
  <c r="G84" i="1"/>
  <c r="G86" i="1"/>
  <c r="G179" i="1"/>
  <c r="G148" i="1"/>
  <c r="G62" i="1"/>
  <c r="G108" i="1"/>
  <c r="G168" i="1"/>
  <c r="G20" i="1"/>
  <c r="G33" i="1"/>
  <c r="G79" i="1"/>
  <c r="G52" i="1"/>
  <c r="G156" i="1"/>
  <c r="G17" i="1"/>
  <c r="G192" i="1"/>
  <c r="G21" i="1"/>
  <c r="G152" i="1"/>
  <c r="G66" i="1"/>
  <c r="G158" i="1"/>
  <c r="J41" i="2" l="1"/>
  <c r="J40" i="2"/>
  <c r="J39" i="2"/>
  <c r="J38" i="2"/>
  <c r="J37" i="2"/>
  <c r="J36" i="2"/>
  <c r="J35" i="2"/>
  <c r="J34" i="2"/>
  <c r="J33" i="2"/>
  <c r="J32" i="2"/>
  <c r="J30" i="2"/>
  <c r="J29" i="2"/>
  <c r="J28" i="2"/>
  <c r="J27" i="2"/>
  <c r="J26" i="2"/>
  <c r="J25" i="2"/>
  <c r="J24" i="2"/>
  <c r="J23" i="2"/>
  <c r="J22" i="2"/>
  <c r="J9" i="2"/>
  <c r="J8" i="2"/>
  <c r="J7" i="2"/>
  <c r="J6" i="2"/>
  <c r="J5" i="2"/>
  <c r="J4" i="2"/>
  <c r="J3" i="2"/>
  <c r="E91" i="2"/>
  <c r="E90" i="2"/>
  <c r="E89" i="2"/>
  <c r="E88" i="2"/>
  <c r="E87" i="2"/>
  <c r="E86" i="2"/>
  <c r="E85" i="2"/>
  <c r="E84" i="2"/>
  <c r="E83" i="2"/>
  <c r="E78" i="2"/>
  <c r="E77" i="2"/>
  <c r="E76" i="2"/>
  <c r="E66" i="2"/>
  <c r="E65" i="2"/>
  <c r="E64" i="2"/>
  <c r="E63" i="2"/>
  <c r="E62" i="2"/>
  <c r="E61" i="2"/>
  <c r="E60" i="2"/>
  <c r="E59" i="2"/>
  <c r="E58" i="2"/>
  <c r="E57" i="2"/>
  <c r="E56" i="2"/>
  <c r="E55" i="2"/>
  <c r="E54" i="2"/>
  <c r="E29" i="2"/>
  <c r="E28" i="2"/>
  <c r="E27" i="2"/>
  <c r="E26" i="2"/>
  <c r="E25" i="2"/>
  <c r="E24" i="2"/>
  <c r="E23" i="2"/>
  <c r="E16" i="2"/>
  <c r="E15" i="2"/>
  <c r="E14" i="2"/>
  <c r="E13" i="2"/>
  <c r="E6" i="2"/>
  <c r="E5" i="2"/>
  <c r="E4" i="2"/>
  <c r="E3" i="2"/>
  <c r="E12" i="2"/>
  <c r="A1" i="2" l="1"/>
  <c r="B1" i="2" s="1"/>
  <c r="K57" i="2" l="1"/>
  <c r="K58" i="2"/>
  <c r="K59" i="2"/>
  <c r="K60" i="2"/>
  <c r="K18" i="2"/>
  <c r="K19" i="2"/>
  <c r="K20" i="2"/>
  <c r="F80" i="2"/>
  <c r="F81" i="2"/>
  <c r="F82" i="2"/>
  <c r="F79" i="2"/>
  <c r="F46" i="2"/>
  <c r="F47" i="2"/>
  <c r="F48" i="2"/>
  <c r="F49" i="2"/>
  <c r="F18" i="2"/>
  <c r="F20" i="2"/>
  <c r="F21" i="2"/>
  <c r="F19" i="2"/>
  <c r="F22" i="2"/>
  <c r="K66" i="2"/>
  <c r="F41" i="2"/>
  <c r="F44" i="2"/>
  <c r="F40" i="2"/>
  <c r="F50" i="2"/>
  <c r="F38" i="2"/>
  <c r="F42" i="2"/>
  <c r="F39" i="2"/>
  <c r="F43" i="2"/>
  <c r="F51" i="2"/>
  <c r="F45" i="2"/>
  <c r="K31" i="2"/>
  <c r="K65" i="2"/>
  <c r="F17" i="2"/>
  <c r="K62" i="2"/>
  <c r="K63" i="2"/>
  <c r="K64" i="2"/>
  <c r="K43" i="2"/>
  <c r="K50" i="2"/>
  <c r="K45" i="2"/>
  <c r="K49" i="2"/>
  <c r="K44" i="2"/>
  <c r="K48" i="2"/>
  <c r="K42" i="2"/>
  <c r="K46" i="2"/>
  <c r="K47" i="2"/>
  <c r="K55" i="2"/>
  <c r="K52" i="2"/>
  <c r="K51" i="2"/>
  <c r="K54" i="2"/>
  <c r="K61" i="2"/>
  <c r="K56" i="2"/>
  <c r="K68" i="2"/>
  <c r="K67" i="2"/>
  <c r="K53" i="2"/>
  <c r="K11" i="2"/>
  <c r="K21" i="2"/>
  <c r="K15" i="2"/>
  <c r="K14" i="2"/>
  <c r="K17" i="2"/>
  <c r="K10" i="2"/>
  <c r="K12" i="2"/>
  <c r="K13" i="2"/>
  <c r="K16" i="2"/>
  <c r="F69" i="2"/>
  <c r="F72" i="2"/>
  <c r="F71" i="2"/>
  <c r="F73" i="2"/>
  <c r="F74" i="2"/>
  <c r="F75" i="2"/>
  <c r="F70" i="2"/>
  <c r="F67" i="2"/>
  <c r="F68" i="2"/>
  <c r="K28" i="2"/>
  <c r="F30" i="2"/>
  <c r="F31" i="2"/>
  <c r="F32" i="2"/>
  <c r="F53" i="2"/>
  <c r="F52" i="2"/>
  <c r="F33" i="2"/>
  <c r="F36" i="2"/>
  <c r="F34" i="2"/>
  <c r="F35" i="2"/>
  <c r="F37" i="2"/>
  <c r="F76" i="2"/>
  <c r="K41" i="2"/>
  <c r="F12" i="2"/>
  <c r="K3" i="2"/>
  <c r="F24" i="2"/>
  <c r="K24" i="2"/>
  <c r="F16" i="2"/>
  <c r="F84" i="2"/>
  <c r="F14" i="2"/>
  <c r="F78" i="2"/>
  <c r="F4" i="2"/>
  <c r="F26" i="2"/>
  <c r="K23" i="2"/>
  <c r="F61" i="2"/>
  <c r="K4" i="2"/>
  <c r="F63" i="2"/>
  <c r="F13" i="2"/>
  <c r="K6" i="2"/>
  <c r="K25" i="2"/>
  <c r="F29" i="2"/>
  <c r="F85" i="2"/>
  <c r="K39" i="2"/>
  <c r="K38" i="2"/>
  <c r="F15" i="2"/>
  <c r="F23" i="2"/>
  <c r="F59" i="2"/>
  <c r="F62" i="2"/>
  <c r="K34" i="2"/>
  <c r="F57" i="2"/>
  <c r="K5" i="2"/>
  <c r="K37" i="2"/>
  <c r="F64" i="2"/>
  <c r="F54" i="2"/>
  <c r="K30" i="2"/>
  <c r="K29" i="2"/>
  <c r="F25" i="2"/>
  <c r="F83" i="2"/>
  <c r="F56" i="2"/>
  <c r="K33" i="2"/>
  <c r="K35" i="2"/>
  <c r="K26" i="2"/>
  <c r="K8" i="2"/>
  <c r="K36" i="2"/>
  <c r="F86" i="2"/>
  <c r="F77" i="2"/>
  <c r="K40" i="2"/>
  <c r="K22" i="2"/>
  <c r="K9" i="2"/>
  <c r="F7" i="2"/>
  <c r="F11" i="2"/>
  <c r="F8" i="2"/>
  <c r="F10" i="2"/>
  <c r="F9" i="2"/>
  <c r="F89" i="2"/>
  <c r="F58" i="2"/>
  <c r="F5" i="2"/>
  <c r="F28" i="2"/>
  <c r="K27" i="2"/>
  <c r="F87" i="2"/>
  <c r="K7" i="2"/>
  <c r="F6" i="2"/>
  <c r="F66" i="2"/>
  <c r="F88" i="2"/>
  <c r="F27" i="2"/>
  <c r="F65" i="2"/>
  <c r="F55" i="2"/>
  <c r="K32" i="2"/>
  <c r="F3" i="2"/>
  <c r="F91" i="2"/>
  <c r="F90" i="2"/>
  <c r="F60" i="2"/>
</calcChain>
</file>

<file path=xl/sharedStrings.xml><?xml version="1.0" encoding="utf-8"?>
<sst xmlns="http://schemas.openxmlformats.org/spreadsheetml/2006/main" count="8680" uniqueCount="629">
  <si>
    <t>#</t>
  </si>
  <si>
    <t>Player</t>
  </si>
  <si>
    <t>Number selected</t>
  </si>
  <si>
    <t>% of boards</t>
  </si>
  <si>
    <t>Group</t>
  </si>
  <si>
    <t>A</t>
  </si>
  <si>
    <t>D</t>
  </si>
  <si>
    <t>Place</t>
  </si>
  <si>
    <t>Payout</t>
  </si>
  <si>
    <t>B</t>
  </si>
  <si>
    <t>Adm</t>
  </si>
  <si>
    <t>E</t>
  </si>
  <si>
    <t>C</t>
  </si>
  <si>
    <t>A1</t>
  </si>
  <si>
    <t>A1$</t>
  </si>
  <si>
    <t>A2</t>
  </si>
  <si>
    <t>A3</t>
  </si>
  <si>
    <t>B1</t>
  </si>
  <si>
    <t>B2</t>
  </si>
  <si>
    <t>B3</t>
  </si>
  <si>
    <t>C1</t>
  </si>
  <si>
    <t>C2</t>
  </si>
  <si>
    <t>C3</t>
  </si>
  <si>
    <t>D1</t>
  </si>
  <si>
    <t>D2</t>
  </si>
  <si>
    <t>D3</t>
  </si>
  <si>
    <t>E1</t>
  </si>
  <si>
    <t>E2</t>
  </si>
  <si>
    <t>E3</t>
  </si>
  <si>
    <t>MONEY WON</t>
  </si>
  <si>
    <t>PARTICIPANT</t>
  </si>
  <si>
    <t>EMAIL</t>
  </si>
  <si>
    <t>WHO COLLECTS</t>
  </si>
  <si>
    <t>HOW PAYING</t>
  </si>
  <si>
    <t>PAID</t>
  </si>
  <si>
    <t>Bubba Watson</t>
  </si>
  <si>
    <t>Dustin Johnson</t>
  </si>
  <si>
    <t>Henrik Stenson</t>
  </si>
  <si>
    <t>Hideki Matsuyama</t>
  </si>
  <si>
    <t>Jason Day</t>
  </si>
  <si>
    <t>Jon Rahm</t>
  </si>
  <si>
    <t>Jordan Spieth</t>
  </si>
  <si>
    <t>Justin Rose</t>
  </si>
  <si>
    <t>Justin Thomas</t>
  </si>
  <si>
    <t>Patrick Reed</t>
  </si>
  <si>
    <t>Paul Casey</t>
  </si>
  <si>
    <t>Phil Mickelson</t>
  </si>
  <si>
    <t>Rickie Fowler</t>
  </si>
  <si>
    <t>Rory McIlroy</t>
  </si>
  <si>
    <t>Tiger Woods</t>
  </si>
  <si>
    <t>Adam Scott</t>
  </si>
  <si>
    <t>Brandt Snedeker</t>
  </si>
  <si>
    <t>Brooks Koepka</t>
  </si>
  <si>
    <t>Ian Poulter</t>
  </si>
  <si>
    <t>Jim Furyk</t>
  </si>
  <si>
    <t>Jimmy Walker</t>
  </si>
  <si>
    <t>Louis Oosthuizen</t>
  </si>
  <si>
    <t>Marc Leishman</t>
  </si>
  <si>
    <t>Matt Kuchar</t>
  </si>
  <si>
    <t>Matthew Fitzpatrick</t>
  </si>
  <si>
    <t>Patrick Cantlay</t>
  </si>
  <si>
    <t>Sergio Garcia</t>
  </si>
  <si>
    <t>Shane Lowry</t>
  </si>
  <si>
    <t>Tommy Fleetwood</t>
  </si>
  <si>
    <t>Webb Simpson</t>
  </si>
  <si>
    <t>Xander Schauffele</t>
  </si>
  <si>
    <t>Zach Johnson</t>
  </si>
  <si>
    <t>Cameron Smith</t>
  </si>
  <si>
    <t>Chez Reavie</t>
  </si>
  <si>
    <t>Danny Willett</t>
  </si>
  <si>
    <t>Gary Woodland</t>
  </si>
  <si>
    <t>Graeme McDowell</t>
  </si>
  <si>
    <t>Keegan Bradley</t>
  </si>
  <si>
    <t>Kevin Kisner</t>
  </si>
  <si>
    <t>Luke List</t>
  </si>
  <si>
    <t>Tony Finau</t>
  </si>
  <si>
    <t>Lucas Glover</t>
  </si>
  <si>
    <t>Mike Kraemer</t>
  </si>
  <si>
    <t>Joe Pacheco</t>
  </si>
  <si>
    <t>Zach Vanderhoef</t>
  </si>
  <si>
    <t>Ryan Johnson</t>
  </si>
  <si>
    <t>Alex Mushalla</t>
  </si>
  <si>
    <t>Patrick Snyder</t>
  </si>
  <si>
    <t>Devin Colvin</t>
  </si>
  <si>
    <t>Alan Horvatich</t>
  </si>
  <si>
    <t>John Rydell</t>
  </si>
  <si>
    <t>Tom Poole</t>
  </si>
  <si>
    <t>Pat Ryan</t>
  </si>
  <si>
    <t>Matt Tutaj</t>
  </si>
  <si>
    <t>Brian Wade</t>
  </si>
  <si>
    <t>Guy Fridley</t>
  </si>
  <si>
    <t>John Juarez</t>
  </si>
  <si>
    <t>Jason Dario</t>
  </si>
  <si>
    <t>Fred Husemoller</t>
  </si>
  <si>
    <t>Rick Salzman 1</t>
  </si>
  <si>
    <t>Rick Salzman 2</t>
  </si>
  <si>
    <t>John Perrault</t>
  </si>
  <si>
    <t>Alex Dyer</t>
  </si>
  <si>
    <t>Chad Smith 1</t>
  </si>
  <si>
    <t>Chad Smith 2</t>
  </si>
  <si>
    <t>George Stewart</t>
  </si>
  <si>
    <t>Brad Weappa</t>
  </si>
  <si>
    <t>Terry Wensmann 1</t>
  </si>
  <si>
    <t>Terry Wensmann 2</t>
  </si>
  <si>
    <t>Connor Flaherty</t>
  </si>
  <si>
    <t>Tyrrell Hatton</t>
  </si>
  <si>
    <t>Byeong Hun An</t>
  </si>
  <si>
    <t>NAME</t>
  </si>
  <si>
    <t>RANK</t>
  </si>
  <si>
    <t>BEHIND ABOVE</t>
  </si>
  <si>
    <t>BEHIND WINNER</t>
  </si>
  <si>
    <t>Haotong Li</t>
  </si>
  <si>
    <t>Kevin Na</t>
  </si>
  <si>
    <t>Rafa Cabrera-Bello</t>
  </si>
  <si>
    <t>Billy Horschel</t>
  </si>
  <si>
    <t>Rory Sabbatini</t>
  </si>
  <si>
    <t>Si Woo Kim</t>
  </si>
  <si>
    <t>Keith Mitchell</t>
  </si>
  <si>
    <t>Abraham Ancer</t>
  </si>
  <si>
    <t>Chan Kim</t>
  </si>
  <si>
    <t>Lane Stillings</t>
  </si>
  <si>
    <t>Kevin Gorg</t>
  </si>
  <si>
    <t>Tim Kane</t>
  </si>
  <si>
    <t>Robin Hoffos</t>
  </si>
  <si>
    <t>Bruce Nakamura</t>
  </si>
  <si>
    <t>Andy McCauley</t>
  </si>
  <si>
    <t>Austin MacLeod</t>
  </si>
  <si>
    <t>Ian Ayers</t>
  </si>
  <si>
    <t>Chris Dueffert</t>
  </si>
  <si>
    <t>Mike Kirsch</t>
  </si>
  <si>
    <t>Jay Moss</t>
  </si>
  <si>
    <t>Mark Gorney 1</t>
  </si>
  <si>
    <t>Mark Gorney 2</t>
  </si>
  <si>
    <t>Steve Orme</t>
  </si>
  <si>
    <t>Chad Smith 3</t>
  </si>
  <si>
    <t>Robert Paulzine</t>
  </si>
  <si>
    <t>Bryan Dobek</t>
  </si>
  <si>
    <t>Tommy Lyons</t>
  </si>
  <si>
    <t>Steve Bull 1</t>
  </si>
  <si>
    <t>Steve Bull 2</t>
  </si>
  <si>
    <t>Bryson DeChambeau</t>
  </si>
  <si>
    <t>Andrew Putnam</t>
  </si>
  <si>
    <t>Erik van Rooyen</t>
  </si>
  <si>
    <t>Emiliano Grillo</t>
  </si>
  <si>
    <t>Bernd Wiesberger</t>
  </si>
  <si>
    <t>Joel Dahmen</t>
  </si>
  <si>
    <t>Matt Wallace</t>
  </si>
  <si>
    <t>Adam Hadwin</t>
  </si>
  <si>
    <t>Jazz Janewattananond</t>
  </si>
  <si>
    <t>Joaquin Niemann</t>
  </si>
  <si>
    <t>Joost Luiten</t>
  </si>
  <si>
    <t>Jorge Campillo</t>
  </si>
  <si>
    <t>Mike Lorenzo-Vera</t>
  </si>
  <si>
    <t>Robert MacIntyre</t>
  </si>
  <si>
    <t>Sungjae Im</t>
  </si>
  <si>
    <t>Christiaan Bezuidenhout</t>
  </si>
  <si>
    <t>Corey Conners</t>
  </si>
  <si>
    <t>Doc Redman</t>
  </si>
  <si>
    <t>Jason Kokrak</t>
  </si>
  <si>
    <t>Kevin Streelman</t>
  </si>
  <si>
    <t>Nate Lashley</t>
  </si>
  <si>
    <t>Ryan Palmer</t>
  </si>
  <si>
    <t>Sung Kang</t>
  </si>
  <si>
    <t>Tom Lewis</t>
  </si>
  <si>
    <t>Kurt Kitayama</t>
  </si>
  <si>
    <t>Shaun Norris</t>
  </si>
  <si>
    <t>Zach Agamenoni</t>
  </si>
  <si>
    <t>Matt Schepers 1</t>
  </si>
  <si>
    <t>Matt Schepers 2</t>
  </si>
  <si>
    <t>Robert Macintyre</t>
  </si>
  <si>
    <t>Randy Zuckerman</t>
  </si>
  <si>
    <t>Rick Salzman 3</t>
  </si>
  <si>
    <t>Nick Bjerken 1</t>
  </si>
  <si>
    <t>Nick Bjerken 2</t>
  </si>
  <si>
    <t>Tom Keffury</t>
  </si>
  <si>
    <t>Bill Perpich 1</t>
  </si>
  <si>
    <t>Bill Perpich 2</t>
  </si>
  <si>
    <t>Tom Maertz</t>
  </si>
  <si>
    <t>Jason Middaugh</t>
  </si>
  <si>
    <t>Colin Anderson</t>
  </si>
  <si>
    <t>Andy Podmolik</t>
  </si>
  <si>
    <t>Matt Cohn</t>
  </si>
  <si>
    <t>Ryan Wensmann 1</t>
  </si>
  <si>
    <t>Ryan Wensmann 2</t>
  </si>
  <si>
    <t>Corey Schmidt</t>
  </si>
  <si>
    <t>Kevin Roddy</t>
  </si>
  <si>
    <t>Brian Beach</t>
  </si>
  <si>
    <t>GROUP A1</t>
  </si>
  <si>
    <t>GROUP A2</t>
  </si>
  <si>
    <t>GROUP A3</t>
  </si>
  <si>
    <t>GROUP B1</t>
  </si>
  <si>
    <t>GROUP B2</t>
  </si>
  <si>
    <t>GROUP B3</t>
  </si>
  <si>
    <t>GROUP C1</t>
  </si>
  <si>
    <t>GROUP C2</t>
  </si>
  <si>
    <t>GROUP D1</t>
  </si>
  <si>
    <t>GROUP D2</t>
  </si>
  <si>
    <t>GROUP D3</t>
  </si>
  <si>
    <t>GROUP E1</t>
  </si>
  <si>
    <t>GROUP E2</t>
  </si>
  <si>
    <t>GROUP E3</t>
  </si>
  <si>
    <t>GROUP C3</t>
  </si>
  <si>
    <t>Matt Fitzpatrick</t>
  </si>
  <si>
    <t>PLAYER</t>
  </si>
  <si>
    <t>EARNINGS</t>
  </si>
  <si>
    <t>Dylan Frittelli</t>
  </si>
  <si>
    <t>Benjamin Hebert</t>
  </si>
  <si>
    <t>Brian Harman</t>
  </si>
  <si>
    <t>PAYOUT</t>
  </si>
  <si>
    <t>GOLFERS $ WON</t>
  </si>
  <si>
    <t>Daniel Berger</t>
  </si>
  <si>
    <t>Cameron Champ</t>
  </si>
  <si>
    <t>Harris English</t>
  </si>
  <si>
    <t>Viktor Hovland</t>
  </si>
  <si>
    <t>Martin Kaymer</t>
  </si>
  <si>
    <t>Collin Morikawa</t>
  </si>
  <si>
    <t>Scottie Scheffler</t>
  </si>
  <si>
    <t>Charl Schwartzel</t>
  </si>
  <si>
    <t>Brendan Steele</t>
  </si>
  <si>
    <t>Brendon Todd</t>
  </si>
  <si>
    <t>Matthew Wolff</t>
  </si>
  <si>
    <t>Jason Dufner</t>
  </si>
  <si>
    <t>Lanto Griffin</t>
  </si>
  <si>
    <t>Russell Henley</t>
  </si>
  <si>
    <t>Max Homa</t>
  </si>
  <si>
    <t>Mackenzie Hughes</t>
  </si>
  <si>
    <t>Andrew Landry</t>
  </si>
  <si>
    <t>Danny Lee</t>
  </si>
  <si>
    <t>Adam Long</t>
  </si>
  <si>
    <t>Scott Piercy</t>
  </si>
  <si>
    <t>J.T. Poston</t>
  </si>
  <si>
    <t>Matthias Schwab</t>
  </si>
  <si>
    <t>Sepp Straka</t>
  </si>
  <si>
    <t>Nick Taylor</t>
  </si>
  <si>
    <t>Michael Thompson</t>
  </si>
  <si>
    <t>Harold Varner</t>
  </si>
  <si>
    <t>Rich Beem</t>
  </si>
  <si>
    <t>Tyler Duncan</t>
  </si>
  <si>
    <t>Talor Gooch</t>
  </si>
  <si>
    <t>Lucas Herbert</t>
  </si>
  <si>
    <t>Tom Hoge</t>
  </si>
  <si>
    <t>Mark Hubbard</t>
  </si>
  <si>
    <t>Ryo Ishikawa</t>
  </si>
  <si>
    <t>Matt Jones</t>
  </si>
  <si>
    <t>Marcus Kinhult</t>
  </si>
  <si>
    <t>Davis Love</t>
  </si>
  <si>
    <t>Troy Merritt</t>
  </si>
  <si>
    <t>Sebastian Muñoz</t>
  </si>
  <si>
    <t>Carlos Ortiz</t>
  </si>
  <si>
    <t>C.T. Pan</t>
  </si>
  <si>
    <t>Victor Perez</t>
  </si>
  <si>
    <t>Steve Stricker</t>
  </si>
  <si>
    <t>Brian Stuard</t>
  </si>
  <si>
    <t>Vaughn Taylor</t>
  </si>
  <si>
    <t>Cameron Tringale</t>
  </si>
  <si>
    <t>Michael Auterson</t>
  </si>
  <si>
    <t>Danny Balin</t>
  </si>
  <si>
    <t>Alex Beach</t>
  </si>
  <si>
    <t>Rich Berberian</t>
  </si>
  <si>
    <t>Justin Bertsch</t>
  </si>
  <si>
    <t>Jason Caron</t>
  </si>
  <si>
    <t>Wyndham Clark</t>
  </si>
  <si>
    <t>Ben Cook</t>
  </si>
  <si>
    <t>Judd Gibb</t>
  </si>
  <si>
    <t>Jeff Hart</t>
  </si>
  <si>
    <t>Jim Herman</t>
  </si>
  <si>
    <t>Marty Jertson</t>
  </si>
  <si>
    <t>Joohyung Kim</t>
  </si>
  <si>
    <t>Alex Knoll</t>
  </si>
  <si>
    <t>Rob Labritz</t>
  </si>
  <si>
    <t>Shaun Micheel</t>
  </si>
  <si>
    <t>David Muttitt</t>
  </si>
  <si>
    <t>John O'Leary</t>
  </si>
  <si>
    <t>Rod Perry</t>
  </si>
  <si>
    <t>Jeff Roth</t>
  </si>
  <si>
    <t>Bob Sowards</t>
  </si>
  <si>
    <t>Ken Tanigawa</t>
  </si>
  <si>
    <t>Ryan Vermeer</t>
  </si>
  <si>
    <t>Shawn Warren</t>
  </si>
  <si>
    <t>Ryan Moore</t>
  </si>
  <si>
    <t>Richy Werenski</t>
  </si>
  <si>
    <t>Bud Cauley</t>
  </si>
  <si>
    <t>Denny McCarthy</t>
  </si>
  <si>
    <t>jrass22@gmail.com</t>
  </si>
  <si>
    <t>Josh Rassmussen</t>
  </si>
  <si>
    <t>VENMO</t>
  </si>
  <si>
    <t>YES</t>
  </si>
  <si>
    <t>beychokracing@gmail.com</t>
  </si>
  <si>
    <t>Michael Beychok</t>
  </si>
  <si>
    <t>Devin Colvin 1</t>
  </si>
  <si>
    <t>Devin Colvin 2</t>
  </si>
  <si>
    <t>colv0019@yahoo.com</t>
  </si>
  <si>
    <t>adamwolf9@yahoo.com</t>
  </si>
  <si>
    <t>Adam Wolf</t>
  </si>
  <si>
    <t>joe.pacheco2@dxc.com</t>
  </si>
  <si>
    <t>stevedahl@kathfuel.com</t>
  </si>
  <si>
    <t>Steve Dahl</t>
  </si>
  <si>
    <t>jefflarson@kathfuel.com</t>
  </si>
  <si>
    <t>Jeff Larson</t>
  </si>
  <si>
    <t>Scott McGregor 1</t>
  </si>
  <si>
    <t>Scott McGregor 2</t>
  </si>
  <si>
    <t>scottmcgregor11@gmail.com</t>
  </si>
  <si>
    <t>Matthew.McGregor@chrobinson.com</t>
  </si>
  <si>
    <t>Matt McGregor 1</t>
  </si>
  <si>
    <t>Matt McGregor 2</t>
  </si>
  <si>
    <t>Matt McGregor</t>
  </si>
  <si>
    <t>eric@bighamrealtors.com</t>
  </si>
  <si>
    <t>Eirc Bigham 1</t>
  </si>
  <si>
    <t>Eirc Bigham 2</t>
  </si>
  <si>
    <t>Eric Bigham</t>
  </si>
  <si>
    <t>carol01oh@aol.com</t>
  </si>
  <si>
    <t>gkstewart22@aol.com</t>
  </si>
  <si>
    <t>zachhoef@gmail.com</t>
  </si>
  <si>
    <t>rjmaertz@yahoo.com</t>
  </si>
  <si>
    <t>James Maertz</t>
  </si>
  <si>
    <t>Nick Bjerken 3</t>
  </si>
  <si>
    <t>nbjerken12@yahoo.com</t>
  </si>
  <si>
    <t>Nick Bjerken</t>
  </si>
  <si>
    <t>tompoole@comcast.net</t>
  </si>
  <si>
    <t>George Stewart IV</t>
  </si>
  <si>
    <t>patrick@logowise.com</t>
  </si>
  <si>
    <t>Stacy Snyder</t>
  </si>
  <si>
    <t>mossjay418@gmail.com</t>
  </si>
  <si>
    <t>cobra1966@hotmail.com</t>
  </si>
  <si>
    <t>Steven Busching</t>
  </si>
  <si>
    <t>geo318@comcast.net</t>
  </si>
  <si>
    <t>gatorshoosiers@gmail.com</t>
  </si>
  <si>
    <t>Brad Hughes</t>
  </si>
  <si>
    <t>travis.r.mckay@gmail.com</t>
  </si>
  <si>
    <t>Travis McKay</t>
  </si>
  <si>
    <t>briwade77@yahoo.com</t>
  </si>
  <si>
    <t>nickd0906@gmail.com</t>
  </si>
  <si>
    <t>Nick DeFelice</t>
  </si>
  <si>
    <t>smbatch@hotmail.com</t>
  </si>
  <si>
    <t>Steven Batchelder</t>
  </si>
  <si>
    <t>stevebull@glanbia.com</t>
  </si>
  <si>
    <t>Steve Bull</t>
  </si>
  <si>
    <t>jmiddaugh@excite.com</t>
  </si>
  <si>
    <t>Jason Middaugh 1</t>
  </si>
  <si>
    <t>Jason Middaugh 2</t>
  </si>
  <si>
    <t>mgorney729@gmail.com</t>
  </si>
  <si>
    <t>Mark Gorney</t>
  </si>
  <si>
    <t>mrben55112@gmail.com</t>
  </si>
  <si>
    <t>Ben Beery</t>
  </si>
  <si>
    <t>Dom Morales</t>
  </si>
  <si>
    <t>DHellmuth@hjlawfirm.com</t>
  </si>
  <si>
    <t>David Hellmuth</t>
  </si>
  <si>
    <t>jags51@aol.com</t>
  </si>
  <si>
    <t>takaner07@gmail.com</t>
  </si>
  <si>
    <t>Steve Jagoditz</t>
  </si>
  <si>
    <t>anderson.colin7@gmail.com</t>
  </si>
  <si>
    <t>mike.kraemer@mgkcompanies.com</t>
  </si>
  <si>
    <t>PAY PAL</t>
  </si>
  <si>
    <t>bpapro01@gmail.com</t>
  </si>
  <si>
    <t>Ben Apro</t>
  </si>
  <si>
    <t>Adyer@erlaw.com</t>
  </si>
  <si>
    <t>fredh@ci.austin.mn.us</t>
  </si>
  <si>
    <t>gfridley@dpsnd.org</t>
  </si>
  <si>
    <t>Guy Fridley 1</t>
  </si>
  <si>
    <t>johnson_ryan@me.com</t>
  </si>
  <si>
    <t>Robin@califsheetmetal.com</t>
  </si>
  <si>
    <t>Steve Lehman</t>
  </si>
  <si>
    <t>Mark Martinez</t>
  </si>
  <si>
    <t>mark.martinez@m2ti.com</t>
  </si>
  <si>
    <t>zdobek@gmail.com</t>
  </si>
  <si>
    <t>Zack Dobek</t>
  </si>
  <si>
    <t>matthew.john.tutaj@gmail.com</t>
  </si>
  <si>
    <t>bdobek@gmail.com</t>
  </si>
  <si>
    <t>Steve.Lehman@visionsystems.com</t>
  </si>
  <si>
    <t>brucenakamura777@gmail.com</t>
  </si>
  <si>
    <t>and03960@umn.edu</t>
  </si>
  <si>
    <t>Colin (UMN) Anderson</t>
  </si>
  <si>
    <t>mikekirsch@kwmrep.com</t>
  </si>
  <si>
    <t>Brigette Noeldner</t>
  </si>
  <si>
    <t>Brigettenoeldner@gmail.com</t>
  </si>
  <si>
    <t>T.maertz@yahoo.com</t>
  </si>
  <si>
    <t>steve@splino.com</t>
  </si>
  <si>
    <t>christopher_m_keller@hotmail.com</t>
  </si>
  <si>
    <t>Chris Keller</t>
  </si>
  <si>
    <t>connor.flaherty@hotmail.com</t>
  </si>
  <si>
    <t>acm1908@gmail.com</t>
  </si>
  <si>
    <t>cdueffert@fairwaymc.com</t>
  </si>
  <si>
    <t>lasvegascp@gmail.com</t>
  </si>
  <si>
    <t>Larry Koziarski</t>
  </si>
  <si>
    <t>twensmann@wres-llc.com</t>
  </si>
  <si>
    <t>Terry Wensmann</t>
  </si>
  <si>
    <t>jbunting1050@gmail.com</t>
  </si>
  <si>
    <t>James Bunting</t>
  </si>
  <si>
    <t>wade@fyattorneys.com</t>
  </si>
  <si>
    <t>Wade Yeoman 1</t>
  </si>
  <si>
    <t>Wade Yeoman 2</t>
  </si>
  <si>
    <t>Stuart Yeoman</t>
  </si>
  <si>
    <t>boosecrahan@gmail.com</t>
  </si>
  <si>
    <t>Marc Crahan</t>
  </si>
  <si>
    <t>ian_ayers2002@yahoo.com</t>
  </si>
  <si>
    <t>tk@midstatefair.com</t>
  </si>
  <si>
    <t>ecurryjmp2@sbcglobal.net</t>
  </si>
  <si>
    <t>Elaine Curry</t>
  </si>
  <si>
    <t>Jody Puckett</t>
  </si>
  <si>
    <t>john@networxonline.com</t>
  </si>
  <si>
    <t>BDowney@Gateway.Bank</t>
  </si>
  <si>
    <t>Bruce Downey</t>
  </si>
  <si>
    <t>Lizz Downey</t>
  </si>
  <si>
    <t>Tom Keenan</t>
  </si>
  <si>
    <t>tkeenan50@gmail.com</t>
  </si>
  <si>
    <t>alex@msquaredcpa.com</t>
  </si>
  <si>
    <t>mrcohn@hotmail.com</t>
  </si>
  <si>
    <t>dpalm19@aol.com</t>
  </si>
  <si>
    <t>Dan Palmer</t>
  </si>
  <si>
    <t>jsieger93@gmail.com</t>
  </si>
  <si>
    <t>Jake Sieger</t>
  </si>
  <si>
    <t>Jake Sieger 1</t>
  </si>
  <si>
    <t>Jake Sieger 2</t>
  </si>
  <si>
    <t>Jake Sieger 3</t>
  </si>
  <si>
    <t>Jake Sieger 4</t>
  </si>
  <si>
    <t>stjuarez@gmail.com</t>
  </si>
  <si>
    <t>Steve Juarez</t>
  </si>
  <si>
    <t>r.zuckerman@verizon.net</t>
  </si>
  <si>
    <t>kgorg@earthlink.net</t>
  </si>
  <si>
    <t>rpisciotta16@gmail.com</t>
  </si>
  <si>
    <t>Ryan Pisciotta 1</t>
  </si>
  <si>
    <t>Ryan Pisciotta 2</t>
  </si>
  <si>
    <t>Kevin Gaynor</t>
  </si>
  <si>
    <t>betjy@aol.com</t>
  </si>
  <si>
    <t>buckshawholdings@gmail.com</t>
  </si>
  <si>
    <t>Michael Marston</t>
  </si>
  <si>
    <t>robertsj24@gmail.com</t>
  </si>
  <si>
    <t>Jeff Roberts</t>
  </si>
  <si>
    <t>Jeff Roberts 2</t>
  </si>
  <si>
    <t>Jeff Roberts 1</t>
  </si>
  <si>
    <t>Dave Pessagno</t>
  </si>
  <si>
    <t>davidpessagno1@gmail.com</t>
  </si>
  <si>
    <t>Perpich.Bill@principal.com</t>
  </si>
  <si>
    <t>Bill Perpich</t>
  </si>
  <si>
    <t>steve.krause1976@verizon.net</t>
  </si>
  <si>
    <t>Steve Krause</t>
  </si>
  <si>
    <t>Barney Paulzine 1</t>
  </si>
  <si>
    <t>jpaulzine@comcast.net</t>
  </si>
  <si>
    <t>John Paulzine</t>
  </si>
  <si>
    <t>Barney Paulzine 2</t>
  </si>
  <si>
    <t>Barney Paulzine 3</t>
  </si>
  <si>
    <t>ebronson34@gmail.com</t>
  </si>
  <si>
    <t>Evan Bronson</t>
  </si>
  <si>
    <t>Mark Davis</t>
  </si>
  <si>
    <t>markdavis0104@gmail.com</t>
  </si>
  <si>
    <t>brad.weappa@gmail.com</t>
  </si>
  <si>
    <t>chuck_howe28@yahoo.com</t>
  </si>
  <si>
    <t>Charlie Howe 1</t>
  </si>
  <si>
    <t>Charlie Howe 2</t>
  </si>
  <si>
    <t>Charlie Howe</t>
  </si>
  <si>
    <t>kro@siteimprove.com</t>
  </si>
  <si>
    <t>shep279@hotmail.com</t>
  </si>
  <si>
    <t>Matt Schepers</t>
  </si>
  <si>
    <t>Brian.Beach@sovereignhealthcare.net</t>
  </si>
  <si>
    <t>Brian Beach 1</t>
  </si>
  <si>
    <t>Brian Beach 2</t>
  </si>
  <si>
    <t>todd.trippany@gmail.com</t>
  </si>
  <si>
    <t>Todd Trippany</t>
  </si>
  <si>
    <t>Guy Fridley 2</t>
  </si>
  <si>
    <t>proftleeucla@gmail.com</t>
  </si>
  <si>
    <t>Tom Lee</t>
  </si>
  <si>
    <t>rzine@comcast.net</t>
  </si>
  <si>
    <t>tannerhoward8@gmail.com</t>
  </si>
  <si>
    <t>Tanner Howard 1</t>
  </si>
  <si>
    <t>Tanner Howard 2</t>
  </si>
  <si>
    <t>Tanner Howard 3</t>
  </si>
  <si>
    <t>Tanner Howard</t>
  </si>
  <si>
    <t>Tommy@ConsumerJusticeCenter.com</t>
  </si>
  <si>
    <t>Mimi Lyons</t>
  </si>
  <si>
    <t>Carter Lyons</t>
  </si>
  <si>
    <t>miketmckeever@gmail.com</t>
  </si>
  <si>
    <t>Michael McKeever 1</t>
  </si>
  <si>
    <t>Michael McKeever 2</t>
  </si>
  <si>
    <t>Michael McKeever 3</t>
  </si>
  <si>
    <t>Michael McKeever 4</t>
  </si>
  <si>
    <t>Michael McKeever 5</t>
  </si>
  <si>
    <t>Michael McKeever 6</t>
  </si>
  <si>
    <t>Michael McKeever</t>
  </si>
  <si>
    <t>eteran1990@gmail.com</t>
  </si>
  <si>
    <t>Enrique Teran 1</t>
  </si>
  <si>
    <t>Enrique Teran 2</t>
  </si>
  <si>
    <t>Enrique Teran 3</t>
  </si>
  <si>
    <t>Enrique Teran 4</t>
  </si>
  <si>
    <t>Enrique Teran 5</t>
  </si>
  <si>
    <t>Enrique Teran 6</t>
  </si>
  <si>
    <t>Enrique Teran 7</t>
  </si>
  <si>
    <t>Enrique Teran 8</t>
  </si>
  <si>
    <t>Enrique Teran</t>
  </si>
  <si>
    <t>arex09@gmail.com</t>
  </si>
  <si>
    <t>Andrew Rex</t>
  </si>
  <si>
    <t>pgools930@aol.com</t>
  </si>
  <si>
    <t>Paul Goolsby</t>
  </si>
  <si>
    <t>bhueny@aol.com</t>
  </si>
  <si>
    <t>Brian Huenefeld</t>
  </si>
  <si>
    <t>chad.b.smith08@gmail.com</t>
  </si>
  <si>
    <t>Chad Smith</t>
  </si>
  <si>
    <t>Lee Becker 1</t>
  </si>
  <si>
    <t>Lee Becker 2</t>
  </si>
  <si>
    <t>Lee Becker</t>
  </si>
  <si>
    <t>lbecker268@gmail.com</t>
  </si>
  <si>
    <t>lamer020@d.umn.edu</t>
  </si>
  <si>
    <t>Andrew LaMere</t>
  </si>
  <si>
    <t>curtskipski@yahoo.com</t>
  </si>
  <si>
    <t>Curt Przyborowski</t>
  </si>
  <si>
    <t>Dylan Worth</t>
  </si>
  <si>
    <t>Dylan.Worth24@gmail.com</t>
  </si>
  <si>
    <t>mthaws@gmail.com</t>
  </si>
  <si>
    <t>Matt Haws</t>
  </si>
  <si>
    <t>luckymacwins@gmail.com</t>
  </si>
  <si>
    <t>Tim McDonald</t>
  </si>
  <si>
    <t>Tim McDonald 1</t>
  </si>
  <si>
    <t>Tim McDonald 2</t>
  </si>
  <si>
    <t>Tim McDonald 3</t>
  </si>
  <si>
    <t>Ben Michaels</t>
  </si>
  <si>
    <t>ryan.j.wensmann@gmail.com</t>
  </si>
  <si>
    <t>Ryan Wensmann</t>
  </si>
  <si>
    <t>darylsherred@gmail.com</t>
  </si>
  <si>
    <t>Daryl Sherred</t>
  </si>
  <si>
    <t>micmol25@msn.com</t>
  </si>
  <si>
    <t>Michael Moller 1</t>
  </si>
  <si>
    <t>Michael Moller 2</t>
  </si>
  <si>
    <t>Michael Moller</t>
  </si>
  <si>
    <t>apodmolik@gmail.com</t>
  </si>
  <si>
    <t>carl.d.daquila@gmail.com</t>
  </si>
  <si>
    <t>Carl D'Aquila</t>
  </si>
  <si>
    <t>lvpoker2007@aol.com</t>
  </si>
  <si>
    <t>Rick Salzman</t>
  </si>
  <si>
    <t>Ryan-rose@sbcglobal.net</t>
  </si>
  <si>
    <t>Ryan Rose</t>
  </si>
  <si>
    <t>JMikkelson@canterburypark.com</t>
  </si>
  <si>
    <t>Jon Mikkleson</t>
  </si>
  <si>
    <t>Travis McKay 1</t>
  </si>
  <si>
    <t>Colton@kwmrep.com</t>
  </si>
  <si>
    <t>Colton Radtke</t>
  </si>
  <si>
    <t>topherbaron@hotmail.com</t>
  </si>
  <si>
    <t>Topher Baron</t>
  </si>
  <si>
    <t>ryapat@comcast.net</t>
  </si>
  <si>
    <t>Travis McKay 2</t>
  </si>
  <si>
    <t>Travis McKay 3</t>
  </si>
  <si>
    <t>coreypschmidt@gmail.com</t>
  </si>
  <si>
    <t>Raynolds@fnb-corp.com</t>
  </si>
  <si>
    <t>Randy Raynolds</t>
  </si>
  <si>
    <t>profitmn@yahoo.com</t>
  </si>
  <si>
    <t>zagamenoni@gmail.com</t>
  </si>
  <si>
    <t>mitchelldkoch@gmail.com</t>
  </si>
  <si>
    <t>Mitchell Koch 1</t>
  </si>
  <si>
    <t>Mitchell Koch</t>
  </si>
  <si>
    <t>Mitchell Koch 2</t>
  </si>
  <si>
    <t>Charlie Howe 3</t>
  </si>
  <si>
    <t>dolvs84@gmail.com</t>
  </si>
  <si>
    <t>Byron Dolven</t>
  </si>
  <si>
    <t>tomocpa@gmail.com</t>
  </si>
  <si>
    <t>Thomas Ohlgren</t>
  </si>
  <si>
    <t>ryan.shane1423@gmail.com</t>
  </si>
  <si>
    <t>Ryan Shane</t>
  </si>
  <si>
    <t>jgoode4840@aol.com</t>
  </si>
  <si>
    <t>Jeff Gooderham</t>
  </si>
  <si>
    <t>austin.mac@yahoo.com</t>
  </si>
  <si>
    <t>mikepokrandt@gmail.com</t>
  </si>
  <si>
    <t>Mike Pokrandt</t>
  </si>
  <si>
    <t>Carl D'Aquila 1</t>
  </si>
  <si>
    <t>Carl D'Aquila 2</t>
  </si>
  <si>
    <t>mgdecillis22@yahoo.com</t>
  </si>
  <si>
    <t>Michael Decillis</t>
  </si>
  <si>
    <t>ryanhelin@gmail.com</t>
  </si>
  <si>
    <t>Ryan Helin</t>
  </si>
  <si>
    <t>pitharp@charter.net</t>
  </si>
  <si>
    <t>Mike Tharp</t>
  </si>
  <si>
    <t>kjstreifel@hotmail.com</t>
  </si>
  <si>
    <t>Kevin Streifel</t>
  </si>
  <si>
    <t>Ryan Rose 1</t>
  </si>
  <si>
    <t>Ryan Rose 2</t>
  </si>
  <si>
    <t>codywaltrip1@gmail.com</t>
  </si>
  <si>
    <t>Cody Waltrip</t>
  </si>
  <si>
    <t>forrestlehman@outlook.com</t>
  </si>
  <si>
    <t xml:space="preserve">Forrest Lehman </t>
  </si>
  <si>
    <t>franksarone@gmail.com</t>
  </si>
  <si>
    <t>Frank Arone</t>
  </si>
  <si>
    <t>Ryan Rose 3</t>
  </si>
  <si>
    <t>Ryan Rose 4</t>
  </si>
  <si>
    <t>meyer0416@gmail.com</t>
  </si>
  <si>
    <t>Ben Meyer</t>
  </si>
  <si>
    <t>bethln@aol.com</t>
  </si>
  <si>
    <t>Beth Loechler</t>
  </si>
  <si>
    <t>Alex Dyer 1</t>
  </si>
  <si>
    <t>Alex Dyer 2</t>
  </si>
  <si>
    <t>Ryan Olsen</t>
  </si>
  <si>
    <t>raolsen1019@gmail.com</t>
  </si>
  <si>
    <t>austen@theoddcoupleteam.com</t>
  </si>
  <si>
    <t>Austen Kordosky</t>
  </si>
  <si>
    <t>chanes123@icloud.com</t>
  </si>
  <si>
    <t>Chris Hanes</t>
  </si>
  <si>
    <t>pappamccann@yahoo.com</t>
  </si>
  <si>
    <t>Joe Pacotto 1</t>
  </si>
  <si>
    <t>Joe Pacotto 2</t>
  </si>
  <si>
    <t>Scott McCann</t>
  </si>
  <si>
    <t>godankies7@gmail.com</t>
  </si>
  <si>
    <t>Daniel Christy</t>
  </si>
  <si>
    <t>tichisit@me.com</t>
  </si>
  <si>
    <t>brooks.erdall@gmail.com</t>
  </si>
  <si>
    <t>Brooks Erdall</t>
  </si>
  <si>
    <t>NO</t>
  </si>
  <si>
    <t>Karen Valento</t>
  </si>
  <si>
    <t>CASH</t>
  </si>
  <si>
    <t>Mira Young</t>
  </si>
  <si>
    <t>David Valento 1</t>
  </si>
  <si>
    <t>David Valento 2</t>
  </si>
  <si>
    <t>David Valento 3</t>
  </si>
  <si>
    <t>thephantom@trackphantom.com</t>
  </si>
  <si>
    <t>David Valento</t>
  </si>
  <si>
    <t>valentotp@gmail.com</t>
  </si>
  <si>
    <t>kyletheige@gmail.com</t>
  </si>
  <si>
    <t>Kyle Theige</t>
  </si>
  <si>
    <t>Jason Tackett</t>
  </si>
  <si>
    <t>Ryan Radtke</t>
  </si>
  <si>
    <t>cobbytackett@yahoo.com</t>
  </si>
  <si>
    <t>ryanradtke@kw.com</t>
  </si>
  <si>
    <t>Xander Schauf</t>
  </si>
  <si>
    <t>Bryson DeCham</t>
  </si>
  <si>
    <t>Chri Bezuidenhout</t>
  </si>
  <si>
    <t>Jazz Janew</t>
  </si>
  <si>
    <t>Mack Hughes</t>
  </si>
  <si>
    <t>Tom Fleetwood</t>
  </si>
  <si>
    <t>TO PAR</t>
  </si>
  <si>
    <t>Alexander Noren</t>
  </si>
  <si>
    <t>CUT</t>
  </si>
  <si>
    <t>PLACE</t>
  </si>
  <si>
    <t>PAY</t>
  </si>
  <si>
    <t>GOLFERS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</si>
</sst>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0.0"/>
    <numFmt numFmtId="165" formatCode="_(&quot;$&quot;* #,##0_);_(&quot;$&quot;* \(#,##0\);_(&quot;$&quot;* &quot;-&quot;??_);_(@_)"/>
    <numFmt numFmtId="166" formatCode="m/d;@"/>
    <numFmt numFmtId="167" formatCode="&quot;$&quot;#,##0"/>
  </numFmts>
  <fonts count="17" x14ac:knownFonts="1">
    <font>
      <sz val="11"/>
      <color theme="1"/>
      <name val="Calibri"/>
      <family val="2"/>
      <scheme val="minor"/>
    </font>
    <font>
      <sz val="11"/>
      <color theme="1"/>
      <name val="Calibri"/>
      <family val="2"/>
      <scheme val="minor"/>
    </font>
    <font>
      <sz val="9"/>
      <color theme="1"/>
      <name val="Calibri"/>
      <family val="2"/>
      <scheme val="minor"/>
    </font>
    <font>
      <sz val="9"/>
      <color theme="2" tint="-0.499984740745262"/>
      <name val="Calibri"/>
      <family val="2"/>
      <scheme val="minor"/>
    </font>
    <font>
      <sz val="9"/>
      <name val="Calibri"/>
      <family val="2"/>
      <scheme val="minor"/>
    </font>
    <font>
      <sz val="9"/>
      <color theme="0" tint="-0.14999847407452621"/>
      <name val="Calibri"/>
      <family val="2"/>
      <scheme val="minor"/>
    </font>
    <font>
      <sz val="9"/>
      <color theme="0"/>
      <name val="Calibri"/>
      <family val="2"/>
      <scheme val="minor"/>
    </font>
    <font>
      <b/>
      <sz val="8"/>
      <name val="Calibri"/>
      <family val="2"/>
    </font>
    <font>
      <sz val="8"/>
      <name val="Calibri"/>
      <family val="2"/>
    </font>
    <font>
      <sz val="8"/>
      <color theme="1"/>
      <name val="Ruda"/>
    </font>
    <font>
      <b/>
      <sz val="8"/>
      <color theme="1"/>
      <name val="Ruda"/>
    </font>
    <font>
      <sz val="10"/>
      <color theme="1"/>
      <name val="Calibri"/>
      <family val="2"/>
      <scheme val="minor"/>
    </font>
    <font>
      <sz val="10"/>
      <name val="Calibri"/>
      <family val="2"/>
      <scheme val="minor"/>
    </font>
    <font>
      <b/>
      <sz val="9"/>
      <color theme="1"/>
      <name val="Ruda"/>
    </font>
    <font>
      <sz val="9"/>
      <color theme="1"/>
      <name val="Ruda"/>
    </font>
    <font>
      <sz val="8"/>
      <name val="Calibri"/>
      <family val="2"/>
      <scheme val="minor"/>
    </font>
    <font>
      <sz val="1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CC"/>
        <bgColor indexed="64"/>
      </patternFill>
    </fill>
  </fills>
  <borders count="36">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1">
    <xf numFmtId="0" fontId="0" fillId="0" borderId="0" xfId="0"/>
    <xf numFmtId="0" fontId="2" fillId="0" borderId="0" xfId="0" applyFont="1"/>
    <xf numFmtId="0" fontId="3" fillId="4" borderId="0" xfId="0" applyFont="1" applyFill="1" applyAlignment="1">
      <alignment horizontal="center" vertical="center"/>
    </xf>
    <xf numFmtId="2" fontId="3" fillId="4" borderId="0" xfId="0" applyNumberFormat="1" applyFont="1" applyFill="1" applyAlignment="1">
      <alignment horizontal="center" vertical="center"/>
    </xf>
    <xf numFmtId="0" fontId="4" fillId="4" borderId="0" xfId="0" applyFont="1" applyFill="1" applyAlignment="1">
      <alignment vertical="center"/>
    </xf>
    <xf numFmtId="0" fontId="4" fillId="4" borderId="0" xfId="0" applyFont="1" applyFill="1" applyAlignment="1">
      <alignment horizontal="center" vertical="center"/>
    </xf>
    <xf numFmtId="9" fontId="4" fillId="4" borderId="0" xfId="2" applyFont="1" applyFill="1" applyAlignment="1">
      <alignment vertical="center"/>
    </xf>
    <xf numFmtId="0" fontId="5" fillId="4" borderId="0" xfId="0" applyFont="1" applyFill="1" applyAlignment="1">
      <alignment vertical="center" wrapText="1"/>
    </xf>
    <xf numFmtId="0" fontId="4" fillId="4" borderId="0" xfId="0" applyFont="1" applyFill="1" applyAlignment="1">
      <alignment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9" fontId="6" fillId="6" borderId="9" xfId="2" applyFont="1" applyFill="1" applyBorder="1" applyAlignment="1">
      <alignment horizontal="center" vertical="center" wrapText="1"/>
    </xf>
    <xf numFmtId="0" fontId="6" fillId="6" borderId="10" xfId="0" applyFont="1" applyFill="1" applyBorder="1" applyAlignment="1">
      <alignment horizontal="center" vertical="center" wrapText="1"/>
    </xf>
    <xf numFmtId="0" fontId="2" fillId="0" borderId="0" xfId="0" applyFont="1" applyAlignment="1">
      <alignment vertical="center" wrapText="1"/>
    </xf>
    <xf numFmtId="0" fontId="5" fillId="4" borderId="0" xfId="0" applyFont="1" applyFill="1" applyAlignment="1">
      <alignment vertical="center"/>
    </xf>
    <xf numFmtId="164" fontId="5" fillId="4" borderId="0" xfId="0" applyNumberFormat="1" applyFont="1" applyFill="1" applyAlignment="1">
      <alignment vertical="center"/>
    </xf>
    <xf numFmtId="0" fontId="4" fillId="2" borderId="15" xfId="0" applyFont="1" applyFill="1" applyBorder="1" applyAlignment="1">
      <alignment vertical="center" wrapText="1"/>
    </xf>
    <xf numFmtId="0" fontId="4" fillId="2" borderId="21" xfId="0" applyFont="1" applyFill="1" applyBorder="1" applyAlignment="1">
      <alignment horizontal="center" vertical="center"/>
    </xf>
    <xf numFmtId="0" fontId="4" fillId="2" borderId="16" xfId="0" applyFont="1" applyFill="1" applyBorder="1" applyAlignment="1">
      <alignment horizontal="center" vertical="center"/>
    </xf>
    <xf numFmtId="0" fontId="4" fillId="3" borderId="11" xfId="0" applyFont="1" applyFill="1" applyBorder="1" applyAlignment="1">
      <alignment vertical="center" wrapText="1"/>
    </xf>
    <xf numFmtId="0" fontId="4" fillId="3" borderId="12" xfId="0" applyFont="1" applyFill="1" applyBorder="1" applyAlignment="1">
      <alignment horizontal="center" vertical="center"/>
    </xf>
    <xf numFmtId="9" fontId="4" fillId="3" borderId="13" xfId="2" applyFont="1" applyFill="1" applyBorder="1" applyAlignment="1">
      <alignment horizontal="center" vertical="center"/>
    </xf>
    <xf numFmtId="0" fontId="4" fillId="3" borderId="14"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horizontal="center" vertical="center"/>
    </xf>
    <xf numFmtId="9" fontId="4" fillId="2" borderId="6"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3" borderId="3" xfId="0" applyFont="1" applyFill="1" applyBorder="1" applyAlignment="1">
      <alignment vertical="center" wrapText="1"/>
    </xf>
    <xf numFmtId="0" fontId="4" fillId="3" borderId="4" xfId="0" applyFont="1" applyFill="1" applyBorder="1" applyAlignment="1">
      <alignment horizontal="center" vertical="center"/>
    </xf>
    <xf numFmtId="9" fontId="4" fillId="3" borderId="6" xfId="2" applyFont="1" applyFill="1" applyBorder="1" applyAlignment="1">
      <alignment horizontal="center" vertical="center"/>
    </xf>
    <xf numFmtId="0" fontId="4" fillId="3" borderId="5" xfId="0" applyFont="1" applyFill="1" applyBorder="1" applyAlignment="1">
      <alignment horizontal="center" vertical="center"/>
    </xf>
    <xf numFmtId="0" fontId="4" fillId="2" borderId="17" xfId="0" applyFont="1" applyFill="1" applyBorder="1" applyAlignment="1">
      <alignment vertical="center" wrapText="1"/>
    </xf>
    <xf numFmtId="0" fontId="4" fillId="2" borderId="18" xfId="0" applyFont="1" applyFill="1" applyBorder="1" applyAlignment="1">
      <alignment horizontal="center" vertical="center"/>
    </xf>
    <xf numFmtId="9" fontId="4" fillId="2" borderId="19" xfId="0" applyNumberFormat="1" applyFont="1" applyFill="1" applyBorder="1" applyAlignment="1">
      <alignment horizontal="center" vertical="center"/>
    </xf>
    <xf numFmtId="0" fontId="4" fillId="2" borderId="20" xfId="0" applyFont="1" applyFill="1" applyBorder="1" applyAlignment="1">
      <alignment horizontal="center" vertical="center"/>
    </xf>
    <xf numFmtId="0" fontId="4" fillId="3" borderId="15" xfId="0" applyFont="1" applyFill="1" applyBorder="1" applyAlignment="1">
      <alignment vertical="center" wrapText="1"/>
    </xf>
    <xf numFmtId="0" fontId="4" fillId="3" borderId="21" xfId="0" applyFont="1" applyFill="1" applyBorder="1" applyAlignment="1">
      <alignment horizontal="center" vertical="center"/>
    </xf>
    <xf numFmtId="9" fontId="4" fillId="3" borderId="22" xfId="0" applyNumberFormat="1" applyFont="1" applyFill="1" applyBorder="1" applyAlignment="1">
      <alignment horizontal="center" vertical="center"/>
    </xf>
    <xf numFmtId="0" fontId="4" fillId="3" borderId="16" xfId="0" applyFont="1" applyFill="1" applyBorder="1" applyAlignment="1">
      <alignment horizontal="center" vertical="center"/>
    </xf>
    <xf numFmtId="9" fontId="4" fillId="3" borderId="6" xfId="0" applyNumberFormat="1" applyFont="1" applyFill="1" applyBorder="1" applyAlignment="1">
      <alignment horizontal="center" vertical="center"/>
    </xf>
    <xf numFmtId="0" fontId="4" fillId="3" borderId="17" xfId="0" applyFont="1" applyFill="1" applyBorder="1" applyAlignment="1">
      <alignment vertical="center" wrapText="1"/>
    </xf>
    <xf numFmtId="0" fontId="4" fillId="3" borderId="18" xfId="0" applyFont="1" applyFill="1" applyBorder="1" applyAlignment="1">
      <alignment horizontal="center" vertical="center"/>
    </xf>
    <xf numFmtId="9" fontId="4" fillId="3" borderId="19" xfId="2" applyFont="1" applyFill="1" applyBorder="1" applyAlignment="1">
      <alignment horizontal="center" vertical="center"/>
    </xf>
    <xf numFmtId="0" fontId="4" fillId="3" borderId="20" xfId="0" applyFont="1" applyFill="1" applyBorder="1" applyAlignment="1">
      <alignment horizontal="center" vertical="center"/>
    </xf>
    <xf numFmtId="9" fontId="4" fillId="2" borderId="22" xfId="2" applyFont="1" applyFill="1" applyBorder="1" applyAlignment="1">
      <alignment horizontal="center" vertical="center"/>
    </xf>
    <xf numFmtId="9" fontId="4" fillId="2" borderId="6" xfId="2" applyFont="1" applyFill="1" applyBorder="1" applyAlignment="1">
      <alignment horizontal="center" vertical="center"/>
    </xf>
    <xf numFmtId="9" fontId="4" fillId="2" borderId="22" xfId="0" applyNumberFormat="1" applyFont="1" applyFill="1" applyBorder="1" applyAlignment="1">
      <alignment horizontal="center" vertical="center"/>
    </xf>
    <xf numFmtId="9" fontId="4" fillId="2" borderId="19" xfId="2" applyFont="1" applyFill="1" applyBorder="1" applyAlignment="1">
      <alignment horizontal="center" vertical="center"/>
    </xf>
    <xf numFmtId="0" fontId="0" fillId="3" borderId="0" xfId="0" applyFill="1"/>
    <xf numFmtId="0" fontId="7" fillId="2" borderId="26" xfId="0" applyFont="1" applyFill="1" applyBorder="1" applyAlignment="1">
      <alignment horizontal="center" vertical="top"/>
    </xf>
    <xf numFmtId="0" fontId="8" fillId="0" borderId="0" xfId="0" applyFont="1"/>
    <xf numFmtId="0" fontId="8" fillId="3" borderId="21" xfId="0" applyFont="1" applyFill="1" applyBorder="1" applyAlignment="1">
      <alignment horizontal="center" vertical="center"/>
    </xf>
    <xf numFmtId="0" fontId="8" fillId="3" borderId="21" xfId="0" applyFont="1" applyFill="1" applyBorder="1" applyAlignment="1">
      <alignment horizontal="left" vertical="center"/>
    </xf>
    <xf numFmtId="0" fontId="8" fillId="3" borderId="6" xfId="0" applyFont="1" applyFill="1" applyBorder="1" applyAlignment="1">
      <alignment horizontal="center" vertical="center"/>
    </xf>
    <xf numFmtId="44" fontId="8" fillId="5" borderId="2" xfId="0" applyNumberFormat="1" applyFont="1" applyFill="1" applyBorder="1" applyAlignment="1">
      <alignment horizontal="left" vertical="center"/>
    </xf>
    <xf numFmtId="0" fontId="8" fillId="3" borderId="0" xfId="0" applyFont="1" applyFill="1"/>
    <xf numFmtId="0" fontId="7" fillId="2" borderId="23" xfId="0" applyFont="1" applyFill="1" applyBorder="1" applyAlignment="1">
      <alignment horizontal="center" vertical="top"/>
    </xf>
    <xf numFmtId="0" fontId="7" fillId="2" borderId="23" xfId="0" applyFont="1" applyFill="1" applyBorder="1" applyAlignment="1">
      <alignment horizontal="center" vertical="top" wrapText="1"/>
    </xf>
    <xf numFmtId="0" fontId="8" fillId="0" borderId="0" xfId="0" applyFont="1" applyAlignment="1"/>
    <xf numFmtId="0" fontId="8" fillId="0" borderId="0" xfId="0" applyFont="1" applyAlignment="1">
      <alignment horizontal="center" vertical="top"/>
    </xf>
    <xf numFmtId="0" fontId="9" fillId="0" borderId="0" xfId="0" applyFont="1"/>
    <xf numFmtId="0" fontId="10" fillId="0" borderId="0" xfId="0" applyFont="1" applyAlignment="1">
      <alignment horizontal="center" vertical="center" wrapText="1"/>
    </xf>
    <xf numFmtId="0" fontId="9" fillId="3" borderId="0" xfId="0" applyFont="1" applyFill="1"/>
    <xf numFmtId="0" fontId="9" fillId="3" borderId="0" xfId="0" applyFont="1" applyFill="1" applyAlignment="1">
      <alignment horizontal="left"/>
    </xf>
    <xf numFmtId="5" fontId="9" fillId="3" borderId="0" xfId="1" applyNumberFormat="1" applyFont="1" applyFill="1"/>
    <xf numFmtId="3" fontId="9" fillId="0" borderId="0" xfId="0" applyNumberFormat="1" applyFont="1"/>
    <xf numFmtId="167" fontId="9" fillId="3" borderId="0" xfId="0" applyNumberFormat="1" applyFont="1" applyFill="1" applyAlignment="1">
      <alignment horizontal="center" wrapText="1"/>
    </xf>
    <xf numFmtId="44" fontId="9" fillId="3" borderId="0" xfId="1" applyFont="1" applyFill="1" applyAlignment="1">
      <alignment horizontal="left"/>
    </xf>
    <xf numFmtId="0" fontId="9" fillId="3" borderId="15" xfId="0" applyFont="1" applyFill="1" applyBorder="1" applyAlignment="1">
      <alignment horizontal="center"/>
    </xf>
    <xf numFmtId="0" fontId="9" fillId="3" borderId="21" xfId="1" applyNumberFormat="1" applyFont="1" applyFill="1" applyBorder="1" applyAlignment="1">
      <alignment horizontal="left"/>
    </xf>
    <xf numFmtId="167" fontId="9" fillId="3" borderId="16" xfId="0" applyNumberFormat="1" applyFont="1" applyFill="1" applyBorder="1" applyAlignment="1">
      <alignment horizontal="center" wrapText="1"/>
    </xf>
    <xf numFmtId="0" fontId="9" fillId="3" borderId="3" xfId="0" applyFont="1" applyFill="1" applyBorder="1" applyAlignment="1">
      <alignment horizontal="center"/>
    </xf>
    <xf numFmtId="0" fontId="9" fillId="3" borderId="4" xfId="1" applyNumberFormat="1" applyFont="1" applyFill="1" applyBorder="1" applyAlignment="1">
      <alignment horizontal="left"/>
    </xf>
    <xf numFmtId="167" fontId="9" fillId="3" borderId="5" xfId="0" applyNumberFormat="1" applyFont="1" applyFill="1" applyBorder="1" applyAlignment="1">
      <alignment horizontal="center" wrapText="1"/>
    </xf>
    <xf numFmtId="0" fontId="9" fillId="3" borderId="17" xfId="0" applyFont="1" applyFill="1" applyBorder="1" applyAlignment="1">
      <alignment horizontal="center"/>
    </xf>
    <xf numFmtId="167" fontId="9" fillId="3" borderId="20" xfId="0" applyNumberFormat="1" applyFont="1" applyFill="1" applyBorder="1" applyAlignment="1">
      <alignment horizontal="center" wrapText="1"/>
    </xf>
    <xf numFmtId="0" fontId="8" fillId="3" borderId="0" xfId="0" applyFont="1" applyFill="1" applyBorder="1" applyAlignment="1">
      <alignment horizontal="left" vertical="center"/>
    </xf>
    <xf numFmtId="0" fontId="14" fillId="0" borderId="0" xfId="0" applyFont="1"/>
    <xf numFmtId="0" fontId="7" fillId="10" borderId="1" xfId="0" applyFont="1" applyFill="1" applyBorder="1" applyAlignment="1">
      <alignment horizontal="center" vertical="top"/>
    </xf>
    <xf numFmtId="0" fontId="8" fillId="10" borderId="4" xfId="0" applyFont="1" applyFill="1" applyBorder="1" applyAlignment="1">
      <alignment horizontal="left" vertical="center"/>
    </xf>
    <xf numFmtId="2" fontId="8" fillId="10" borderId="4" xfId="0" applyNumberFormat="1" applyFont="1" applyFill="1" applyBorder="1" applyAlignment="1">
      <alignment horizontal="left" vertical="center"/>
    </xf>
    <xf numFmtId="0" fontId="7" fillId="7" borderId="1" xfId="0" applyFont="1" applyFill="1" applyBorder="1" applyAlignment="1">
      <alignment horizontal="center" vertical="top"/>
    </xf>
    <xf numFmtId="0" fontId="8" fillId="7" borderId="4" xfId="0" applyFont="1" applyFill="1" applyBorder="1" applyAlignment="1">
      <alignment horizontal="left" vertical="center"/>
    </xf>
    <xf numFmtId="0" fontId="8" fillId="7" borderId="4" xfId="0" applyNumberFormat="1" applyFont="1" applyFill="1" applyBorder="1" applyAlignment="1" applyProtection="1">
      <alignment horizontal="left" vertical="top"/>
    </xf>
    <xf numFmtId="0" fontId="8" fillId="7" borderId="4" xfId="0" applyFont="1" applyFill="1" applyBorder="1" applyAlignment="1" applyProtection="1">
      <alignment horizontal="left" vertical="top"/>
    </xf>
    <xf numFmtId="0" fontId="7" fillId="11" borderId="1" xfId="0" applyFont="1" applyFill="1" applyBorder="1" applyAlignment="1">
      <alignment horizontal="center" vertical="top"/>
    </xf>
    <xf numFmtId="0" fontId="8" fillId="11" borderId="4" xfId="0" applyFont="1" applyFill="1" applyBorder="1" applyAlignment="1">
      <alignment horizontal="left" vertical="center"/>
    </xf>
    <xf numFmtId="0" fontId="7" fillId="12" borderId="1" xfId="0" applyFont="1" applyFill="1" applyBorder="1" applyAlignment="1">
      <alignment horizontal="center" vertical="top"/>
    </xf>
    <xf numFmtId="0" fontId="8" fillId="12" borderId="4" xfId="0" applyFont="1" applyFill="1" applyBorder="1" applyAlignment="1">
      <alignment horizontal="left" vertical="center"/>
    </xf>
    <xf numFmtId="0" fontId="8" fillId="12" borderId="4" xfId="1" applyNumberFormat="1" applyFont="1" applyFill="1" applyBorder="1" applyAlignment="1">
      <alignment horizontal="left" vertical="center"/>
    </xf>
    <xf numFmtId="0" fontId="8" fillId="12" borderId="4" xfId="0" applyFont="1" applyFill="1" applyBorder="1" applyAlignment="1">
      <alignment vertical="center"/>
    </xf>
    <xf numFmtId="0" fontId="7" fillId="9" borderId="24" xfId="0" applyFont="1" applyFill="1" applyBorder="1" applyAlignment="1">
      <alignment horizontal="center" vertical="top"/>
    </xf>
    <xf numFmtId="44" fontId="7" fillId="9" borderId="1" xfId="1" applyFont="1" applyFill="1" applyBorder="1" applyAlignment="1">
      <alignment horizontal="center" vertical="top"/>
    </xf>
    <xf numFmtId="0" fontId="7" fillId="9" borderId="1" xfId="0" applyFont="1" applyFill="1" applyBorder="1" applyAlignment="1">
      <alignment horizontal="center" vertical="top"/>
    </xf>
    <xf numFmtId="0" fontId="8" fillId="9" borderId="25" xfId="0" applyFont="1" applyFill="1" applyBorder="1" applyAlignment="1">
      <alignment horizontal="left" vertical="center"/>
    </xf>
    <xf numFmtId="44" fontId="8" fillId="9" borderId="4" xfId="1" applyFont="1" applyFill="1" applyBorder="1" applyAlignment="1">
      <alignment horizontal="left" vertical="center"/>
    </xf>
    <xf numFmtId="0" fontId="8" fillId="9" borderId="4" xfId="0" applyFont="1" applyFill="1" applyBorder="1" applyAlignment="1">
      <alignment horizontal="left" vertical="center"/>
    </xf>
    <xf numFmtId="0" fontId="6" fillId="6" borderId="9" xfId="0" applyFont="1" applyFill="1" applyBorder="1" applyAlignment="1">
      <alignment horizontal="center" vertical="center" wrapText="1"/>
    </xf>
    <xf numFmtId="9" fontId="4" fillId="2" borderId="4" xfId="0" applyNumberFormat="1" applyFont="1" applyFill="1" applyBorder="1" applyAlignment="1">
      <alignment horizontal="center" vertical="center"/>
    </xf>
    <xf numFmtId="0" fontId="4" fillId="2" borderId="11" xfId="0" applyFont="1" applyFill="1" applyBorder="1" applyAlignment="1">
      <alignment vertical="center" wrapText="1"/>
    </xf>
    <xf numFmtId="0" fontId="4" fillId="2" borderId="12" xfId="0" applyFont="1" applyFill="1" applyBorder="1" applyAlignment="1">
      <alignment horizontal="center" vertical="center"/>
    </xf>
    <xf numFmtId="9" fontId="4" fillId="2" borderId="12" xfId="2" applyNumberFormat="1" applyFont="1" applyFill="1" applyBorder="1" applyAlignment="1">
      <alignment horizontal="center" vertical="center"/>
    </xf>
    <xf numFmtId="0" fontId="4" fillId="2" borderId="14" xfId="0" applyFont="1" applyFill="1" applyBorder="1" applyAlignment="1">
      <alignment horizontal="center" vertical="center"/>
    </xf>
    <xf numFmtId="9" fontId="4" fillId="2" borderId="18" xfId="0" applyNumberFormat="1" applyFont="1" applyFill="1" applyBorder="1" applyAlignment="1">
      <alignment horizontal="center" vertical="center"/>
    </xf>
    <xf numFmtId="0" fontId="11" fillId="0" borderId="7" xfId="0" applyFont="1" applyBorder="1" applyAlignment="1">
      <alignment horizontal="center" vertical="center"/>
    </xf>
    <xf numFmtId="165" fontId="11" fillId="0" borderId="10" xfId="1" applyNumberFormat="1" applyFont="1" applyBorder="1" applyAlignment="1">
      <alignment horizontal="center" vertical="center"/>
    </xf>
    <xf numFmtId="0" fontId="11" fillId="0" borderId="11" xfId="0" applyFont="1" applyBorder="1" applyAlignment="1">
      <alignment horizontal="center"/>
    </xf>
    <xf numFmtId="165" fontId="11" fillId="0" borderId="14" xfId="1" applyNumberFormat="1" applyFont="1" applyBorder="1" applyAlignment="1">
      <alignment horizontal="center"/>
    </xf>
    <xf numFmtId="0" fontId="11" fillId="0" borderId="3" xfId="0" applyFont="1" applyBorder="1" applyAlignment="1">
      <alignment horizontal="center"/>
    </xf>
    <xf numFmtId="165" fontId="11" fillId="0" borderId="5" xfId="1" applyNumberFormat="1" applyFont="1" applyBorder="1" applyAlignment="1">
      <alignment horizontal="center"/>
    </xf>
    <xf numFmtId="0" fontId="11" fillId="0" borderId="17" xfId="0" applyFont="1" applyBorder="1" applyAlignment="1">
      <alignment horizontal="center"/>
    </xf>
    <xf numFmtId="165" fontId="11" fillId="0" borderId="20" xfId="1" applyNumberFormat="1" applyFont="1" applyBorder="1" applyAlignment="1">
      <alignment horizontal="center"/>
    </xf>
    <xf numFmtId="0" fontId="12" fillId="4" borderId="27" xfId="0" applyFont="1" applyFill="1" applyBorder="1" applyAlignment="1">
      <alignment horizontal="center" vertical="center"/>
    </xf>
    <xf numFmtId="165" fontId="11" fillId="0" borderId="28" xfId="0" applyNumberFormat="1" applyFont="1" applyBorder="1" applyAlignment="1">
      <alignment horizontal="center"/>
    </xf>
    <xf numFmtId="0" fontId="13" fillId="0" borderId="0" xfId="0" applyFont="1"/>
    <xf numFmtId="0" fontId="13" fillId="0" borderId="0" xfId="0" applyFont="1" applyAlignment="1">
      <alignment horizontal="center"/>
    </xf>
    <xf numFmtId="0" fontId="0" fillId="3" borderId="0" xfId="0" applyFont="1" applyFill="1" applyBorder="1"/>
    <xf numFmtId="165" fontId="0" fillId="3" borderId="0" xfId="1" applyNumberFormat="1" applyFont="1" applyFill="1" applyBorder="1"/>
    <xf numFmtId="2" fontId="16" fillId="3" borderId="0" xfId="0" applyNumberFormat="1" applyFont="1" applyFill="1" applyBorder="1" applyAlignment="1">
      <alignment horizontal="left" vertical="center"/>
    </xf>
    <xf numFmtId="0" fontId="4" fillId="3" borderId="29" xfId="0" applyFont="1" applyFill="1" applyBorder="1" applyAlignment="1">
      <alignment vertical="center" wrapText="1"/>
    </xf>
    <xf numFmtId="0" fontId="4" fillId="3" borderId="30" xfId="0" applyFont="1" applyFill="1" applyBorder="1" applyAlignment="1">
      <alignment horizontal="center" vertical="center"/>
    </xf>
    <xf numFmtId="9" fontId="4" fillId="3" borderId="31" xfId="0" applyNumberFormat="1" applyFont="1" applyFill="1" applyBorder="1" applyAlignment="1">
      <alignment horizontal="center" vertical="center"/>
    </xf>
    <xf numFmtId="0" fontId="4" fillId="3" borderId="32" xfId="0" applyFont="1" applyFill="1" applyBorder="1" applyAlignment="1">
      <alignment horizontal="center" vertical="center"/>
    </xf>
    <xf numFmtId="9" fontId="4" fillId="2" borderId="13" xfId="0" applyNumberFormat="1" applyFont="1" applyFill="1" applyBorder="1" applyAlignment="1">
      <alignment horizontal="center" vertical="center"/>
    </xf>
    <xf numFmtId="0" fontId="8" fillId="12" borderId="4" xfId="1" quotePrefix="1" applyNumberFormat="1" applyFont="1" applyFill="1" applyBorder="1" applyAlignment="1">
      <alignment horizontal="left" vertical="center"/>
    </xf>
    <xf numFmtId="0" fontId="11" fillId="0" borderId="29" xfId="0" applyFont="1" applyBorder="1" applyAlignment="1">
      <alignment horizontal="center"/>
    </xf>
    <xf numFmtId="165" fontId="11" fillId="0" borderId="32" xfId="1" applyNumberFormat="1" applyFont="1" applyBorder="1" applyAlignment="1">
      <alignment horizontal="center"/>
    </xf>
    <xf numFmtId="0" fontId="13" fillId="0" borderId="4" xfId="0" applyFont="1" applyBorder="1"/>
    <xf numFmtId="0" fontId="14" fillId="0" borderId="4" xfId="0" applyFont="1" applyBorder="1"/>
    <xf numFmtId="2" fontId="14" fillId="0" borderId="4" xfId="0" applyNumberFormat="1" applyFont="1" applyBorder="1"/>
    <xf numFmtId="0" fontId="13" fillId="0" borderId="21" xfId="0" applyFont="1" applyBorder="1"/>
    <xf numFmtId="0" fontId="14" fillId="0" borderId="21" xfId="0" applyFont="1" applyBorder="1"/>
    <xf numFmtId="2" fontId="14" fillId="0" borderId="21" xfId="0" applyNumberFormat="1" applyFont="1" applyBorder="1"/>
    <xf numFmtId="0" fontId="10" fillId="13" borderId="23" xfId="0" applyFont="1" applyFill="1" applyBorder="1" applyAlignment="1">
      <alignment horizontal="left"/>
    </xf>
    <xf numFmtId="0" fontId="10" fillId="9" borderId="23" xfId="0" applyFont="1" applyFill="1" applyBorder="1" applyAlignment="1">
      <alignment horizontal="center"/>
    </xf>
    <xf numFmtId="0" fontId="10" fillId="12" borderId="23" xfId="0" applyFont="1" applyFill="1" applyBorder="1" applyAlignment="1">
      <alignment horizontal="center"/>
    </xf>
    <xf numFmtId="0" fontId="10" fillId="11" borderId="23" xfId="0" applyFont="1" applyFill="1" applyBorder="1" applyAlignment="1">
      <alignment horizontal="center"/>
    </xf>
    <xf numFmtId="0" fontId="10" fillId="7" borderId="23" xfId="0" applyFont="1" applyFill="1" applyBorder="1" applyAlignment="1">
      <alignment horizontal="center"/>
    </xf>
    <xf numFmtId="0" fontId="10" fillId="10" borderId="23" xfId="0" applyFont="1" applyFill="1" applyBorder="1" applyAlignment="1">
      <alignment horizontal="center"/>
    </xf>
    <xf numFmtId="0" fontId="0" fillId="3" borderId="0" xfId="0" applyFill="1" applyAlignment="1">
      <alignment horizontal="center"/>
    </xf>
    <xf numFmtId="165" fontId="7" fillId="12" borderId="1" xfId="1" applyNumberFormat="1" applyFont="1" applyFill="1" applyBorder="1" applyAlignment="1">
      <alignment horizontal="center" vertical="top"/>
    </xf>
    <xf numFmtId="165" fontId="8" fillId="12" borderId="4" xfId="1" applyNumberFormat="1" applyFont="1" applyFill="1" applyBorder="1" applyAlignment="1">
      <alignment horizontal="left" vertical="center"/>
    </xf>
    <xf numFmtId="165" fontId="8" fillId="12" borderId="4" xfId="1" applyNumberFormat="1" applyFont="1" applyFill="1" applyBorder="1" applyAlignment="1">
      <alignment vertical="center"/>
    </xf>
    <xf numFmtId="165" fontId="8" fillId="0" borderId="0" xfId="1" applyNumberFormat="1" applyFont="1"/>
    <xf numFmtId="165" fontId="7" fillId="11" borderId="1" xfId="1" applyNumberFormat="1" applyFont="1" applyFill="1" applyBorder="1" applyAlignment="1">
      <alignment horizontal="center" vertical="top"/>
    </xf>
    <xf numFmtId="165" fontId="8" fillId="11" borderId="4" xfId="1" applyNumberFormat="1" applyFont="1" applyFill="1" applyBorder="1" applyAlignment="1">
      <alignment horizontal="left" vertical="center"/>
    </xf>
    <xf numFmtId="165" fontId="8" fillId="11" borderId="4" xfId="1" applyNumberFormat="1" applyFont="1" applyFill="1" applyBorder="1" applyAlignment="1">
      <alignment vertical="center"/>
    </xf>
    <xf numFmtId="165" fontId="7" fillId="7" borderId="1" xfId="1" applyNumberFormat="1" applyFont="1" applyFill="1" applyBorder="1" applyAlignment="1">
      <alignment horizontal="center" vertical="top"/>
    </xf>
    <xf numFmtId="165" fontId="8" fillId="7" borderId="4" xfId="1" applyNumberFormat="1" applyFont="1" applyFill="1" applyBorder="1" applyAlignment="1">
      <alignment horizontal="left" vertical="center"/>
    </xf>
    <xf numFmtId="165" fontId="8" fillId="7" borderId="4" xfId="1" applyNumberFormat="1" applyFont="1" applyFill="1" applyBorder="1" applyAlignment="1">
      <alignment vertical="center"/>
    </xf>
    <xf numFmtId="165" fontId="7" fillId="10" borderId="1" xfId="1" applyNumberFormat="1" applyFont="1" applyFill="1" applyBorder="1" applyAlignment="1">
      <alignment horizontal="center" vertical="top"/>
    </xf>
    <xf numFmtId="165" fontId="8" fillId="10" borderId="4" xfId="1" applyNumberFormat="1" applyFont="1" applyFill="1" applyBorder="1" applyAlignment="1">
      <alignment horizontal="left" vertical="center"/>
    </xf>
    <xf numFmtId="0" fontId="0" fillId="0" borderId="4" xfId="0" applyFill="1" applyBorder="1" applyAlignment="1">
      <alignment horizontal="left"/>
    </xf>
    <xf numFmtId="165" fontId="0" fillId="0" borderId="4" xfId="1" applyNumberFormat="1" applyFont="1" applyFill="1" applyBorder="1" applyAlignment="1">
      <alignment horizontal="left"/>
    </xf>
    <xf numFmtId="0" fontId="0" fillId="0" borderId="4" xfId="0" applyFill="1" applyBorder="1" applyAlignment="1">
      <alignment horizontal="center"/>
    </xf>
    <xf numFmtId="0" fontId="8" fillId="0" borderId="4" xfId="0" applyFont="1" applyFill="1" applyBorder="1" applyAlignment="1">
      <alignment horizontal="left" vertical="center"/>
    </xf>
    <xf numFmtId="2" fontId="8" fillId="0" borderId="25" xfId="0" applyNumberFormat="1" applyFont="1" applyFill="1" applyBorder="1" applyAlignment="1">
      <alignment horizontal="left" vertical="center"/>
    </xf>
    <xf numFmtId="165" fontId="0" fillId="0" borderId="0" xfId="1" applyNumberFormat="1" applyFont="1" applyFill="1" applyBorder="1"/>
    <xf numFmtId="0" fontId="0" fillId="0" borderId="0" xfId="0" applyFill="1" applyAlignment="1">
      <alignment horizontal="center"/>
    </xf>
    <xf numFmtId="0" fontId="8" fillId="0" borderId="25" xfId="0" applyFont="1" applyFill="1" applyBorder="1" applyAlignment="1">
      <alignment horizontal="left" vertical="center"/>
    </xf>
    <xf numFmtId="0" fontId="8" fillId="0" borderId="4" xfId="0" applyNumberFormat="1" applyFont="1" applyFill="1" applyBorder="1" applyAlignment="1" applyProtection="1">
      <alignment horizontal="left" vertical="top"/>
    </xf>
    <xf numFmtId="2" fontId="8" fillId="0" borderId="4" xfId="0" applyNumberFormat="1" applyFont="1" applyFill="1" applyBorder="1" applyAlignment="1">
      <alignment horizontal="left" vertical="center"/>
    </xf>
    <xf numFmtId="0" fontId="8" fillId="0" borderId="4" xfId="1" applyNumberFormat="1" applyFont="1" applyFill="1" applyBorder="1" applyAlignment="1">
      <alignment horizontal="left" vertical="center"/>
    </xf>
    <xf numFmtId="0" fontId="8" fillId="0" borderId="4" xfId="0" applyFont="1" applyFill="1" applyBorder="1" applyAlignment="1">
      <alignment vertical="center"/>
    </xf>
    <xf numFmtId="165" fontId="9" fillId="3" borderId="0" xfId="1" applyNumberFormat="1" applyFont="1" applyFill="1" applyAlignment="1">
      <alignment horizontal="left"/>
    </xf>
    <xf numFmtId="44" fontId="9" fillId="3" borderId="4" xfId="1" applyFont="1" applyFill="1" applyBorder="1" applyAlignment="1">
      <alignment horizontal="left"/>
    </xf>
    <xf numFmtId="165" fontId="9" fillId="8" borderId="4" xfId="1" applyNumberFormat="1" applyFont="1" applyFill="1" applyBorder="1" applyAlignment="1">
      <alignment horizontal="left"/>
    </xf>
    <xf numFmtId="0" fontId="9" fillId="0" borderId="4" xfId="0" applyFont="1" applyBorder="1"/>
    <xf numFmtId="165" fontId="9" fillId="3" borderId="4" xfId="1" applyNumberFormat="1" applyFont="1" applyFill="1" applyBorder="1"/>
    <xf numFmtId="3" fontId="9" fillId="0" borderId="4" xfId="0" applyNumberFormat="1" applyFont="1" applyBorder="1"/>
    <xf numFmtId="167" fontId="9" fillId="3" borderId="4" xfId="0" applyNumberFormat="1" applyFont="1" applyFill="1" applyBorder="1" applyAlignment="1">
      <alignment horizontal="center" wrapText="1"/>
    </xf>
    <xf numFmtId="165" fontId="9" fillId="0" borderId="4" xfId="0" applyNumberFormat="1" applyFont="1" applyBorder="1"/>
    <xf numFmtId="166" fontId="9" fillId="0" borderId="4" xfId="0" applyNumberFormat="1" applyFont="1" applyBorder="1"/>
    <xf numFmtId="0" fontId="9" fillId="0" borderId="18" xfId="0" applyFont="1" applyBorder="1"/>
    <xf numFmtId="44" fontId="9" fillId="3" borderId="18" xfId="1" applyFont="1" applyFill="1" applyBorder="1" applyAlignment="1">
      <alignment horizontal="left"/>
    </xf>
    <xf numFmtId="165" fontId="9" fillId="0" borderId="18" xfId="0" applyNumberFormat="1" applyFont="1" applyBorder="1"/>
    <xf numFmtId="3" fontId="9" fillId="0" borderId="18" xfId="0" applyNumberFormat="1" applyFont="1" applyBorder="1"/>
    <xf numFmtId="167" fontId="9" fillId="3" borderId="18" xfId="0" applyNumberFormat="1" applyFont="1" applyFill="1" applyBorder="1" applyAlignment="1">
      <alignment horizontal="center" wrapText="1"/>
    </xf>
    <xf numFmtId="44" fontId="9" fillId="3" borderId="21" xfId="1" applyFont="1" applyFill="1" applyBorder="1" applyAlignment="1">
      <alignment horizontal="left"/>
    </xf>
    <xf numFmtId="165" fontId="9" fillId="8" borderId="21" xfId="1" applyNumberFormat="1" applyFont="1" applyFill="1" applyBorder="1" applyAlignment="1">
      <alignment horizontal="left"/>
    </xf>
    <xf numFmtId="0" fontId="9" fillId="0" borderId="21" xfId="0" applyFont="1" applyBorder="1"/>
    <xf numFmtId="165" fontId="9" fillId="3" borderId="21" xfId="1" applyNumberFormat="1" applyFont="1" applyFill="1" applyBorder="1"/>
    <xf numFmtId="3" fontId="9" fillId="0" borderId="21" xfId="0" applyNumberFormat="1" applyFont="1" applyBorder="1"/>
    <xf numFmtId="167" fontId="9" fillId="3" borderId="21" xfId="0" applyNumberFormat="1" applyFont="1" applyFill="1" applyBorder="1" applyAlignment="1">
      <alignment horizontal="center" wrapText="1"/>
    </xf>
    <xf numFmtId="0" fontId="10" fillId="7" borderId="33" xfId="0" applyFont="1" applyFill="1" applyBorder="1" applyAlignment="1">
      <alignment horizontal="center" vertical="center" wrapText="1"/>
    </xf>
    <xf numFmtId="0" fontId="10" fillId="7" borderId="34" xfId="0" applyFont="1" applyFill="1" applyBorder="1" applyAlignment="1">
      <alignment horizontal="center" vertical="center" wrapText="1"/>
    </xf>
    <xf numFmtId="44" fontId="10" fillId="7" borderId="34" xfId="1" applyFont="1" applyFill="1" applyBorder="1" applyAlignment="1">
      <alignment horizontal="center" vertical="center" wrapText="1"/>
    </xf>
    <xf numFmtId="165" fontId="10" fillId="8" borderId="34" xfId="1" applyNumberFormat="1" applyFont="1" applyFill="1" applyBorder="1" applyAlignment="1">
      <alignment horizontal="center" vertical="center" wrapText="1"/>
    </xf>
    <xf numFmtId="0" fontId="10" fillId="0" borderId="34" xfId="0" applyFont="1" applyBorder="1" applyAlignment="1">
      <alignment horizontal="center" vertical="center" wrapText="1"/>
    </xf>
    <xf numFmtId="5" fontId="10" fillId="7" borderId="34" xfId="1" applyNumberFormat="1" applyFont="1" applyFill="1" applyBorder="1" applyAlignment="1">
      <alignment horizontal="center" vertical="center" wrapText="1"/>
    </xf>
    <xf numFmtId="3" fontId="10" fillId="0" borderId="34" xfId="0" applyNumberFormat="1" applyFont="1" applyBorder="1" applyAlignment="1">
      <alignment horizontal="center" vertical="center" wrapText="1"/>
    </xf>
    <xf numFmtId="167" fontId="10" fillId="7" borderId="34" xfId="0" applyNumberFormat="1" applyFont="1" applyFill="1" applyBorder="1" applyAlignment="1">
      <alignment horizontal="center" vertical="center" wrapText="1"/>
    </xf>
    <xf numFmtId="167" fontId="10" fillId="7" borderId="35" xfId="0" applyNumberFormat="1" applyFont="1" applyFill="1" applyBorder="1" applyAlignment="1">
      <alignment horizontal="center" vertical="center" wrapText="1"/>
    </xf>
    <xf numFmtId="165" fontId="9" fillId="8" borderId="4" xfId="0" applyNumberFormat="1" applyFont="1" applyFill="1" applyBorder="1"/>
    <xf numFmtId="165" fontId="9" fillId="8" borderId="18" xfId="0" applyNumberFormat="1" applyFont="1" applyFill="1" applyBorder="1"/>
    <xf numFmtId="0" fontId="9" fillId="0" borderId="0" xfId="0" applyFont="1" applyAlignment="1">
      <alignment horizontal="center"/>
    </xf>
    <xf numFmtId="44" fontId="9" fillId="0" borderId="4" xfId="0" applyNumberFormat="1" applyFont="1" applyBorder="1"/>
    <xf numFmtId="167" fontId="9" fillId="0" borderId="4" xfId="0" applyNumberFormat="1" applyFont="1" applyBorder="1"/>
    <xf numFmtId="0" fontId="10" fillId="0" borderId="33" xfId="0" applyFont="1" applyBorder="1" applyAlignment="1">
      <alignment horizontal="center" vertical="top" wrapText="1"/>
    </xf>
    <xf numFmtId="0" fontId="10" fillId="0" borderId="34" xfId="0" applyFont="1" applyBorder="1" applyAlignment="1">
      <alignment horizontal="left" vertical="top" wrapText="1"/>
    </xf>
    <xf numFmtId="0" fontId="9" fillId="0" borderId="3" xfId="0" applyFont="1" applyBorder="1" applyAlignment="1">
      <alignment horizontal="center"/>
    </xf>
    <xf numFmtId="167" fontId="9" fillId="0" borderId="5" xfId="0" applyNumberFormat="1" applyFont="1" applyBorder="1"/>
    <xf numFmtId="0" fontId="9" fillId="0" borderId="17" xfId="0" applyFont="1" applyBorder="1" applyAlignment="1">
      <alignment horizontal="center"/>
    </xf>
    <xf numFmtId="44" fontId="9" fillId="0" borderId="18" xfId="0" applyNumberFormat="1" applyFont="1" applyBorder="1"/>
    <xf numFmtId="167" fontId="9" fillId="0" borderId="18" xfId="0" applyNumberFormat="1" applyFont="1" applyBorder="1"/>
    <xf numFmtId="167" fontId="9" fillId="0" borderId="20" xfId="0" applyNumberFormat="1" applyFont="1" applyBorder="1"/>
    <xf numFmtId="167" fontId="10" fillId="0" borderId="34" xfId="0" applyNumberFormat="1" applyFont="1" applyBorder="1" applyAlignment="1">
      <alignment horizontal="center" vertical="top" wrapText="1"/>
    </xf>
    <xf numFmtId="167" fontId="10" fillId="0" borderId="35" xfId="0" applyNumberFormat="1" applyFont="1" applyBorder="1" applyAlignment="1">
      <alignment horizontal="center" vertical="top" wrapText="1"/>
    </xf>
    <xf numFmtId="44" fontId="10" fillId="0" borderId="34" xfId="0" applyNumberFormat="1" applyFont="1" applyBorder="1" applyAlignment="1">
      <alignment horizontal="center" vertical="top" wrapText="1"/>
    </xf>
    <xf numFmtId="165" fontId="10" fillId="0" borderId="34" xfId="0" applyNumberFormat="1" applyFont="1" applyBorder="1" applyAlignment="1">
      <alignment horizontal="center" vertical="top" wrapText="1"/>
    </xf>
    <xf numFmtId="0" fontId="9" fillId="8" borderId="3" xfId="0" applyFont="1" applyFill="1" applyBorder="1" applyAlignment="1">
      <alignment horizontal="center"/>
    </xf>
    <xf numFmtId="0" fontId="9" fillId="8" borderId="4" xfId="0" applyFont="1" applyFill="1" applyBorder="1"/>
    <xf numFmtId="44" fontId="9" fillId="8" borderId="4" xfId="0" applyNumberFormat="1" applyFont="1" applyFill="1" applyBorder="1"/>
    <xf numFmtId="167" fontId="9" fillId="8" borderId="4" xfId="0" applyNumberFormat="1" applyFont="1" applyFill="1" applyBorder="1"/>
    <xf numFmtId="167" fontId="9" fillId="8" borderId="5" xfId="0" applyNumberFormat="1" applyFont="1" applyFill="1" applyBorder="1"/>
    <xf numFmtId="0" fontId="9" fillId="14" borderId="15" xfId="0" applyFont="1" applyFill="1" applyBorder="1" applyAlignment="1">
      <alignment horizontal="center"/>
    </xf>
    <xf numFmtId="0" fontId="9" fillId="14" borderId="21" xfId="0" applyFont="1" applyFill="1" applyBorder="1"/>
    <xf numFmtId="44" fontId="9" fillId="14" borderId="21" xfId="0" applyNumberFormat="1" applyFont="1" applyFill="1" applyBorder="1"/>
    <xf numFmtId="165" fontId="9" fillId="14" borderId="21" xfId="0" applyNumberFormat="1" applyFont="1" applyFill="1" applyBorder="1"/>
    <xf numFmtId="167" fontId="9" fillId="14" borderId="21" xfId="0" applyNumberFormat="1" applyFont="1" applyFill="1" applyBorder="1"/>
    <xf numFmtId="167" fontId="9" fillId="14" borderId="16" xfId="0" applyNumberFormat="1" applyFont="1" applyFill="1" applyBorder="1"/>
  </cellXfs>
  <cellStyles count="3">
    <cellStyle name="Currency" xfId="1" builtinId="4"/>
    <cellStyle name="Normal" xfId="0" builtinId="0"/>
    <cellStyle name="Percent" xfId="2" builtinId="5"/>
  </cellStyles>
  <dxfs count="31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CCECFF"/>
      <color rgb="FFCCCCFF"/>
      <color rgb="FFD6BBEB"/>
      <color rgb="FFFFCCCC"/>
      <color rgb="FF00FF00"/>
      <color rgb="FFF9A151"/>
      <color rgb="FF66FF33"/>
      <color rgb="FFFBE781"/>
      <color rgb="FFFFB6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Ruda" panose="02000000000000000000" pitchFamily="2" charset="0"/>
                <a:ea typeface="+mn-ea"/>
                <a:cs typeface="+mn-cs"/>
              </a:defRPr>
            </a:pPr>
            <a:r>
              <a:rPr lang="en-US" sz="1200" b="1">
                <a:latin typeface="Ruda" panose="02000000000000000000" pitchFamily="2" charset="0"/>
              </a:rPr>
              <a:t>GROUP A</a:t>
            </a:r>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Ruda" panose="02000000000000000000" pitchFamily="2" charset="0"/>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10"/>
            <c:invertIfNegative val="0"/>
            <c:bubble3D val="0"/>
            <c:extLst>
              <c:ext xmlns:c16="http://schemas.microsoft.com/office/drawing/2014/chart" uri="{C3380CC4-5D6E-409C-BE32-E72D297353CC}">
                <c16:uniqueId val="{00000001-3793-4336-8146-46F7845967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TOTALS!$D$3:$D$30</c:f>
              <c:strCache>
                <c:ptCount val="28"/>
                <c:pt idx="0">
                  <c:v>Patrick Cantlay</c:v>
                </c:pt>
                <c:pt idx="1">
                  <c:v>Paul Casey</c:v>
                </c:pt>
                <c:pt idx="2">
                  <c:v>Jason Day</c:v>
                </c:pt>
                <c:pt idx="3">
                  <c:v>Bryson DeChambeau</c:v>
                </c:pt>
                <c:pt idx="4">
                  <c:v>Tony Finau</c:v>
                </c:pt>
                <c:pt idx="5">
                  <c:v>Matthew Fitzpatrick</c:v>
                </c:pt>
                <c:pt idx="6">
                  <c:v>Tommy Fleetwood</c:v>
                </c:pt>
                <c:pt idx="7">
                  <c:v>Rickie Fowler</c:v>
                </c:pt>
                <c:pt idx="8">
                  <c:v>Sergio Garcia</c:v>
                </c:pt>
                <c:pt idx="9">
                  <c:v>Tyrrell Hatton</c:v>
                </c:pt>
                <c:pt idx="10">
                  <c:v>Dustin Johnson</c:v>
                </c:pt>
                <c:pt idx="11">
                  <c:v>Brooks Koepka</c:v>
                </c:pt>
                <c:pt idx="12">
                  <c:v>Matt Kuchar</c:v>
                </c:pt>
                <c:pt idx="13">
                  <c:v>Hideki Matsuyama</c:v>
                </c:pt>
                <c:pt idx="14">
                  <c:v>Rory McIlroy</c:v>
                </c:pt>
                <c:pt idx="15">
                  <c:v>Phil Mickelson</c:v>
                </c:pt>
                <c:pt idx="16">
                  <c:v>Louis Oosthuizen</c:v>
                </c:pt>
                <c:pt idx="17">
                  <c:v>Jon Rahm</c:v>
                </c:pt>
                <c:pt idx="18">
                  <c:v>Patrick Reed</c:v>
                </c:pt>
                <c:pt idx="19">
                  <c:v>Justin Rose</c:v>
                </c:pt>
                <c:pt idx="20">
                  <c:v>Xander Schauffele</c:v>
                </c:pt>
                <c:pt idx="21">
                  <c:v>Adam Scott</c:v>
                </c:pt>
                <c:pt idx="22">
                  <c:v>Webb Simpson</c:v>
                </c:pt>
                <c:pt idx="23">
                  <c:v>Jordan Spieth</c:v>
                </c:pt>
                <c:pt idx="24">
                  <c:v>Justin Thomas</c:v>
                </c:pt>
                <c:pt idx="25">
                  <c:v>Bubba Watson</c:v>
                </c:pt>
                <c:pt idx="26">
                  <c:v>Gary Woodland</c:v>
                </c:pt>
                <c:pt idx="27">
                  <c:v>Tiger Woods</c:v>
                </c:pt>
              </c:strCache>
            </c:strRef>
          </c:cat>
          <c:val>
            <c:numRef>
              <c:f>TOTALS!$E$3:$E$30</c:f>
              <c:numCache>
                <c:formatCode>General</c:formatCode>
                <c:ptCount val="28"/>
                <c:pt idx="0">
                  <c:v>25</c:v>
                </c:pt>
                <c:pt idx="1">
                  <c:v>1</c:v>
                </c:pt>
                <c:pt idx="2">
                  <c:v>17</c:v>
                </c:pt>
                <c:pt idx="3">
                  <c:v>38</c:v>
                </c:pt>
                <c:pt idx="4">
                  <c:v>20</c:v>
                </c:pt>
                <c:pt idx="5">
                  <c:v>8</c:v>
                </c:pt>
                <c:pt idx="6">
                  <c:v>6</c:v>
                </c:pt>
                <c:pt idx="7">
                  <c:v>14</c:v>
                </c:pt>
                <c:pt idx="8">
                  <c:v>4</c:v>
                </c:pt>
                <c:pt idx="9">
                  <c:v>10</c:v>
                </c:pt>
                <c:pt idx="10">
                  <c:v>19</c:v>
                </c:pt>
                <c:pt idx="11">
                  <c:v>92</c:v>
                </c:pt>
                <c:pt idx="12">
                  <c:v>0</c:v>
                </c:pt>
                <c:pt idx="13">
                  <c:v>2</c:v>
                </c:pt>
                <c:pt idx="14">
                  <c:v>53</c:v>
                </c:pt>
                <c:pt idx="15">
                  <c:v>4</c:v>
                </c:pt>
                <c:pt idx="16">
                  <c:v>2</c:v>
                </c:pt>
                <c:pt idx="17">
                  <c:v>59</c:v>
                </c:pt>
                <c:pt idx="18">
                  <c:v>6</c:v>
                </c:pt>
                <c:pt idx="19">
                  <c:v>3</c:v>
                </c:pt>
                <c:pt idx="20">
                  <c:v>69</c:v>
                </c:pt>
                <c:pt idx="21">
                  <c:v>9</c:v>
                </c:pt>
                <c:pt idx="22">
                  <c:v>27</c:v>
                </c:pt>
                <c:pt idx="23">
                  <c:v>5</c:v>
                </c:pt>
                <c:pt idx="24">
                  <c:v>113</c:v>
                </c:pt>
                <c:pt idx="25">
                  <c:v>2</c:v>
                </c:pt>
                <c:pt idx="26">
                  <c:v>14</c:v>
                </c:pt>
                <c:pt idx="27">
                  <c:v>14</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100"/>
        <c:axId val="484140232"/>
        <c:axId val="484142584"/>
      </c:barChart>
      <c:catAx>
        <c:axId val="4841402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Ruda" panose="02000000000000000000" pitchFamily="2" charset="0"/>
                <a:ea typeface="+mn-ea"/>
                <a:cs typeface="+mn-cs"/>
              </a:defRPr>
            </a:pPr>
            <a:r>
              <a:rPr lang="en-US" sz="1200" b="1" i="0">
                <a:latin typeface="Ruda" panose="02000000000000000000" pitchFamily="2" charset="0"/>
              </a:rPr>
              <a:t>GROUP B</a:t>
            </a:r>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Ruda" panose="02000000000000000000" pitchFamily="2" charset="0"/>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TOTALS!$D$31:$D$58</c:f>
              <c:strCache>
                <c:ptCount val="28"/>
                <c:pt idx="0">
                  <c:v>Byeong Hun An</c:v>
                </c:pt>
                <c:pt idx="1">
                  <c:v>Abraham Ancer</c:v>
                </c:pt>
                <c:pt idx="2">
                  <c:v>Daniel Berger</c:v>
                </c:pt>
                <c:pt idx="3">
                  <c:v>Rafa Cabrera-Bello</c:v>
                </c:pt>
                <c:pt idx="4">
                  <c:v>Cameron Champ</c:v>
                </c:pt>
                <c:pt idx="5">
                  <c:v>Harris English</c:v>
                </c:pt>
                <c:pt idx="6">
                  <c:v>Billy Horschel</c:v>
                </c:pt>
                <c:pt idx="7">
                  <c:v>Viktor Hovland</c:v>
                </c:pt>
                <c:pt idx="8">
                  <c:v>Sungjae Im</c:v>
                </c:pt>
                <c:pt idx="9">
                  <c:v>Kevin Kisner</c:v>
                </c:pt>
                <c:pt idx="10">
                  <c:v>Marc Leishman</c:v>
                </c:pt>
                <c:pt idx="11">
                  <c:v>Shane Lowry</c:v>
                </c:pt>
                <c:pt idx="12">
                  <c:v>Collin Morikawa</c:v>
                </c:pt>
                <c:pt idx="13">
                  <c:v>Kevin Na</c:v>
                </c:pt>
                <c:pt idx="14">
                  <c:v>Joaquin Niemann</c:v>
                </c:pt>
                <c:pt idx="15">
                  <c:v>Ian Poulter</c:v>
                </c:pt>
                <c:pt idx="16">
                  <c:v>Chez Reavie</c:v>
                </c:pt>
                <c:pt idx="17">
                  <c:v>Scottie Scheffler</c:v>
                </c:pt>
                <c:pt idx="18">
                  <c:v>Charl Schwartzel</c:v>
                </c:pt>
                <c:pt idx="19">
                  <c:v>Cameron Smith</c:v>
                </c:pt>
                <c:pt idx="20">
                  <c:v>Brandt Snedeker</c:v>
                </c:pt>
                <c:pt idx="21">
                  <c:v>Henrik Stenson</c:v>
                </c:pt>
                <c:pt idx="22">
                  <c:v>Kevin Streelman</c:v>
                </c:pt>
                <c:pt idx="23">
                  <c:v>Brendon Todd</c:v>
                </c:pt>
                <c:pt idx="24">
                  <c:v>Matt Wallace</c:v>
                </c:pt>
                <c:pt idx="25">
                  <c:v>Bernd Wiesberger</c:v>
                </c:pt>
                <c:pt idx="26">
                  <c:v>Danny Willett</c:v>
                </c:pt>
                <c:pt idx="27">
                  <c:v>Matthew Wolff</c:v>
                </c:pt>
              </c:strCache>
            </c:strRef>
          </c:cat>
          <c:val>
            <c:numRef>
              <c:f>TOTALS!$E$31:$E$58</c:f>
              <c:numCache>
                <c:formatCode>General</c:formatCode>
                <c:ptCount val="28"/>
                <c:pt idx="0">
                  <c:v>4</c:v>
                </c:pt>
                <c:pt idx="1">
                  <c:v>60</c:v>
                </c:pt>
                <c:pt idx="2">
                  <c:v>118</c:v>
                </c:pt>
                <c:pt idx="3">
                  <c:v>1</c:v>
                </c:pt>
                <c:pt idx="4">
                  <c:v>7</c:v>
                </c:pt>
                <c:pt idx="5">
                  <c:v>16</c:v>
                </c:pt>
                <c:pt idx="6">
                  <c:v>10</c:v>
                </c:pt>
                <c:pt idx="7">
                  <c:v>67</c:v>
                </c:pt>
                <c:pt idx="8">
                  <c:v>27</c:v>
                </c:pt>
                <c:pt idx="9">
                  <c:v>17</c:v>
                </c:pt>
                <c:pt idx="10">
                  <c:v>22</c:v>
                </c:pt>
                <c:pt idx="11">
                  <c:v>21</c:v>
                </c:pt>
                <c:pt idx="12">
                  <c:v>119</c:v>
                </c:pt>
                <c:pt idx="13">
                  <c:v>12</c:v>
                </c:pt>
                <c:pt idx="14">
                  <c:v>7</c:v>
                </c:pt>
                <c:pt idx="15">
                  <c:v>11</c:v>
                </c:pt>
                <c:pt idx="16">
                  <c:v>23</c:v>
                </c:pt>
                <c:pt idx="17">
                  <c:v>9</c:v>
                </c:pt>
                <c:pt idx="18">
                  <c:v>4</c:v>
                </c:pt>
                <c:pt idx="19">
                  <c:v>4</c:v>
                </c:pt>
                <c:pt idx="20">
                  <c:v>4</c:v>
                </c:pt>
                <c:pt idx="21">
                  <c:v>14</c:v>
                </c:pt>
                <c:pt idx="22">
                  <c:v>4</c:v>
                </c:pt>
                <c:pt idx="23">
                  <c:v>14</c:v>
                </c:pt>
                <c:pt idx="24">
                  <c:v>14</c:v>
                </c:pt>
                <c:pt idx="25">
                  <c:v>0</c:v>
                </c:pt>
                <c:pt idx="26">
                  <c:v>9</c:v>
                </c:pt>
                <c:pt idx="27">
                  <c:v>19</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100"/>
        <c:axId val="484143368"/>
        <c:axId val="484140624"/>
      </c:barChart>
      <c:catAx>
        <c:axId val="4841433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Ruda" panose="02000000000000000000" pitchFamily="2" charset="0"/>
                <a:ea typeface="+mn-ea"/>
                <a:cs typeface="+mn-cs"/>
              </a:defRPr>
            </a:pPr>
            <a:r>
              <a:rPr lang="en-US" sz="1200" b="1">
                <a:latin typeface="Ruda" panose="02000000000000000000" pitchFamily="2" charset="0"/>
              </a:rPr>
              <a:t>GROUP C</a:t>
            </a:r>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Ruda" panose="02000000000000000000" pitchFamily="2" charset="0"/>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3"/>
            <c:invertIfNegative val="0"/>
            <c:bubble3D val="0"/>
            <c:extLst>
              <c:ext xmlns:c16="http://schemas.microsoft.com/office/drawing/2014/chart" uri="{C3380CC4-5D6E-409C-BE32-E72D297353CC}">
                <c16:uniqueId val="{00000000-2AA0-49FA-A4E4-31BAEA2FD6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TOTALS!$D$59:$D$91</c:f>
              <c:strCache>
                <c:ptCount val="33"/>
                <c:pt idx="0">
                  <c:v>Christiaan Bezuidenhout</c:v>
                </c:pt>
                <c:pt idx="1">
                  <c:v>Keegan Bradley</c:v>
                </c:pt>
                <c:pt idx="2">
                  <c:v>Corey Conners</c:v>
                </c:pt>
                <c:pt idx="3">
                  <c:v>Joel Dahmen</c:v>
                </c:pt>
                <c:pt idx="4">
                  <c:v>Dylan Frittelli</c:v>
                </c:pt>
                <c:pt idx="5">
                  <c:v>Jim Furyk</c:v>
                </c:pt>
                <c:pt idx="6">
                  <c:v>Lucas Glover</c:v>
                </c:pt>
                <c:pt idx="7">
                  <c:v>Emiliano Grillo</c:v>
                </c:pt>
                <c:pt idx="8">
                  <c:v>Adam Hadwin</c:v>
                </c:pt>
                <c:pt idx="9">
                  <c:v>Brian Harman</c:v>
                </c:pt>
                <c:pt idx="10">
                  <c:v>Russell Henley</c:v>
                </c:pt>
                <c:pt idx="11">
                  <c:v>Max Homa</c:v>
                </c:pt>
                <c:pt idx="12">
                  <c:v>Mackenzie Hughes</c:v>
                </c:pt>
                <c:pt idx="13">
                  <c:v>Zach Johnson</c:v>
                </c:pt>
                <c:pt idx="14">
                  <c:v>Martin Kaymer</c:v>
                </c:pt>
                <c:pt idx="15">
                  <c:v>Si Woo Kim</c:v>
                </c:pt>
                <c:pt idx="16">
                  <c:v>Jason Kokrak</c:v>
                </c:pt>
                <c:pt idx="17">
                  <c:v>Tom Lewis</c:v>
                </c:pt>
                <c:pt idx="18">
                  <c:v>Haotong Li</c:v>
                </c:pt>
                <c:pt idx="19">
                  <c:v>Luke List</c:v>
                </c:pt>
                <c:pt idx="20">
                  <c:v>Adam Long</c:v>
                </c:pt>
                <c:pt idx="21">
                  <c:v>Joost Luiten</c:v>
                </c:pt>
                <c:pt idx="22">
                  <c:v>Graeme McDowell</c:v>
                </c:pt>
                <c:pt idx="23">
                  <c:v>Ryan Moore</c:v>
                </c:pt>
                <c:pt idx="24">
                  <c:v>Ryan Palmer</c:v>
                </c:pt>
                <c:pt idx="25">
                  <c:v>Scott Piercy</c:v>
                </c:pt>
                <c:pt idx="26">
                  <c:v>J.T. Poston</c:v>
                </c:pt>
                <c:pt idx="27">
                  <c:v>Rory Sabbatini</c:v>
                </c:pt>
                <c:pt idx="28">
                  <c:v>Matthias Schwab</c:v>
                </c:pt>
                <c:pt idx="29">
                  <c:v>Brendan Steele</c:v>
                </c:pt>
                <c:pt idx="30">
                  <c:v>Sepp Straka</c:v>
                </c:pt>
                <c:pt idx="31">
                  <c:v>Erik van Rooyen</c:v>
                </c:pt>
                <c:pt idx="32">
                  <c:v>Jimmy Walker</c:v>
                </c:pt>
              </c:strCache>
            </c:strRef>
          </c:cat>
          <c:val>
            <c:numRef>
              <c:f>TOTALS!$E$59:$E$91</c:f>
              <c:numCache>
                <c:formatCode>General</c:formatCode>
                <c:ptCount val="33"/>
                <c:pt idx="0">
                  <c:v>21</c:v>
                </c:pt>
                <c:pt idx="1">
                  <c:v>13</c:v>
                </c:pt>
                <c:pt idx="2">
                  <c:v>40</c:v>
                </c:pt>
                <c:pt idx="3">
                  <c:v>27</c:v>
                </c:pt>
                <c:pt idx="4">
                  <c:v>18</c:v>
                </c:pt>
                <c:pt idx="5">
                  <c:v>19</c:v>
                </c:pt>
                <c:pt idx="6">
                  <c:v>21</c:v>
                </c:pt>
                <c:pt idx="7">
                  <c:v>25</c:v>
                </c:pt>
                <c:pt idx="8">
                  <c:v>41</c:v>
                </c:pt>
                <c:pt idx="9">
                  <c:v>6</c:v>
                </c:pt>
                <c:pt idx="10">
                  <c:v>7</c:v>
                </c:pt>
                <c:pt idx="11">
                  <c:v>69</c:v>
                </c:pt>
                <c:pt idx="12">
                  <c:v>18</c:v>
                </c:pt>
                <c:pt idx="13">
                  <c:v>6</c:v>
                </c:pt>
                <c:pt idx="14">
                  <c:v>11</c:v>
                </c:pt>
                <c:pt idx="15">
                  <c:v>12</c:v>
                </c:pt>
                <c:pt idx="16">
                  <c:v>9</c:v>
                </c:pt>
                <c:pt idx="17">
                  <c:v>42</c:v>
                </c:pt>
                <c:pt idx="18">
                  <c:v>2</c:v>
                </c:pt>
                <c:pt idx="19">
                  <c:v>26</c:v>
                </c:pt>
                <c:pt idx="20">
                  <c:v>4</c:v>
                </c:pt>
                <c:pt idx="21">
                  <c:v>6</c:v>
                </c:pt>
                <c:pt idx="22">
                  <c:v>6</c:v>
                </c:pt>
                <c:pt idx="23">
                  <c:v>1</c:v>
                </c:pt>
                <c:pt idx="24">
                  <c:v>81</c:v>
                </c:pt>
                <c:pt idx="25">
                  <c:v>6</c:v>
                </c:pt>
                <c:pt idx="26">
                  <c:v>6</c:v>
                </c:pt>
                <c:pt idx="27">
                  <c:v>5</c:v>
                </c:pt>
                <c:pt idx="28">
                  <c:v>16</c:v>
                </c:pt>
                <c:pt idx="29">
                  <c:v>22</c:v>
                </c:pt>
                <c:pt idx="30">
                  <c:v>9</c:v>
                </c:pt>
                <c:pt idx="31">
                  <c:v>35</c:v>
                </c:pt>
                <c:pt idx="32">
                  <c:v>5</c:v>
                </c:pt>
              </c:numCache>
            </c:numRef>
          </c:val>
          <c:extLst>
            <c:ext xmlns:c16="http://schemas.microsoft.com/office/drawing/2014/chart" uri="{C3380CC4-5D6E-409C-BE32-E72D297353CC}">
              <c16:uniqueId val="{00000000-07FD-4DDF-878F-646F7163D9AD}"/>
            </c:ext>
          </c:extLst>
        </c:ser>
        <c:dLbls>
          <c:showLegendKey val="0"/>
          <c:showVal val="0"/>
          <c:showCatName val="0"/>
          <c:showSerName val="0"/>
          <c:showPercent val="0"/>
          <c:showBubbleSize val="0"/>
        </c:dLbls>
        <c:gapWidth val="100"/>
        <c:axId val="484144544"/>
        <c:axId val="484141016"/>
      </c:barChart>
      <c:catAx>
        <c:axId val="484144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1016"/>
        <c:crosses val="autoZero"/>
        <c:auto val="1"/>
        <c:lblAlgn val="ctr"/>
        <c:lblOffset val="100"/>
        <c:noMultiLvlLbl val="0"/>
      </c:catAx>
      <c:valAx>
        <c:axId val="4841410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4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Ruda" panose="02000000000000000000" pitchFamily="2" charset="0"/>
                <a:ea typeface="+mn-ea"/>
                <a:cs typeface="+mn-cs"/>
              </a:defRPr>
            </a:pPr>
            <a:r>
              <a:rPr lang="en-US" sz="1200" b="1">
                <a:latin typeface="Ruda" panose="02000000000000000000" pitchFamily="2" charset="0"/>
              </a:rPr>
              <a:t>GROUP D</a:t>
            </a:r>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Ruda" panose="02000000000000000000" pitchFamily="2" charset="0"/>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4"/>
            <c:invertIfNegative val="0"/>
            <c:bubble3D val="0"/>
            <c:extLst>
              <c:ext xmlns:c16="http://schemas.microsoft.com/office/drawing/2014/chart" uri="{C3380CC4-5D6E-409C-BE32-E72D297353CC}">
                <c16:uniqueId val="{00000000-3453-43EC-ABE1-6ED98C7D0F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TOTALS!$I$3:$I$35</c:f>
              <c:strCache>
                <c:ptCount val="33"/>
                <c:pt idx="0">
                  <c:v>Jorge Campillo</c:v>
                </c:pt>
                <c:pt idx="1">
                  <c:v>Jason Dufner</c:v>
                </c:pt>
                <c:pt idx="2">
                  <c:v>Tyler Duncan</c:v>
                </c:pt>
                <c:pt idx="3">
                  <c:v>Talor Gooch</c:v>
                </c:pt>
                <c:pt idx="4">
                  <c:v>Lanto Griffin</c:v>
                </c:pt>
                <c:pt idx="5">
                  <c:v>Tom Hoge</c:v>
                </c:pt>
                <c:pt idx="6">
                  <c:v>Mark Hubbard</c:v>
                </c:pt>
                <c:pt idx="7">
                  <c:v>Ryo Ishikawa</c:v>
                </c:pt>
                <c:pt idx="8">
                  <c:v>Jazz Janewattananond</c:v>
                </c:pt>
                <c:pt idx="9">
                  <c:v>Matt Jones</c:v>
                </c:pt>
                <c:pt idx="10">
                  <c:v>Sung Kang</c:v>
                </c:pt>
                <c:pt idx="11">
                  <c:v>Marcus Kinhult</c:v>
                </c:pt>
                <c:pt idx="12">
                  <c:v>Kurt Kitayama</c:v>
                </c:pt>
                <c:pt idx="13">
                  <c:v>Andrew Landry</c:v>
                </c:pt>
                <c:pt idx="14">
                  <c:v>Danny Lee</c:v>
                </c:pt>
                <c:pt idx="15">
                  <c:v>Mike Lorenzo-Vera</c:v>
                </c:pt>
                <c:pt idx="16">
                  <c:v>Robert MacIntyre</c:v>
                </c:pt>
                <c:pt idx="17">
                  <c:v>Troy Merritt</c:v>
                </c:pt>
                <c:pt idx="18">
                  <c:v>Keith Mitchell</c:v>
                </c:pt>
                <c:pt idx="19">
                  <c:v>Sebastian Muñoz</c:v>
                </c:pt>
                <c:pt idx="20">
                  <c:v>Carlos Ortiz</c:v>
                </c:pt>
                <c:pt idx="21">
                  <c:v>C.T. Pan</c:v>
                </c:pt>
                <c:pt idx="22">
                  <c:v>Victor Perez</c:v>
                </c:pt>
                <c:pt idx="23">
                  <c:v>Andrew Putnam</c:v>
                </c:pt>
                <c:pt idx="24">
                  <c:v>Doc Redman</c:v>
                </c:pt>
                <c:pt idx="25">
                  <c:v>Steve Stricker</c:v>
                </c:pt>
                <c:pt idx="26">
                  <c:v>Brian Stuard</c:v>
                </c:pt>
                <c:pt idx="27">
                  <c:v>Nick Taylor</c:v>
                </c:pt>
                <c:pt idx="28">
                  <c:v>Vaughn Taylor</c:v>
                </c:pt>
                <c:pt idx="29">
                  <c:v>Michael Thompson</c:v>
                </c:pt>
                <c:pt idx="30">
                  <c:v>Cameron Tringale</c:v>
                </c:pt>
                <c:pt idx="31">
                  <c:v>Harold Varner</c:v>
                </c:pt>
                <c:pt idx="32">
                  <c:v>Richy Werenski</c:v>
                </c:pt>
              </c:strCache>
            </c:strRef>
          </c:cat>
          <c:val>
            <c:numRef>
              <c:f>TOTALS!$J$3:$J$35</c:f>
              <c:numCache>
                <c:formatCode>General</c:formatCode>
                <c:ptCount val="33"/>
                <c:pt idx="0">
                  <c:v>0</c:v>
                </c:pt>
                <c:pt idx="1">
                  <c:v>34</c:v>
                </c:pt>
                <c:pt idx="2">
                  <c:v>5</c:v>
                </c:pt>
                <c:pt idx="3">
                  <c:v>34</c:v>
                </c:pt>
                <c:pt idx="4">
                  <c:v>15</c:v>
                </c:pt>
                <c:pt idx="5">
                  <c:v>8</c:v>
                </c:pt>
                <c:pt idx="6">
                  <c:v>5</c:v>
                </c:pt>
                <c:pt idx="7">
                  <c:v>9</c:v>
                </c:pt>
                <c:pt idx="8">
                  <c:v>5</c:v>
                </c:pt>
                <c:pt idx="9">
                  <c:v>14</c:v>
                </c:pt>
                <c:pt idx="10">
                  <c:v>26</c:v>
                </c:pt>
                <c:pt idx="11">
                  <c:v>3</c:v>
                </c:pt>
                <c:pt idx="12">
                  <c:v>7</c:v>
                </c:pt>
                <c:pt idx="13">
                  <c:v>8</c:v>
                </c:pt>
                <c:pt idx="14">
                  <c:v>24</c:v>
                </c:pt>
                <c:pt idx="15">
                  <c:v>3</c:v>
                </c:pt>
                <c:pt idx="16">
                  <c:v>16</c:v>
                </c:pt>
                <c:pt idx="17">
                  <c:v>44</c:v>
                </c:pt>
                <c:pt idx="18">
                  <c:v>16</c:v>
                </c:pt>
                <c:pt idx="19">
                  <c:v>14</c:v>
                </c:pt>
                <c:pt idx="20">
                  <c:v>6</c:v>
                </c:pt>
                <c:pt idx="21">
                  <c:v>22</c:v>
                </c:pt>
                <c:pt idx="22">
                  <c:v>8</c:v>
                </c:pt>
                <c:pt idx="23">
                  <c:v>10</c:v>
                </c:pt>
                <c:pt idx="24">
                  <c:v>33</c:v>
                </c:pt>
                <c:pt idx="25">
                  <c:v>23</c:v>
                </c:pt>
                <c:pt idx="26">
                  <c:v>0</c:v>
                </c:pt>
                <c:pt idx="27">
                  <c:v>22</c:v>
                </c:pt>
                <c:pt idx="28">
                  <c:v>5</c:v>
                </c:pt>
                <c:pt idx="29">
                  <c:v>58</c:v>
                </c:pt>
                <c:pt idx="30">
                  <c:v>35</c:v>
                </c:pt>
                <c:pt idx="31">
                  <c:v>53</c:v>
                </c:pt>
                <c:pt idx="32">
                  <c:v>71</c:v>
                </c:pt>
              </c:numCache>
            </c:numRef>
          </c:val>
          <c:extLst>
            <c:ext xmlns:c16="http://schemas.microsoft.com/office/drawing/2014/chart" uri="{C3380CC4-5D6E-409C-BE32-E72D297353CC}">
              <c16:uniqueId val="{00000000-94E8-4215-8633-D7CD23A917AC}"/>
            </c:ext>
          </c:extLst>
        </c:ser>
        <c:dLbls>
          <c:showLegendKey val="0"/>
          <c:showVal val="0"/>
          <c:showCatName val="0"/>
          <c:showSerName val="0"/>
          <c:showPercent val="0"/>
          <c:showBubbleSize val="0"/>
        </c:dLbls>
        <c:gapWidth val="100"/>
        <c:axId val="484144936"/>
        <c:axId val="484145328"/>
      </c:barChart>
      <c:catAx>
        <c:axId val="484144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5328"/>
        <c:crosses val="autoZero"/>
        <c:auto val="1"/>
        <c:lblAlgn val="ctr"/>
        <c:lblOffset val="100"/>
        <c:noMultiLvlLbl val="0"/>
      </c:catAx>
      <c:valAx>
        <c:axId val="48414532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r>
              <a:rPr lang="en-US" b="1">
                <a:latin typeface="Ruda" panose="02000000000000000000" pitchFamily="2" charset="0"/>
              </a:rPr>
              <a:t>GROUP E</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1"/>
            <c:invertIfNegative val="0"/>
            <c:bubble3D val="0"/>
            <c:extLst>
              <c:ext xmlns:c16="http://schemas.microsoft.com/office/drawing/2014/chart" uri="{C3380CC4-5D6E-409C-BE32-E72D297353CC}">
                <c16:uniqueId val="{00000000-5B78-43CF-8627-3A2E3437016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TOTALS!$I$36:$I$68</c:f>
              <c:strCache>
                <c:ptCount val="33"/>
                <c:pt idx="0">
                  <c:v>Michael Auterson</c:v>
                </c:pt>
                <c:pt idx="1">
                  <c:v>Danny Balin</c:v>
                </c:pt>
                <c:pt idx="2">
                  <c:v>Alex Beach</c:v>
                </c:pt>
                <c:pt idx="3">
                  <c:v>Rich Beem</c:v>
                </c:pt>
                <c:pt idx="4">
                  <c:v>Rich Berberian</c:v>
                </c:pt>
                <c:pt idx="5">
                  <c:v>Justin Bertsch</c:v>
                </c:pt>
                <c:pt idx="6">
                  <c:v>Jason Caron</c:v>
                </c:pt>
                <c:pt idx="7">
                  <c:v>Bud Cauley</c:v>
                </c:pt>
                <c:pt idx="8">
                  <c:v>Wyndham Clark</c:v>
                </c:pt>
                <c:pt idx="9">
                  <c:v>Ben Cook</c:v>
                </c:pt>
                <c:pt idx="10">
                  <c:v>Judd Gibb</c:v>
                </c:pt>
                <c:pt idx="11">
                  <c:v>Jeff Hart</c:v>
                </c:pt>
                <c:pt idx="12">
                  <c:v>Benjamin Hebert</c:v>
                </c:pt>
                <c:pt idx="13">
                  <c:v>Lucas Herbert</c:v>
                </c:pt>
                <c:pt idx="14">
                  <c:v>Jim Herman</c:v>
                </c:pt>
                <c:pt idx="15">
                  <c:v>Marty Jertson</c:v>
                </c:pt>
                <c:pt idx="16">
                  <c:v>Chan Kim</c:v>
                </c:pt>
                <c:pt idx="17">
                  <c:v>Joohyung Kim</c:v>
                </c:pt>
                <c:pt idx="18">
                  <c:v>Alex Knoll</c:v>
                </c:pt>
                <c:pt idx="19">
                  <c:v>Rob Labritz</c:v>
                </c:pt>
                <c:pt idx="20">
                  <c:v>Nate Lashley</c:v>
                </c:pt>
                <c:pt idx="21">
                  <c:v>Davis Love</c:v>
                </c:pt>
                <c:pt idx="22">
                  <c:v>Denny McCarthy</c:v>
                </c:pt>
                <c:pt idx="23">
                  <c:v>Shaun Micheel</c:v>
                </c:pt>
                <c:pt idx="24">
                  <c:v>David Muttitt</c:v>
                </c:pt>
                <c:pt idx="25">
                  <c:v>Shaun Norris</c:v>
                </c:pt>
                <c:pt idx="26">
                  <c:v>John O'Leary</c:v>
                </c:pt>
                <c:pt idx="27">
                  <c:v>Rod Perry</c:v>
                </c:pt>
                <c:pt idx="28">
                  <c:v>Jeff Roth</c:v>
                </c:pt>
                <c:pt idx="29">
                  <c:v>Bob Sowards</c:v>
                </c:pt>
                <c:pt idx="30">
                  <c:v>Ken Tanigawa</c:v>
                </c:pt>
                <c:pt idx="31">
                  <c:v>Ryan Vermeer</c:v>
                </c:pt>
                <c:pt idx="32">
                  <c:v>Shawn Warren</c:v>
                </c:pt>
              </c:strCache>
            </c:strRef>
          </c:cat>
          <c:val>
            <c:numRef>
              <c:f>TOTALS!$J$36:$J$68</c:f>
              <c:numCache>
                <c:formatCode>General</c:formatCode>
                <c:ptCount val="33"/>
                <c:pt idx="0">
                  <c:v>2</c:v>
                </c:pt>
                <c:pt idx="1">
                  <c:v>6</c:v>
                </c:pt>
                <c:pt idx="2">
                  <c:v>12</c:v>
                </c:pt>
                <c:pt idx="3">
                  <c:v>10</c:v>
                </c:pt>
                <c:pt idx="4">
                  <c:v>2</c:v>
                </c:pt>
                <c:pt idx="5">
                  <c:v>4</c:v>
                </c:pt>
                <c:pt idx="6">
                  <c:v>5</c:v>
                </c:pt>
                <c:pt idx="7">
                  <c:v>112</c:v>
                </c:pt>
                <c:pt idx="8">
                  <c:v>73</c:v>
                </c:pt>
                <c:pt idx="9">
                  <c:v>10</c:v>
                </c:pt>
                <c:pt idx="10">
                  <c:v>4</c:v>
                </c:pt>
                <c:pt idx="11">
                  <c:v>5</c:v>
                </c:pt>
                <c:pt idx="12">
                  <c:v>21</c:v>
                </c:pt>
                <c:pt idx="13">
                  <c:v>51</c:v>
                </c:pt>
                <c:pt idx="14">
                  <c:v>10</c:v>
                </c:pt>
                <c:pt idx="15">
                  <c:v>1</c:v>
                </c:pt>
                <c:pt idx="16">
                  <c:v>27</c:v>
                </c:pt>
                <c:pt idx="17">
                  <c:v>42</c:v>
                </c:pt>
                <c:pt idx="18">
                  <c:v>7</c:v>
                </c:pt>
                <c:pt idx="19">
                  <c:v>2</c:v>
                </c:pt>
                <c:pt idx="20">
                  <c:v>62</c:v>
                </c:pt>
                <c:pt idx="21">
                  <c:v>21</c:v>
                </c:pt>
                <c:pt idx="22">
                  <c:v>77</c:v>
                </c:pt>
                <c:pt idx="23">
                  <c:v>5</c:v>
                </c:pt>
                <c:pt idx="24">
                  <c:v>0</c:v>
                </c:pt>
                <c:pt idx="25">
                  <c:v>31</c:v>
                </c:pt>
                <c:pt idx="26">
                  <c:v>9</c:v>
                </c:pt>
                <c:pt idx="27">
                  <c:v>2</c:v>
                </c:pt>
                <c:pt idx="28">
                  <c:v>1</c:v>
                </c:pt>
                <c:pt idx="29">
                  <c:v>3</c:v>
                </c:pt>
                <c:pt idx="30">
                  <c:v>8</c:v>
                </c:pt>
                <c:pt idx="31">
                  <c:v>10</c:v>
                </c:pt>
                <c:pt idx="32">
                  <c:v>1</c:v>
                </c:pt>
              </c:numCache>
            </c:numRef>
          </c:val>
          <c:extLst>
            <c:ext xmlns:c16="http://schemas.microsoft.com/office/drawing/2014/chart" uri="{C3380CC4-5D6E-409C-BE32-E72D297353CC}">
              <c16:uniqueId val="{00000000-C709-4A5C-8678-F869B1885E11}"/>
            </c:ext>
          </c:extLst>
        </c:ser>
        <c:dLbls>
          <c:showLegendKey val="0"/>
          <c:showVal val="0"/>
          <c:showCatName val="0"/>
          <c:showSerName val="0"/>
          <c:showPercent val="0"/>
          <c:showBubbleSize val="0"/>
        </c:dLbls>
        <c:gapWidth val="100"/>
        <c:axId val="484146504"/>
        <c:axId val="205604616"/>
      </c:barChart>
      <c:catAx>
        <c:axId val="4841465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205604616"/>
        <c:crosses val="autoZero"/>
        <c:auto val="1"/>
        <c:lblAlgn val="ctr"/>
        <c:lblOffset val="100"/>
        <c:noMultiLvlLbl val="0"/>
      </c:catAx>
      <c:valAx>
        <c:axId val="205604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6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FFFF00"/>
  </sheetPr>
  <sheetViews>
    <sheetView zoomScale="10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FF00"/>
  </sheetPr>
  <sheetViews>
    <sheetView zoomScale="10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FFFF00"/>
  </sheetPr>
  <sheetViews>
    <sheetView zoomScale="9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FFFF00"/>
  </sheetPr>
  <sheetViews>
    <sheetView zoomScale="9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00"/>
  </sheetPr>
  <sheetViews>
    <sheetView zoomScale="10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59916" cy="628974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9916" cy="628974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4755" cy="6287698"/>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4755" cy="628769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9916" cy="628974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K1048254"/>
  <sheetViews>
    <sheetView showGridLines="0" tabSelected="1" zoomScaleNormal="100" workbookViewId="0">
      <pane xSplit="1" ySplit="1" topLeftCell="B2" activePane="bottomRight" state="frozen"/>
      <selection pane="topRight" activeCell="B1" sqref="B1"/>
      <selection pane="bottomLeft" activeCell="A2" sqref="A2"/>
      <selection pane="bottomRight" activeCell="J17" sqref="J17"/>
    </sheetView>
  </sheetViews>
  <sheetFormatPr defaultColWidth="17" defaultRowHeight="10.9" x14ac:dyDescent="0.2"/>
  <cols>
    <col min="1" max="1" width="3.125" style="55" bestFit="1" customWidth="1"/>
    <col min="2" max="2" width="16" style="55" bestFit="1" customWidth="1"/>
    <col min="3" max="3" width="27.5" style="55" hidden="1" customWidth="1"/>
    <col min="4" max="4" width="16" style="55" hidden="1" customWidth="1"/>
    <col min="5" max="5" width="9.375" style="55" hidden="1" customWidth="1"/>
    <col min="6" max="6" width="3.875" style="55" hidden="1" customWidth="1"/>
    <col min="7" max="7" width="10.5" style="50" bestFit="1" customWidth="1"/>
    <col min="8" max="14" width="15.125" style="50" customWidth="1"/>
    <col min="15" max="15" width="15.125" style="143" customWidth="1"/>
    <col min="16" max="16" width="15.125" style="50" customWidth="1"/>
    <col min="17" max="17" width="15.125" style="143" customWidth="1"/>
    <col min="18" max="18" width="15.125" style="58" customWidth="1"/>
    <col min="19" max="19" width="15.125" style="143" customWidth="1"/>
    <col min="20" max="20" width="15.125" style="50" customWidth="1"/>
    <col min="21" max="21" width="15.125" style="143" customWidth="1"/>
    <col min="22" max="22" width="15.125" style="50" customWidth="1"/>
    <col min="23" max="23" width="15.125" style="143" customWidth="1"/>
    <col min="24" max="24" width="15.125" style="50" customWidth="1"/>
    <col min="25" max="25" width="15.125" style="143" customWidth="1"/>
    <col min="26" max="26" width="15.125" style="50" customWidth="1"/>
    <col min="27" max="27" width="15.125" style="143" customWidth="1"/>
    <col min="28" max="28" width="15.125" style="50" customWidth="1"/>
    <col min="29" max="29" width="15.125" style="143" customWidth="1"/>
    <col min="30" max="30" width="15.125" style="50" customWidth="1"/>
    <col min="31" max="31" width="15.125" style="143" customWidth="1"/>
    <col min="32" max="32" width="15.125" style="50" customWidth="1"/>
    <col min="33" max="33" width="15.125" style="143" customWidth="1"/>
    <col min="34" max="34" width="15.125" style="50" customWidth="1"/>
    <col min="35" max="35" width="15.125" style="143" customWidth="1"/>
    <col min="36" max="36" width="15.125" style="50" customWidth="1"/>
    <col min="37" max="37" width="15.125" style="143" customWidth="1"/>
    <col min="38" max="16384" width="17" style="50"/>
  </cols>
  <sheetData>
    <row r="1" spans="1:37" s="59" customFormat="1" ht="12.25" thickTop="1" thickBot="1" x14ac:dyDescent="0.3">
      <c r="A1" s="56" t="s">
        <v>0</v>
      </c>
      <c r="B1" s="56" t="s">
        <v>30</v>
      </c>
      <c r="C1" s="56" t="s">
        <v>31</v>
      </c>
      <c r="D1" s="57" t="s">
        <v>32</v>
      </c>
      <c r="E1" s="57" t="s">
        <v>33</v>
      </c>
      <c r="F1" s="57" t="s">
        <v>34</v>
      </c>
      <c r="G1" s="49" t="s">
        <v>29</v>
      </c>
      <c r="H1" s="91" t="s">
        <v>13</v>
      </c>
      <c r="I1" s="92" t="s">
        <v>14</v>
      </c>
      <c r="J1" s="93" t="s">
        <v>15</v>
      </c>
      <c r="K1" s="92" t="s">
        <v>14</v>
      </c>
      <c r="L1" s="93" t="s">
        <v>16</v>
      </c>
      <c r="M1" s="92" t="s">
        <v>14</v>
      </c>
      <c r="N1" s="87" t="s">
        <v>17</v>
      </c>
      <c r="O1" s="140" t="s">
        <v>14</v>
      </c>
      <c r="P1" s="87" t="s">
        <v>18</v>
      </c>
      <c r="Q1" s="140" t="s">
        <v>14</v>
      </c>
      <c r="R1" s="87" t="s">
        <v>19</v>
      </c>
      <c r="S1" s="140" t="s">
        <v>14</v>
      </c>
      <c r="T1" s="85" t="s">
        <v>20</v>
      </c>
      <c r="U1" s="144" t="s">
        <v>14</v>
      </c>
      <c r="V1" s="85" t="s">
        <v>21</v>
      </c>
      <c r="W1" s="144" t="s">
        <v>14</v>
      </c>
      <c r="X1" s="85" t="s">
        <v>22</v>
      </c>
      <c r="Y1" s="144" t="s">
        <v>14</v>
      </c>
      <c r="Z1" s="81" t="s">
        <v>23</v>
      </c>
      <c r="AA1" s="147" t="s">
        <v>14</v>
      </c>
      <c r="AB1" s="81" t="s">
        <v>24</v>
      </c>
      <c r="AC1" s="147" t="s">
        <v>14</v>
      </c>
      <c r="AD1" s="81" t="s">
        <v>25</v>
      </c>
      <c r="AE1" s="147" t="s">
        <v>14</v>
      </c>
      <c r="AF1" s="78" t="s">
        <v>26</v>
      </c>
      <c r="AG1" s="150" t="s">
        <v>14</v>
      </c>
      <c r="AH1" s="78" t="s">
        <v>27</v>
      </c>
      <c r="AI1" s="150" t="s">
        <v>14</v>
      </c>
      <c r="AJ1" s="78" t="s">
        <v>28</v>
      </c>
      <c r="AK1" s="150" t="s">
        <v>14</v>
      </c>
    </row>
    <row r="2" spans="1:37" ht="11.55" thickTop="1" x14ac:dyDescent="0.2">
      <c r="A2" s="51">
        <v>35</v>
      </c>
      <c r="B2" s="52" t="s">
        <v>561</v>
      </c>
      <c r="C2" s="52" t="s">
        <v>523</v>
      </c>
      <c r="D2" s="52" t="s">
        <v>524</v>
      </c>
      <c r="E2" s="53" t="s">
        <v>285</v>
      </c>
      <c r="F2" s="51" t="s">
        <v>286</v>
      </c>
      <c r="G2" s="54">
        <f>SUM(I2)+K2+M2+O2+Q2+S2+U2+W2+Y2+AA2+AC2+AE2+AG2+AI2+AK2</f>
        <v>3933013</v>
      </c>
      <c r="H2" s="94" t="s">
        <v>75</v>
      </c>
      <c r="I2" s="95">
        <f>VLOOKUP(H2,'Money Won'!$1:$1048576,2,FALSE)</f>
        <v>404350</v>
      </c>
      <c r="J2" s="96" t="s">
        <v>43</v>
      </c>
      <c r="K2" s="95">
        <f>VLOOKUP(J2,'Money Won'!$1:$1048576,2,FALSE)</f>
        <v>45000</v>
      </c>
      <c r="L2" s="96" t="s">
        <v>36</v>
      </c>
      <c r="M2" s="95">
        <f>VLOOKUP(L2,'Money Won'!$1:$1048576,2,FALSE)</f>
        <v>968000</v>
      </c>
      <c r="N2" s="88" t="s">
        <v>210</v>
      </c>
      <c r="O2" s="141">
        <f>VLOOKUP(N2,'Money Won'!$1:$1048576,2,FALSE)</f>
        <v>192208</v>
      </c>
      <c r="P2" s="89" t="s">
        <v>68</v>
      </c>
      <c r="Q2" s="141">
        <f>VLOOKUP(P2,'Money Won'!$1:$1048576,2,FALSE)</f>
        <v>19050</v>
      </c>
      <c r="R2" s="90" t="s">
        <v>215</v>
      </c>
      <c r="S2" s="141">
        <f>VLOOKUP(R2,'Money Won'!$1:$1048576,2,FALSE)</f>
        <v>1980000</v>
      </c>
      <c r="T2" s="86" t="s">
        <v>156</v>
      </c>
      <c r="U2" s="145">
        <f>VLOOKUP(T2,'Money Won'!$1:$1048576,2,FALSE)</f>
        <v>0</v>
      </c>
      <c r="V2" s="86" t="s">
        <v>161</v>
      </c>
      <c r="W2" s="145">
        <f>VLOOKUP(V2,'Money Won'!$1:$1048576,2,FALSE)</f>
        <v>31594</v>
      </c>
      <c r="X2" s="86" t="s">
        <v>145</v>
      </c>
      <c r="Y2" s="145">
        <f>VLOOKUP(X2,'Money Won'!$1:$1048576,2,FALSE)</f>
        <v>252123</v>
      </c>
      <c r="Z2" s="82" t="s">
        <v>227</v>
      </c>
      <c r="AA2" s="148">
        <f>VLOOKUP(Z2,'Money Won'!$1:$1048576,2,FALSE)</f>
        <v>19350</v>
      </c>
      <c r="AB2" s="83" t="s">
        <v>238</v>
      </c>
      <c r="AC2" s="148">
        <f>VLOOKUP(AB2,'Money Won'!$1:$1048576,2,FALSE)</f>
        <v>0</v>
      </c>
      <c r="AD2" s="83" t="s">
        <v>254</v>
      </c>
      <c r="AE2" s="148">
        <f>VLOOKUP(AD2,'Money Won'!$1:$1048576,2,FALSE)</f>
        <v>0</v>
      </c>
      <c r="AF2" s="79" t="s">
        <v>282</v>
      </c>
      <c r="AG2" s="151">
        <f>VLOOKUP(AF2,'Money Won'!$1:$1048576,2,FALSE)</f>
        <v>21338</v>
      </c>
      <c r="AH2" s="80" t="s">
        <v>119</v>
      </c>
      <c r="AI2" s="151">
        <f>VLOOKUP(AH2,'Money Won'!$1:$1048576,2,FALSE)</f>
        <v>0</v>
      </c>
      <c r="AJ2" s="80" t="s">
        <v>267</v>
      </c>
      <c r="AK2" s="151">
        <f>VLOOKUP(AJ2,'Money Won'!$1:$1048576,2,FALSE)</f>
        <v>0</v>
      </c>
    </row>
    <row r="3" spans="1:37" x14ac:dyDescent="0.2">
      <c r="A3" s="51">
        <v>101</v>
      </c>
      <c r="B3" s="52" t="s">
        <v>593</v>
      </c>
      <c r="C3" s="52" t="s">
        <v>592</v>
      </c>
      <c r="D3" s="52" t="s">
        <v>595</v>
      </c>
      <c r="E3" s="53" t="s">
        <v>285</v>
      </c>
      <c r="F3" s="51" t="s">
        <v>286</v>
      </c>
      <c r="G3" s="54">
        <f>SUM(I3)+K3+M3+O3+Q3+S3+U3+W3+Y3+AA3+AC3+AE3+AG3+AI3+AK3</f>
        <v>3863149</v>
      </c>
      <c r="H3" s="94" t="s">
        <v>48</v>
      </c>
      <c r="I3" s="95">
        <f>VLOOKUP(H3,'Money Won'!$1:$1048576,2,FALSE)</f>
        <v>57500</v>
      </c>
      <c r="J3" s="96" t="s">
        <v>70</v>
      </c>
      <c r="K3" s="95">
        <f>VLOOKUP(J3,'Money Won'!$1:$1048576,2,FALSE)</f>
        <v>21338</v>
      </c>
      <c r="L3" s="96" t="s">
        <v>36</v>
      </c>
      <c r="M3" s="95">
        <f>VLOOKUP(L3,'Money Won'!$1:$1048576,2,FALSE)</f>
        <v>968000</v>
      </c>
      <c r="N3" s="88" t="s">
        <v>62</v>
      </c>
      <c r="O3" s="141">
        <f>VLOOKUP(N3,'Money Won'!$1:$1048576,2,FALSE)</f>
        <v>20000</v>
      </c>
      <c r="P3" s="89" t="s">
        <v>215</v>
      </c>
      <c r="Q3" s="141">
        <f>VLOOKUP(P3,'Money Won'!$1:$1048576,2,FALSE)</f>
        <v>1980000</v>
      </c>
      <c r="R3" s="90" t="s">
        <v>220</v>
      </c>
      <c r="S3" s="141">
        <f>VLOOKUP(R3,'Money Won'!$1:$1048576,2,FALSE)</f>
        <v>404350</v>
      </c>
      <c r="T3" s="86" t="s">
        <v>145</v>
      </c>
      <c r="U3" s="145">
        <f>VLOOKUP(T3,'Money Won'!$1:$1048576,2,FALSE)</f>
        <v>252123</v>
      </c>
      <c r="V3" s="86" t="s">
        <v>224</v>
      </c>
      <c r="W3" s="145">
        <f>VLOOKUP(V3,'Money Won'!$1:$1048576,2,FALSE)</f>
        <v>0</v>
      </c>
      <c r="X3" s="86" t="s">
        <v>74</v>
      </c>
      <c r="Y3" s="145">
        <f>VLOOKUP(X3,'Money Won'!$1:$1048576,2,FALSE)</f>
        <v>24000</v>
      </c>
      <c r="Z3" s="82" t="s">
        <v>157</v>
      </c>
      <c r="AA3" s="148">
        <f>VLOOKUP(Z3,'Money Won'!$1:$1048576,2,FALSE)</f>
        <v>69500</v>
      </c>
      <c r="AB3" s="83" t="s">
        <v>280</v>
      </c>
      <c r="AC3" s="148">
        <f>VLOOKUP(AB3,'Money Won'!$1:$1048576,2,FALSE)</f>
        <v>0</v>
      </c>
      <c r="AD3" s="83" t="s">
        <v>238</v>
      </c>
      <c r="AE3" s="148">
        <f>VLOOKUP(AD3,'Money Won'!$1:$1048576,2,FALSE)</f>
        <v>0</v>
      </c>
      <c r="AF3" s="79" t="s">
        <v>160</v>
      </c>
      <c r="AG3" s="151">
        <f>VLOOKUP(AF3,'Money Won'!$1:$1048576,2,FALSE)</f>
        <v>45000</v>
      </c>
      <c r="AH3" s="80" t="s">
        <v>261</v>
      </c>
      <c r="AI3" s="151">
        <f>VLOOKUP(AH3,'Money Won'!$1:$1048576,2,FALSE)</f>
        <v>0</v>
      </c>
      <c r="AJ3" s="80" t="s">
        <v>282</v>
      </c>
      <c r="AK3" s="151">
        <f>VLOOKUP(AJ3,'Money Won'!$1:$1048576,2,FALSE)</f>
        <v>21338</v>
      </c>
    </row>
    <row r="4" spans="1:37" x14ac:dyDescent="0.2">
      <c r="A4" s="51">
        <v>59</v>
      </c>
      <c r="B4" s="52" t="s">
        <v>606</v>
      </c>
      <c r="C4" s="52" t="s">
        <v>610</v>
      </c>
      <c r="D4" s="52" t="s">
        <v>609</v>
      </c>
      <c r="E4" s="53" t="s">
        <v>603</v>
      </c>
      <c r="F4" s="51" t="s">
        <v>286</v>
      </c>
      <c r="G4" s="54">
        <f>SUM(I4)+K4+M4+O4+Q4+S4+U4+W4+Y4+AA4+AC4+AE4+AG4+AI4+AK4</f>
        <v>3733869</v>
      </c>
      <c r="H4" s="94" t="s">
        <v>40</v>
      </c>
      <c r="I4" s="95">
        <f>VLOOKUP(H4,'Money Won'!$1:$1048576,2,FALSE)</f>
        <v>192208</v>
      </c>
      <c r="J4" s="96" t="s">
        <v>36</v>
      </c>
      <c r="K4" s="95">
        <f>VLOOKUP(J4,'Money Won'!$1:$1048576,2,FALSE)</f>
        <v>968000</v>
      </c>
      <c r="L4" s="96" t="s">
        <v>65</v>
      </c>
      <c r="M4" s="95">
        <f>VLOOKUP(L4,'Money Won'!$1:$1048576,2,FALSE)</f>
        <v>252123</v>
      </c>
      <c r="N4" s="88" t="s">
        <v>37</v>
      </c>
      <c r="O4" s="141">
        <f>VLOOKUP(N4,'Money Won'!$1:$1048576,2,FALSE)</f>
        <v>0</v>
      </c>
      <c r="P4" s="89" t="s">
        <v>215</v>
      </c>
      <c r="Q4" s="141">
        <f>VLOOKUP(P4,'Money Won'!$1:$1048576,2,FALSE)</f>
        <v>1980000</v>
      </c>
      <c r="R4" s="90" t="s">
        <v>149</v>
      </c>
      <c r="S4" s="141">
        <f>VLOOKUP(R4,'Money Won'!$1:$1048576,2,FALSE)</f>
        <v>0</v>
      </c>
      <c r="T4" s="86" t="s">
        <v>205</v>
      </c>
      <c r="U4" s="145">
        <f>VLOOKUP(T4,'Money Won'!$1:$1048576,2,FALSE)</f>
        <v>57500</v>
      </c>
      <c r="V4" s="86" t="s">
        <v>143</v>
      </c>
      <c r="W4" s="145">
        <f>VLOOKUP(V4,'Money Won'!$1:$1048576,2,FALSE)</f>
        <v>20000</v>
      </c>
      <c r="X4" s="86" t="s">
        <v>231</v>
      </c>
      <c r="Y4" s="145">
        <f>VLOOKUP(X4,'Money Won'!$1:$1048576,2,FALSE)</f>
        <v>0</v>
      </c>
      <c r="Z4" s="82" t="s">
        <v>222</v>
      </c>
      <c r="AA4" s="148">
        <f>VLOOKUP(Z4,'Money Won'!$1:$1048576,2,FALSE)</f>
        <v>134000</v>
      </c>
      <c r="AB4" s="83" t="s">
        <v>280</v>
      </c>
      <c r="AC4" s="148">
        <f>VLOOKUP(AB4,'Money Won'!$1:$1048576,2,FALSE)</f>
        <v>0</v>
      </c>
      <c r="AD4" s="83" t="s">
        <v>162</v>
      </c>
      <c r="AE4" s="148">
        <f>VLOOKUP(AD4,'Money Won'!$1:$1048576,2,FALSE)</f>
        <v>18700</v>
      </c>
      <c r="AF4" s="79" t="s">
        <v>282</v>
      </c>
      <c r="AG4" s="151">
        <f>VLOOKUP(AF4,'Money Won'!$1:$1048576,2,FALSE)</f>
        <v>21338</v>
      </c>
      <c r="AH4" s="80" t="s">
        <v>281</v>
      </c>
      <c r="AI4" s="151">
        <f>VLOOKUP(AH4,'Money Won'!$1:$1048576,2,FALSE)</f>
        <v>45000</v>
      </c>
      <c r="AJ4" s="80" t="s">
        <v>160</v>
      </c>
      <c r="AK4" s="151">
        <f>VLOOKUP(AJ4,'Money Won'!$1:$1048576,2,FALSE)</f>
        <v>45000</v>
      </c>
    </row>
    <row r="5" spans="1:37" x14ac:dyDescent="0.2">
      <c r="A5" s="51">
        <v>11</v>
      </c>
      <c r="B5" s="52" t="s">
        <v>126</v>
      </c>
      <c r="C5" s="52" t="s">
        <v>557</v>
      </c>
      <c r="D5" s="52" t="s">
        <v>126</v>
      </c>
      <c r="E5" s="53" t="s">
        <v>285</v>
      </c>
      <c r="F5" s="51" t="s">
        <v>286</v>
      </c>
      <c r="G5" s="54">
        <f>SUM(I5)+K5+M5+O5+Q5+S5+U5+W5+Y5+AA5+AC5+AE5+AG5+AI5+AK5</f>
        <v>3728558</v>
      </c>
      <c r="H5" s="94" t="s">
        <v>48</v>
      </c>
      <c r="I5" s="95">
        <f>VLOOKUP(H5,'Money Won'!$1:$1048576,2,FALSE)</f>
        <v>57500</v>
      </c>
      <c r="J5" s="96" t="s">
        <v>36</v>
      </c>
      <c r="K5" s="95">
        <f>VLOOKUP(J5,'Money Won'!$1:$1048576,2,FALSE)</f>
        <v>968000</v>
      </c>
      <c r="L5" s="96" t="s">
        <v>140</v>
      </c>
      <c r="M5" s="95">
        <f>VLOOKUP(L5,'Money Won'!$1:$1048576,2,FALSE)</f>
        <v>404350</v>
      </c>
      <c r="N5" s="88" t="s">
        <v>210</v>
      </c>
      <c r="O5" s="141">
        <f>VLOOKUP(N5,'Money Won'!$1:$1048576,2,FALSE)</f>
        <v>192208</v>
      </c>
      <c r="P5" s="89" t="s">
        <v>213</v>
      </c>
      <c r="Q5" s="141">
        <f>VLOOKUP(P5,'Money Won'!$1:$1048576,2,FALSE)</f>
        <v>57500</v>
      </c>
      <c r="R5" s="90" t="s">
        <v>215</v>
      </c>
      <c r="S5" s="141">
        <f>VLOOKUP(R5,'Money Won'!$1:$1048576,2,FALSE)</f>
        <v>1980000</v>
      </c>
      <c r="T5" s="86" t="s">
        <v>156</v>
      </c>
      <c r="U5" s="145">
        <f>VLOOKUP(T5,'Money Won'!$1:$1048576,2,FALSE)</f>
        <v>0</v>
      </c>
      <c r="V5" s="86" t="s">
        <v>224</v>
      </c>
      <c r="W5" s="145">
        <f>VLOOKUP(V5,'Money Won'!$1:$1048576,2,FALSE)</f>
        <v>0</v>
      </c>
      <c r="X5" s="86" t="s">
        <v>142</v>
      </c>
      <c r="Y5" s="145">
        <f>VLOOKUP(X5,'Money Won'!$1:$1048576,2,FALSE)</f>
        <v>24000</v>
      </c>
      <c r="Z5" s="82" t="s">
        <v>234</v>
      </c>
      <c r="AA5" s="148">
        <f>VLOOKUP(Z5,'Money Won'!$1:$1048576,2,FALSE)</f>
        <v>0</v>
      </c>
      <c r="AB5" s="83" t="s">
        <v>280</v>
      </c>
      <c r="AC5" s="148">
        <f>VLOOKUP(AB5,'Money Won'!$1:$1048576,2,FALSE)</f>
        <v>0</v>
      </c>
      <c r="AD5" s="83" t="s">
        <v>238</v>
      </c>
      <c r="AE5" s="148">
        <f>VLOOKUP(AD5,'Money Won'!$1:$1048576,2,FALSE)</f>
        <v>0</v>
      </c>
      <c r="AF5" s="79" t="s">
        <v>281</v>
      </c>
      <c r="AG5" s="151">
        <f>VLOOKUP(AF5,'Money Won'!$1:$1048576,2,FALSE)</f>
        <v>45000</v>
      </c>
      <c r="AH5" s="80" t="s">
        <v>119</v>
      </c>
      <c r="AI5" s="151">
        <f>VLOOKUP(AH5,'Money Won'!$1:$1048576,2,FALSE)</f>
        <v>0</v>
      </c>
      <c r="AJ5" s="80" t="s">
        <v>239</v>
      </c>
      <c r="AK5" s="151">
        <f>VLOOKUP(AJ5,'Money Won'!$1:$1048576,2,FALSE)</f>
        <v>0</v>
      </c>
    </row>
    <row r="6" spans="1:37" x14ac:dyDescent="0.2">
      <c r="A6" s="51">
        <v>80</v>
      </c>
      <c r="B6" s="52" t="s">
        <v>319</v>
      </c>
      <c r="C6" s="52" t="s">
        <v>311</v>
      </c>
      <c r="D6" s="52" t="s">
        <v>100</v>
      </c>
      <c r="E6" s="53" t="s">
        <v>285</v>
      </c>
      <c r="F6" s="51" t="s">
        <v>286</v>
      </c>
      <c r="G6" s="54">
        <f>SUM(I6)+K6+M6+O6+Q6+S6+U6+W6+Y6+AA6+AC6+AE6+AG6+AI6+AK6</f>
        <v>3705180</v>
      </c>
      <c r="H6" s="94" t="s">
        <v>39</v>
      </c>
      <c r="I6" s="95">
        <f>VLOOKUP(H6,'Money Won'!$1:$1048576,2,FALSE)</f>
        <v>404350</v>
      </c>
      <c r="J6" s="96" t="s">
        <v>75</v>
      </c>
      <c r="K6" s="95">
        <f>VLOOKUP(J6,'Money Won'!$1:$1048576,2,FALSE)</f>
        <v>404350</v>
      </c>
      <c r="L6" s="96" t="s">
        <v>65</v>
      </c>
      <c r="M6" s="95">
        <f>VLOOKUP(L6,'Money Won'!$1:$1048576,2,FALSE)</f>
        <v>252123</v>
      </c>
      <c r="N6" s="88" t="s">
        <v>210</v>
      </c>
      <c r="O6" s="141">
        <f>VLOOKUP(N6,'Money Won'!$1:$1048576,2,FALSE)</f>
        <v>192208</v>
      </c>
      <c r="P6" s="89" t="s">
        <v>73</v>
      </c>
      <c r="Q6" s="141">
        <f>VLOOKUP(P6,'Money Won'!$1:$1048576,2,FALSE)</f>
        <v>134000</v>
      </c>
      <c r="R6" s="90" t="s">
        <v>215</v>
      </c>
      <c r="S6" s="141">
        <f>VLOOKUP(R6,'Money Won'!$1:$1048576,2,FALSE)</f>
        <v>1980000</v>
      </c>
      <c r="T6" s="86" t="s">
        <v>147</v>
      </c>
      <c r="U6" s="145">
        <f>VLOOKUP(T6,'Money Won'!$1:$1048576,2,FALSE)</f>
        <v>21338</v>
      </c>
      <c r="V6" s="86" t="s">
        <v>74</v>
      </c>
      <c r="W6" s="145">
        <f>VLOOKUP(V6,'Money Won'!$1:$1048576,2,FALSE)</f>
        <v>24000</v>
      </c>
      <c r="X6" s="86" t="s">
        <v>145</v>
      </c>
      <c r="Y6" s="145">
        <f>VLOOKUP(X6,'Money Won'!$1:$1048576,2,FALSE)</f>
        <v>252123</v>
      </c>
      <c r="Z6" s="82" t="s">
        <v>227</v>
      </c>
      <c r="AA6" s="148">
        <f>VLOOKUP(Z6,'Money Won'!$1:$1048576,2,FALSE)</f>
        <v>19350</v>
      </c>
      <c r="AB6" s="84" t="s">
        <v>246</v>
      </c>
      <c r="AC6" s="148">
        <f>VLOOKUP(AB6,'Money Won'!$1:$1048576,2,FALSE)</f>
        <v>0</v>
      </c>
      <c r="AD6" s="84" t="s">
        <v>254</v>
      </c>
      <c r="AE6" s="148">
        <f>VLOOKUP(AD6,'Money Won'!$1:$1048576,2,FALSE)</f>
        <v>0</v>
      </c>
      <c r="AF6" s="79" t="s">
        <v>258</v>
      </c>
      <c r="AG6" s="151">
        <f>VLOOKUP(AF6,'Money Won'!$1:$1048576,2,FALSE)</f>
        <v>0</v>
      </c>
      <c r="AH6" s="79" t="s">
        <v>267</v>
      </c>
      <c r="AI6" s="151">
        <f>VLOOKUP(AH6,'Money Won'!$1:$1048576,2,FALSE)</f>
        <v>0</v>
      </c>
      <c r="AJ6" s="80" t="s">
        <v>282</v>
      </c>
      <c r="AK6" s="151">
        <f>VLOOKUP(AJ6,'Money Won'!$1:$1048576,2,FALSE)</f>
        <v>21338</v>
      </c>
    </row>
    <row r="7" spans="1:37" x14ac:dyDescent="0.2">
      <c r="A7" s="51">
        <v>54</v>
      </c>
      <c r="B7" s="52" t="s">
        <v>597</v>
      </c>
      <c r="C7" s="52" t="s">
        <v>596</v>
      </c>
      <c r="D7" s="52" t="s">
        <v>597</v>
      </c>
      <c r="E7" s="53" t="s">
        <v>285</v>
      </c>
      <c r="F7" s="51" t="s">
        <v>286</v>
      </c>
      <c r="G7" s="54">
        <f>SUM(I7)+K7+M7+O7+Q7+S7+U7+W7+Y7+AA7+AC7+AE7+AG7+AI7+AK7</f>
        <v>3679538</v>
      </c>
      <c r="H7" s="94" t="s">
        <v>52</v>
      </c>
      <c r="I7" s="95">
        <f>VLOOKUP(H7,'Money Won'!$1:$1048576,2,FALSE)</f>
        <v>69500</v>
      </c>
      <c r="J7" s="96" t="s">
        <v>43</v>
      </c>
      <c r="K7" s="95">
        <f>VLOOKUP(J7,'Money Won'!$1:$1048576,2,FALSE)</f>
        <v>45000</v>
      </c>
      <c r="L7" s="96" t="s">
        <v>36</v>
      </c>
      <c r="M7" s="95">
        <f>VLOOKUP(L7,'Money Won'!$1:$1048576,2,FALSE)</f>
        <v>968000</v>
      </c>
      <c r="N7" s="88" t="s">
        <v>215</v>
      </c>
      <c r="O7" s="141">
        <f>VLOOKUP(N7,'Money Won'!$1:$1048576,2,FALSE)</f>
        <v>1980000</v>
      </c>
      <c r="P7" s="89" t="s">
        <v>213</v>
      </c>
      <c r="Q7" s="141">
        <f>VLOOKUP(P7,'Money Won'!$1:$1048576,2,FALSE)</f>
        <v>57500</v>
      </c>
      <c r="R7" s="90" t="s">
        <v>220</v>
      </c>
      <c r="S7" s="141">
        <f>VLOOKUP(R7,'Money Won'!$1:$1048576,2,FALSE)</f>
        <v>404350</v>
      </c>
      <c r="T7" s="86" t="s">
        <v>214</v>
      </c>
      <c r="U7" s="145">
        <f>VLOOKUP(T7,'Money Won'!$1:$1048576,2,FALSE)</f>
        <v>0</v>
      </c>
      <c r="V7" s="86" t="s">
        <v>147</v>
      </c>
      <c r="W7" s="145">
        <f>VLOOKUP(V7,'Money Won'!$1:$1048576,2,FALSE)</f>
        <v>21338</v>
      </c>
      <c r="X7" s="86" t="s">
        <v>229</v>
      </c>
      <c r="Y7" s="145">
        <f>VLOOKUP(X7,'Money Won'!$1:$1048576,2,FALSE)</f>
        <v>0</v>
      </c>
      <c r="Z7" s="82" t="s">
        <v>227</v>
      </c>
      <c r="AA7" s="148">
        <f>VLOOKUP(Z7,'Money Won'!$1:$1048576,2,FALSE)</f>
        <v>19350</v>
      </c>
      <c r="AB7" s="83" t="s">
        <v>249</v>
      </c>
      <c r="AC7" s="148">
        <f>VLOOKUP(AB7,'Money Won'!$1:$1048576,2,FALSE)</f>
        <v>0</v>
      </c>
      <c r="AD7" s="83" t="s">
        <v>235</v>
      </c>
      <c r="AE7" s="148">
        <f>VLOOKUP(AD7,'Money Won'!$1:$1048576,2,FALSE)</f>
        <v>69500</v>
      </c>
      <c r="AF7" s="79" t="s">
        <v>281</v>
      </c>
      <c r="AG7" s="151">
        <f>VLOOKUP(AF7,'Money Won'!$1:$1048576,2,FALSE)</f>
        <v>45000</v>
      </c>
      <c r="AH7" s="80" t="s">
        <v>261</v>
      </c>
      <c r="AI7" s="151">
        <f>VLOOKUP(AH7,'Money Won'!$1:$1048576,2,FALSE)</f>
        <v>0</v>
      </c>
      <c r="AJ7" s="80" t="s">
        <v>245</v>
      </c>
      <c r="AK7" s="151">
        <f>VLOOKUP(AJ7,'Money Won'!$1:$1048576,2,FALSE)</f>
        <v>0</v>
      </c>
    </row>
    <row r="8" spans="1:37" x14ac:dyDescent="0.2">
      <c r="A8" s="51">
        <v>188</v>
      </c>
      <c r="B8" s="52" t="s">
        <v>464</v>
      </c>
      <c r="C8" s="52" t="s">
        <v>462</v>
      </c>
      <c r="D8" s="52" t="s">
        <v>466</v>
      </c>
      <c r="E8" s="53" t="s">
        <v>285</v>
      </c>
      <c r="F8" s="51" t="s">
        <v>286</v>
      </c>
      <c r="G8" s="54">
        <f>SUM(I8)+K8+M8+O8+Q8+S8+U8+W8+Y8+AA8+AC8+AE8+AG8+AI8+AK8</f>
        <v>3665880</v>
      </c>
      <c r="H8" s="94" t="s">
        <v>50</v>
      </c>
      <c r="I8" s="95">
        <f>VLOOKUP(H8,'Money Won'!$1:$1048576,2,FALSE)</f>
        <v>94571</v>
      </c>
      <c r="J8" s="96" t="s">
        <v>36</v>
      </c>
      <c r="K8" s="95">
        <f>VLOOKUP(J8,'Money Won'!$1:$1048576,2,FALSE)</f>
        <v>968000</v>
      </c>
      <c r="L8" s="94" t="s">
        <v>140</v>
      </c>
      <c r="M8" s="95">
        <f>VLOOKUP(L8,'Money Won'!$1:$1048576,2,FALSE)</f>
        <v>404350</v>
      </c>
      <c r="N8" s="88" t="s">
        <v>62</v>
      </c>
      <c r="O8" s="141">
        <f>VLOOKUP(N8,'Money Won'!$1:$1048576,2,FALSE)</f>
        <v>20000</v>
      </c>
      <c r="P8" s="89" t="s">
        <v>68</v>
      </c>
      <c r="Q8" s="141">
        <f>VLOOKUP(P8,'Money Won'!$1:$1048576,2,FALSE)</f>
        <v>19050</v>
      </c>
      <c r="R8" s="90" t="s">
        <v>215</v>
      </c>
      <c r="S8" s="141">
        <f>VLOOKUP(R8,'Money Won'!$1:$1048576,2,FALSE)</f>
        <v>1980000</v>
      </c>
      <c r="T8" s="86" t="s">
        <v>115</v>
      </c>
      <c r="U8" s="145">
        <f>VLOOKUP(T8,'Money Won'!$1:$1048576,2,FALSE)</f>
        <v>20000</v>
      </c>
      <c r="V8" s="86" t="s">
        <v>232</v>
      </c>
      <c r="W8" s="145">
        <f>VLOOKUP(V8,'Money Won'!$1:$1048576,2,FALSE)</f>
        <v>20000</v>
      </c>
      <c r="X8" s="86" t="s">
        <v>218</v>
      </c>
      <c r="Y8" s="145">
        <f>VLOOKUP(X8,'Money Won'!$1:$1048576,2,FALSE)</f>
        <v>94571</v>
      </c>
      <c r="Z8" s="82" t="s">
        <v>164</v>
      </c>
      <c r="AA8" s="148">
        <f>VLOOKUP(Z8,'Money Won'!$1:$1048576,2,FALSE)</f>
        <v>24000</v>
      </c>
      <c r="AB8" s="83" t="s">
        <v>244</v>
      </c>
      <c r="AC8" s="148">
        <f>VLOOKUP(AB8,'Money Won'!$1:$1048576,2,FALSE)</f>
        <v>0</v>
      </c>
      <c r="AD8" s="83" t="s">
        <v>254</v>
      </c>
      <c r="AE8" s="148">
        <f>VLOOKUP(AD8,'Money Won'!$1:$1048576,2,FALSE)</f>
        <v>0</v>
      </c>
      <c r="AF8" s="79" t="s">
        <v>165</v>
      </c>
      <c r="AG8" s="151">
        <f>VLOOKUP(AF8,'Money Won'!$1:$1048576,2,FALSE)</f>
        <v>0</v>
      </c>
      <c r="AH8" s="80" t="s">
        <v>261</v>
      </c>
      <c r="AI8" s="151">
        <f>VLOOKUP(AH8,'Money Won'!$1:$1048576,2,FALSE)</f>
        <v>0</v>
      </c>
      <c r="AJ8" s="80" t="s">
        <v>282</v>
      </c>
      <c r="AK8" s="151">
        <f>VLOOKUP(AJ8,'Money Won'!$1:$1048576,2,FALSE)</f>
        <v>21338</v>
      </c>
    </row>
    <row r="9" spans="1:37" x14ac:dyDescent="0.2">
      <c r="A9" s="51">
        <v>58</v>
      </c>
      <c r="B9" s="52" t="s">
        <v>605</v>
      </c>
      <c r="C9" s="52" t="s">
        <v>608</v>
      </c>
      <c r="D9" s="52" t="s">
        <v>609</v>
      </c>
      <c r="E9" s="53" t="s">
        <v>603</v>
      </c>
      <c r="F9" s="51" t="s">
        <v>286</v>
      </c>
      <c r="G9" s="54">
        <f>SUM(I9)+K9+M9+O9+Q9+S9+U9+W9+Y9+AA9+AC9+AE9+AG9+AI9+AK9</f>
        <v>3522961</v>
      </c>
      <c r="H9" s="94" t="s">
        <v>36</v>
      </c>
      <c r="I9" s="95">
        <f>VLOOKUP(H9,'Money Won'!$1:$1048576,2,FALSE)</f>
        <v>968000</v>
      </c>
      <c r="J9" s="96" t="s">
        <v>43</v>
      </c>
      <c r="K9" s="95">
        <f>VLOOKUP(J9,'Money Won'!$1:$1048576,2,FALSE)</f>
        <v>45000</v>
      </c>
      <c r="L9" s="96" t="s">
        <v>65</v>
      </c>
      <c r="M9" s="95">
        <f>VLOOKUP(L9,'Money Won'!$1:$1048576,2,FALSE)</f>
        <v>252123</v>
      </c>
      <c r="N9" s="88" t="s">
        <v>37</v>
      </c>
      <c r="O9" s="141">
        <f>VLOOKUP(N9,'Money Won'!$1:$1048576,2,FALSE)</f>
        <v>0</v>
      </c>
      <c r="P9" s="89" t="s">
        <v>215</v>
      </c>
      <c r="Q9" s="141">
        <f>VLOOKUP(P9,'Money Won'!$1:$1048576,2,FALSE)</f>
        <v>1980000</v>
      </c>
      <c r="R9" s="90" t="s">
        <v>149</v>
      </c>
      <c r="S9" s="141">
        <f>VLOOKUP(R9,'Money Won'!$1:$1048576,2,FALSE)</f>
        <v>0</v>
      </c>
      <c r="T9" s="86" t="s">
        <v>205</v>
      </c>
      <c r="U9" s="145">
        <f>VLOOKUP(T9,'Money Won'!$1:$1048576,2,FALSE)</f>
        <v>57500</v>
      </c>
      <c r="V9" s="86" t="s">
        <v>143</v>
      </c>
      <c r="W9" s="145">
        <f>VLOOKUP(V9,'Money Won'!$1:$1048576,2,FALSE)</f>
        <v>20000</v>
      </c>
      <c r="X9" s="86" t="s">
        <v>231</v>
      </c>
      <c r="Y9" s="145">
        <f>VLOOKUP(X9,'Money Won'!$1:$1048576,2,FALSE)</f>
        <v>0</v>
      </c>
      <c r="Z9" s="82" t="s">
        <v>222</v>
      </c>
      <c r="AA9" s="148">
        <f>VLOOKUP(Z9,'Money Won'!$1:$1048576,2,FALSE)</f>
        <v>134000</v>
      </c>
      <c r="AB9" s="83" t="s">
        <v>280</v>
      </c>
      <c r="AC9" s="148">
        <f>VLOOKUP(AB9,'Money Won'!$1:$1048576,2,FALSE)</f>
        <v>0</v>
      </c>
      <c r="AD9" s="83" t="s">
        <v>247</v>
      </c>
      <c r="AE9" s="148">
        <f>VLOOKUP(AD9,'Money Won'!$1:$1048576,2,FALSE)</f>
        <v>0</v>
      </c>
      <c r="AF9" s="79" t="s">
        <v>282</v>
      </c>
      <c r="AG9" s="151">
        <f>VLOOKUP(AF9,'Money Won'!$1:$1048576,2,FALSE)</f>
        <v>21338</v>
      </c>
      <c r="AH9" s="80" t="s">
        <v>261</v>
      </c>
      <c r="AI9" s="151">
        <f>VLOOKUP(AH9,'Money Won'!$1:$1048576,2,FALSE)</f>
        <v>0</v>
      </c>
      <c r="AJ9" s="80" t="s">
        <v>160</v>
      </c>
      <c r="AK9" s="151">
        <f>VLOOKUP(AJ9,'Money Won'!$1:$1048576,2,FALSE)</f>
        <v>45000</v>
      </c>
    </row>
    <row r="10" spans="1:37" x14ac:dyDescent="0.2">
      <c r="A10" s="51">
        <v>112</v>
      </c>
      <c r="B10" s="52" t="s">
        <v>612</v>
      </c>
      <c r="C10" s="52" t="s">
        <v>611</v>
      </c>
      <c r="D10" s="52" t="s">
        <v>612</v>
      </c>
      <c r="E10" s="53" t="s">
        <v>285</v>
      </c>
      <c r="F10" s="51" t="s">
        <v>286</v>
      </c>
      <c r="G10" s="54">
        <f>SUM(I10)+K10+M10+O10+Q10+S10+U10+W10+Y10+AA10+AC10+AE10+AG10+AI10+AK10</f>
        <v>3463606</v>
      </c>
      <c r="H10" s="94" t="s">
        <v>40</v>
      </c>
      <c r="I10" s="95">
        <f>VLOOKUP(H10,'Money Won'!$1:$1048576,2,FALSE)</f>
        <v>192208</v>
      </c>
      <c r="J10" s="96" t="s">
        <v>43</v>
      </c>
      <c r="K10" s="95">
        <f>VLOOKUP(J10,'Money Won'!$1:$1048576,2,FALSE)</f>
        <v>45000</v>
      </c>
      <c r="L10" s="96" t="s">
        <v>65</v>
      </c>
      <c r="M10" s="95">
        <f>VLOOKUP(L10,'Money Won'!$1:$1048576,2,FALSE)</f>
        <v>252123</v>
      </c>
      <c r="N10" s="88" t="s">
        <v>210</v>
      </c>
      <c r="O10" s="141">
        <f>VLOOKUP(N10,'Money Won'!$1:$1048576,2,FALSE)</f>
        <v>192208</v>
      </c>
      <c r="P10" s="89" t="s">
        <v>215</v>
      </c>
      <c r="Q10" s="141">
        <f>VLOOKUP(P10,'Money Won'!$1:$1048576,2,FALSE)</f>
        <v>1980000</v>
      </c>
      <c r="R10" s="90" t="s">
        <v>216</v>
      </c>
      <c r="S10" s="141">
        <f>VLOOKUP(R10,'Money Won'!$1:$1048576,2,FALSE)</f>
        <v>404350</v>
      </c>
      <c r="T10" s="86" t="s">
        <v>145</v>
      </c>
      <c r="U10" s="145">
        <f>VLOOKUP(T10,'Money Won'!$1:$1048576,2,FALSE)</f>
        <v>252123</v>
      </c>
      <c r="V10" s="86" t="s">
        <v>224</v>
      </c>
      <c r="W10" s="145">
        <f>VLOOKUP(V10,'Money Won'!$1:$1048576,2,FALSE)</f>
        <v>0</v>
      </c>
      <c r="X10" s="86" t="s">
        <v>74</v>
      </c>
      <c r="Y10" s="145">
        <f>VLOOKUP(X10,'Money Won'!$1:$1048576,2,FALSE)</f>
        <v>24000</v>
      </c>
      <c r="Z10" s="82" t="s">
        <v>117</v>
      </c>
      <c r="AA10" s="148">
        <f>VLOOKUP(Z10,'Money Won'!$1:$1048576,2,FALSE)</f>
        <v>31594</v>
      </c>
      <c r="AB10" s="83" t="s">
        <v>249</v>
      </c>
      <c r="AC10" s="148">
        <f>VLOOKUP(AB10,'Money Won'!$1:$1048576,2,FALSE)</f>
        <v>0</v>
      </c>
      <c r="AD10" s="83" t="s">
        <v>238</v>
      </c>
      <c r="AE10" s="148">
        <f>VLOOKUP(AD10,'Money Won'!$1:$1048576,2,FALSE)</f>
        <v>0</v>
      </c>
      <c r="AF10" s="79" t="s">
        <v>281</v>
      </c>
      <c r="AG10" s="151">
        <f>VLOOKUP(AF10,'Money Won'!$1:$1048576,2,FALSE)</f>
        <v>45000</v>
      </c>
      <c r="AH10" s="80" t="s">
        <v>239</v>
      </c>
      <c r="AI10" s="151">
        <f>VLOOKUP(AH10,'Money Won'!$1:$1048576,2,FALSE)</f>
        <v>0</v>
      </c>
      <c r="AJ10" s="80" t="s">
        <v>160</v>
      </c>
      <c r="AK10" s="151">
        <f>VLOOKUP(AJ10,'Money Won'!$1:$1048576,2,FALSE)</f>
        <v>45000</v>
      </c>
    </row>
    <row r="11" spans="1:37" x14ac:dyDescent="0.2">
      <c r="A11" s="51">
        <v>17</v>
      </c>
      <c r="B11" s="52" t="s">
        <v>581</v>
      </c>
      <c r="C11" s="52" t="s">
        <v>580</v>
      </c>
      <c r="D11" s="52" t="s">
        <v>581</v>
      </c>
      <c r="E11" s="53" t="s">
        <v>285</v>
      </c>
      <c r="F11" s="51" t="s">
        <v>286</v>
      </c>
      <c r="G11" s="54">
        <f>SUM(I11)+K11+M11+O11+Q11+S11+U11+W11+Y11+AA11+AC11+AE11+AG11+AI11+AK11</f>
        <v>3407352</v>
      </c>
      <c r="H11" s="96" t="s">
        <v>40</v>
      </c>
      <c r="I11" s="95">
        <f>VLOOKUP(H11,'Money Won'!$1:$1048576,2,FALSE)</f>
        <v>192208</v>
      </c>
      <c r="J11" s="96" t="s">
        <v>43</v>
      </c>
      <c r="K11" s="95">
        <f>VLOOKUP(J11,'Money Won'!$1:$1048576,2,FALSE)</f>
        <v>45000</v>
      </c>
      <c r="L11" s="96" t="s">
        <v>36</v>
      </c>
      <c r="M11" s="95">
        <f>VLOOKUP(L11,'Money Won'!$1:$1048576,2,FALSE)</f>
        <v>968000</v>
      </c>
      <c r="N11" s="88" t="s">
        <v>215</v>
      </c>
      <c r="O11" s="141">
        <f>VLOOKUP(N11,'Money Won'!$1:$1048576,2,FALSE)</f>
        <v>1980000</v>
      </c>
      <c r="P11" s="89" t="s">
        <v>213</v>
      </c>
      <c r="Q11" s="141">
        <f>VLOOKUP(P11,'Money Won'!$1:$1048576,2,FALSE)</f>
        <v>57500</v>
      </c>
      <c r="R11" s="90" t="s">
        <v>154</v>
      </c>
      <c r="S11" s="141">
        <f>VLOOKUP(R11,'Money Won'!$1:$1048576,2,FALSE)</f>
        <v>0</v>
      </c>
      <c r="T11" s="86" t="s">
        <v>72</v>
      </c>
      <c r="U11" s="145">
        <f>VLOOKUP(T11,'Money Won'!$1:$1048576,2,FALSE)</f>
        <v>0</v>
      </c>
      <c r="V11" s="86" t="s">
        <v>230</v>
      </c>
      <c r="W11" s="145">
        <f>VLOOKUP(V11,'Money Won'!$1:$1048576,2,FALSE)</f>
        <v>19050</v>
      </c>
      <c r="X11" s="86" t="s">
        <v>142</v>
      </c>
      <c r="Y11" s="145">
        <f>VLOOKUP(X11,'Money Won'!$1:$1048576,2,FALSE)</f>
        <v>24000</v>
      </c>
      <c r="Z11" s="82" t="s">
        <v>221</v>
      </c>
      <c r="AA11" s="148">
        <f>VLOOKUP(Z11,'Money Won'!$1:$1048576,2,FALSE)</f>
        <v>0</v>
      </c>
      <c r="AB11" s="83" t="s">
        <v>117</v>
      </c>
      <c r="AC11" s="148">
        <f>VLOOKUP(AB11,'Money Won'!$1:$1048576,2,FALSE)</f>
        <v>31594</v>
      </c>
      <c r="AD11" s="83" t="s">
        <v>226</v>
      </c>
      <c r="AE11" s="148">
        <f>VLOOKUP(AD11,'Money Won'!$1:$1048576,2,FALSE)</f>
        <v>0</v>
      </c>
      <c r="AF11" s="79" t="s">
        <v>281</v>
      </c>
      <c r="AG11" s="151">
        <f>VLOOKUP(AF11,'Money Won'!$1:$1048576,2,FALSE)</f>
        <v>45000</v>
      </c>
      <c r="AH11" s="80" t="s">
        <v>261</v>
      </c>
      <c r="AI11" s="151">
        <f>VLOOKUP(AH11,'Money Won'!$1:$1048576,2,FALSE)</f>
        <v>0</v>
      </c>
      <c r="AJ11" s="80" t="s">
        <v>160</v>
      </c>
      <c r="AK11" s="151">
        <f>VLOOKUP(AJ11,'Money Won'!$1:$1048576,2,FALSE)</f>
        <v>45000</v>
      </c>
    </row>
    <row r="12" spans="1:37" x14ac:dyDescent="0.2">
      <c r="A12" s="51">
        <v>10</v>
      </c>
      <c r="B12" s="52" t="s">
        <v>589</v>
      </c>
      <c r="C12" s="52" t="s">
        <v>588</v>
      </c>
      <c r="D12" s="52" t="s">
        <v>589</v>
      </c>
      <c r="E12" s="53" t="s">
        <v>285</v>
      </c>
      <c r="F12" s="51" t="s">
        <v>286</v>
      </c>
      <c r="G12" s="54">
        <f>SUM(I12)+K12+M12+O12+Q12+S12+U12+W12+Y12+AA12+AC12+AE12+AG12+AI12+AK12</f>
        <v>3396640</v>
      </c>
      <c r="H12" s="94" t="s">
        <v>52</v>
      </c>
      <c r="I12" s="95">
        <f>VLOOKUP(H12,'Money Won'!$1:$1048576,2,FALSE)</f>
        <v>69500</v>
      </c>
      <c r="J12" s="96" t="s">
        <v>43</v>
      </c>
      <c r="K12" s="95">
        <f>VLOOKUP(J12,'Money Won'!$1:$1048576,2,FALSE)</f>
        <v>45000</v>
      </c>
      <c r="L12" s="96" t="s">
        <v>36</v>
      </c>
      <c r="M12" s="95">
        <f>VLOOKUP(L12,'Money Won'!$1:$1048576,2,FALSE)</f>
        <v>968000</v>
      </c>
      <c r="N12" s="88" t="s">
        <v>210</v>
      </c>
      <c r="O12" s="141">
        <f>VLOOKUP(N12,'Money Won'!$1:$1048576,2,FALSE)</f>
        <v>192208</v>
      </c>
      <c r="P12" s="89" t="s">
        <v>215</v>
      </c>
      <c r="Q12" s="141">
        <f>VLOOKUP(P12,'Money Won'!$1:$1048576,2,FALSE)</f>
        <v>1980000</v>
      </c>
      <c r="R12" s="90" t="s">
        <v>118</v>
      </c>
      <c r="S12" s="141">
        <f>VLOOKUP(R12,'Money Won'!$1:$1048576,2,FALSE)</f>
        <v>31594</v>
      </c>
      <c r="T12" s="86" t="s">
        <v>224</v>
      </c>
      <c r="U12" s="145">
        <f>VLOOKUP(T12,'Money Won'!$1:$1048576,2,FALSE)</f>
        <v>0</v>
      </c>
      <c r="V12" s="86" t="s">
        <v>163</v>
      </c>
      <c r="W12" s="145">
        <f>VLOOKUP(V12,'Money Won'!$1:$1048576,2,FALSE)</f>
        <v>0</v>
      </c>
      <c r="X12" s="86" t="s">
        <v>228</v>
      </c>
      <c r="Y12" s="145">
        <f>VLOOKUP(X12,'Money Won'!$1:$1048576,2,FALSE)</f>
        <v>24000</v>
      </c>
      <c r="Z12" s="82" t="s">
        <v>169</v>
      </c>
      <c r="AA12" s="148">
        <f>VLOOKUP(Z12,'Money Won'!$1:$1048576,2,FALSE)</f>
        <v>20000</v>
      </c>
      <c r="AB12" s="83" t="s">
        <v>280</v>
      </c>
      <c r="AC12" s="148">
        <f>VLOOKUP(AB12,'Money Won'!$1:$1048576,2,FALSE)</f>
        <v>0</v>
      </c>
      <c r="AD12" s="83" t="s">
        <v>247</v>
      </c>
      <c r="AE12" s="148">
        <f>VLOOKUP(AD12,'Money Won'!$1:$1048576,2,FALSE)</f>
        <v>0</v>
      </c>
      <c r="AF12" s="79" t="s">
        <v>281</v>
      </c>
      <c r="AG12" s="151">
        <f>VLOOKUP(AF12,'Money Won'!$1:$1048576,2,FALSE)</f>
        <v>45000</v>
      </c>
      <c r="AH12" s="80" t="s">
        <v>261</v>
      </c>
      <c r="AI12" s="151">
        <f>VLOOKUP(AH12,'Money Won'!$1:$1048576,2,FALSE)</f>
        <v>0</v>
      </c>
      <c r="AJ12" s="80" t="s">
        <v>282</v>
      </c>
      <c r="AK12" s="151">
        <f>VLOOKUP(AJ12,'Money Won'!$1:$1048576,2,FALSE)</f>
        <v>21338</v>
      </c>
    </row>
    <row r="13" spans="1:37" x14ac:dyDescent="0.2">
      <c r="A13" s="51">
        <v>74</v>
      </c>
      <c r="B13" s="52" t="s">
        <v>486</v>
      </c>
      <c r="C13" s="52" t="s">
        <v>478</v>
      </c>
      <c r="D13" s="52" t="s">
        <v>487</v>
      </c>
      <c r="E13" s="53" t="s">
        <v>285</v>
      </c>
      <c r="F13" s="51" t="s">
        <v>286</v>
      </c>
      <c r="G13" s="54">
        <f>SUM(I13)+K13+M13+O13+Q13+S13+U13+W13+Y13+AA13+AC13+AE13+AG13+AI13+AK13</f>
        <v>3336434</v>
      </c>
      <c r="H13" s="94" t="s">
        <v>40</v>
      </c>
      <c r="I13" s="95">
        <f>VLOOKUP(H13,'Money Won'!$1:$1048576,2,FALSE)</f>
        <v>192208</v>
      </c>
      <c r="J13" s="96" t="s">
        <v>39</v>
      </c>
      <c r="K13" s="95">
        <f>VLOOKUP(J13,'Money Won'!$1:$1048576,2,FALSE)</f>
        <v>404350</v>
      </c>
      <c r="L13" s="96" t="s">
        <v>140</v>
      </c>
      <c r="M13" s="95">
        <f>VLOOKUP(L13,'Money Won'!$1:$1048576,2,FALSE)</f>
        <v>404350</v>
      </c>
      <c r="N13" s="88" t="s">
        <v>215</v>
      </c>
      <c r="O13" s="141">
        <f>VLOOKUP(N13,'Money Won'!$1:$1048576,2,FALSE)</f>
        <v>1980000</v>
      </c>
      <c r="P13" s="89" t="s">
        <v>219</v>
      </c>
      <c r="Q13" s="141">
        <f>VLOOKUP(P13,'Money Won'!$1:$1048576,2,FALSE)</f>
        <v>156500</v>
      </c>
      <c r="R13" s="90" t="s">
        <v>118</v>
      </c>
      <c r="S13" s="141">
        <f>VLOOKUP(R13,'Money Won'!$1:$1048576,2,FALSE)</f>
        <v>31594</v>
      </c>
      <c r="T13" s="86" t="s">
        <v>163</v>
      </c>
      <c r="U13" s="145">
        <f>VLOOKUP(T13,'Money Won'!$1:$1048576,2,FALSE)</f>
        <v>0</v>
      </c>
      <c r="V13" s="86" t="s">
        <v>161</v>
      </c>
      <c r="W13" s="145">
        <f>VLOOKUP(V13,'Money Won'!$1:$1048576,2,FALSE)</f>
        <v>31594</v>
      </c>
      <c r="X13" s="86" t="s">
        <v>72</v>
      </c>
      <c r="Y13" s="145">
        <f>VLOOKUP(X13,'Money Won'!$1:$1048576,2,FALSE)</f>
        <v>0</v>
      </c>
      <c r="Z13" s="82" t="s">
        <v>237</v>
      </c>
      <c r="AA13" s="148">
        <f>VLOOKUP(Z13,'Money Won'!$1:$1048576,2,FALSE)</f>
        <v>0</v>
      </c>
      <c r="AB13" s="83" t="s">
        <v>235</v>
      </c>
      <c r="AC13" s="148">
        <f>VLOOKUP(AB13,'Money Won'!$1:$1048576,2,FALSE)</f>
        <v>69500</v>
      </c>
      <c r="AD13" s="83" t="s">
        <v>251</v>
      </c>
      <c r="AE13" s="148">
        <f>VLOOKUP(AD13,'Money Won'!$1:$1048576,2,FALSE)</f>
        <v>0</v>
      </c>
      <c r="AF13" s="79" t="s">
        <v>281</v>
      </c>
      <c r="AG13" s="151">
        <f>VLOOKUP(AF13,'Money Won'!$1:$1048576,2,FALSE)</f>
        <v>45000</v>
      </c>
      <c r="AH13" s="80" t="s">
        <v>261</v>
      </c>
      <c r="AI13" s="151">
        <f>VLOOKUP(AH13,'Money Won'!$1:$1048576,2,FALSE)</f>
        <v>0</v>
      </c>
      <c r="AJ13" s="80" t="s">
        <v>282</v>
      </c>
      <c r="AK13" s="151">
        <f>VLOOKUP(AJ13,'Money Won'!$1:$1048576,2,FALSE)</f>
        <v>21338</v>
      </c>
    </row>
    <row r="14" spans="1:37" x14ac:dyDescent="0.2">
      <c r="A14" s="51">
        <v>118</v>
      </c>
      <c r="B14" s="52" t="s">
        <v>443</v>
      </c>
      <c r="C14" s="52" t="s">
        <v>444</v>
      </c>
      <c r="D14" s="52" t="s">
        <v>443</v>
      </c>
      <c r="E14" s="53" t="s">
        <v>285</v>
      </c>
      <c r="F14" s="51" t="s">
        <v>286</v>
      </c>
      <c r="G14" s="54">
        <f>SUM(I14)+K14+M14+O14+Q14+S14+U14+W14+Y14+AA14+AC14+AE14+AG14+AI14+AK14</f>
        <v>3285200</v>
      </c>
      <c r="H14" s="94" t="s">
        <v>52</v>
      </c>
      <c r="I14" s="95">
        <f>VLOOKUP(H14,'Money Won'!$1:$1048576,2,FALSE)</f>
        <v>69500</v>
      </c>
      <c r="J14" s="96" t="s">
        <v>43</v>
      </c>
      <c r="K14" s="95">
        <f>VLOOKUP(J14,'Money Won'!$1:$1048576,2,FALSE)</f>
        <v>45000</v>
      </c>
      <c r="L14" s="94" t="s">
        <v>36</v>
      </c>
      <c r="M14" s="95">
        <f>VLOOKUP(L14,'Money Won'!$1:$1048576,2,FALSE)</f>
        <v>968000</v>
      </c>
      <c r="N14" s="89" t="s">
        <v>215</v>
      </c>
      <c r="O14" s="141">
        <f>VLOOKUP(N14,'Money Won'!$1:$1048576,2,FALSE)</f>
        <v>1980000</v>
      </c>
      <c r="P14" s="89" t="s">
        <v>213</v>
      </c>
      <c r="Q14" s="141">
        <f>VLOOKUP(P14,'Money Won'!$1:$1048576,2,FALSE)</f>
        <v>57500</v>
      </c>
      <c r="R14" s="90" t="s">
        <v>149</v>
      </c>
      <c r="S14" s="141">
        <f>VLOOKUP(R14,'Money Won'!$1:$1048576,2,FALSE)</f>
        <v>0</v>
      </c>
      <c r="T14" s="86" t="s">
        <v>143</v>
      </c>
      <c r="U14" s="145">
        <f>VLOOKUP(T14,'Money Won'!$1:$1048576,2,FALSE)</f>
        <v>20000</v>
      </c>
      <c r="V14" s="86" t="s">
        <v>229</v>
      </c>
      <c r="W14" s="145">
        <f>VLOOKUP(V14,'Money Won'!$1:$1048576,2,FALSE)</f>
        <v>0</v>
      </c>
      <c r="X14" s="86" t="s">
        <v>205</v>
      </c>
      <c r="Y14" s="145">
        <f>VLOOKUP(X14,'Money Won'!$1:$1048576,2,FALSE)</f>
        <v>57500</v>
      </c>
      <c r="Z14" s="82" t="s">
        <v>162</v>
      </c>
      <c r="AA14" s="148">
        <f>VLOOKUP(Z14,'Money Won'!$1:$1048576,2,FALSE)</f>
        <v>18700</v>
      </c>
      <c r="AB14" s="83" t="s">
        <v>280</v>
      </c>
      <c r="AC14" s="148">
        <f>VLOOKUP(AB14,'Money Won'!$1:$1048576,2,FALSE)</f>
        <v>0</v>
      </c>
      <c r="AD14" s="84" t="s">
        <v>241</v>
      </c>
      <c r="AE14" s="148">
        <f>VLOOKUP(AD14,'Money Won'!$1:$1048576,2,FALSE)</f>
        <v>24000</v>
      </c>
      <c r="AF14" s="79" t="s">
        <v>160</v>
      </c>
      <c r="AG14" s="151">
        <f>VLOOKUP(AF14,'Money Won'!$1:$1048576,2,FALSE)</f>
        <v>45000</v>
      </c>
      <c r="AH14" s="80" t="s">
        <v>236</v>
      </c>
      <c r="AI14" s="151">
        <f>VLOOKUP(AH14,'Money Won'!$1:$1048576,2,FALSE)</f>
        <v>0</v>
      </c>
      <c r="AJ14" s="80" t="s">
        <v>239</v>
      </c>
      <c r="AK14" s="151">
        <f>VLOOKUP(AJ14,'Money Won'!$1:$1048576,2,FALSE)</f>
        <v>0</v>
      </c>
    </row>
    <row r="15" spans="1:37" x14ac:dyDescent="0.2">
      <c r="A15" s="51">
        <v>115</v>
      </c>
      <c r="B15" s="52" t="s">
        <v>496</v>
      </c>
      <c r="C15" s="52" t="s">
        <v>499</v>
      </c>
      <c r="D15" s="52" t="s">
        <v>498</v>
      </c>
      <c r="E15" s="53" t="s">
        <v>285</v>
      </c>
      <c r="F15" s="51" t="s">
        <v>286</v>
      </c>
      <c r="G15" s="54">
        <f>SUM(I15)+K15+M15+O15+Q15+S15+U15+W15+Y15+AA15+AC15+AE15+AG15+AI15+AK15</f>
        <v>3266577</v>
      </c>
      <c r="H15" s="94" t="s">
        <v>47</v>
      </c>
      <c r="I15" s="95">
        <f>VLOOKUP(H15,'Money Won'!$1:$1048576,2,FALSE)</f>
        <v>0</v>
      </c>
      <c r="J15" s="96" t="s">
        <v>75</v>
      </c>
      <c r="K15" s="95">
        <f>VLOOKUP(J15,'Money Won'!$1:$1048576,2,FALSE)</f>
        <v>404350</v>
      </c>
      <c r="L15" s="96" t="s">
        <v>40</v>
      </c>
      <c r="M15" s="95">
        <f>VLOOKUP(L15,'Money Won'!$1:$1048576,2,FALSE)</f>
        <v>192208</v>
      </c>
      <c r="N15" s="88" t="s">
        <v>210</v>
      </c>
      <c r="O15" s="141">
        <f>VLOOKUP(N15,'Money Won'!$1:$1048576,2,FALSE)</f>
        <v>192208</v>
      </c>
      <c r="P15" s="89" t="s">
        <v>213</v>
      </c>
      <c r="Q15" s="141">
        <f>VLOOKUP(P15,'Money Won'!$1:$1048576,2,FALSE)</f>
        <v>57500</v>
      </c>
      <c r="R15" s="90" t="s">
        <v>215</v>
      </c>
      <c r="S15" s="141">
        <f>VLOOKUP(R15,'Money Won'!$1:$1048576,2,FALSE)</f>
        <v>1980000</v>
      </c>
      <c r="T15" s="86" t="s">
        <v>147</v>
      </c>
      <c r="U15" s="145">
        <f>VLOOKUP(T15,'Money Won'!$1:$1048576,2,FALSE)</f>
        <v>21338</v>
      </c>
      <c r="V15" s="86" t="s">
        <v>145</v>
      </c>
      <c r="W15" s="145">
        <f>VLOOKUP(V15,'Money Won'!$1:$1048576,2,FALSE)</f>
        <v>252123</v>
      </c>
      <c r="X15" s="86" t="s">
        <v>205</v>
      </c>
      <c r="Y15" s="145">
        <f>VLOOKUP(X15,'Money Won'!$1:$1048576,2,FALSE)</f>
        <v>57500</v>
      </c>
      <c r="Z15" s="82" t="s">
        <v>227</v>
      </c>
      <c r="AA15" s="148">
        <f>VLOOKUP(Z15,'Money Won'!$1:$1048576,2,FALSE)</f>
        <v>19350</v>
      </c>
      <c r="AB15" s="83" t="s">
        <v>234</v>
      </c>
      <c r="AC15" s="148">
        <f>VLOOKUP(AB15,'Money Won'!$1:$1048576,2,FALSE)</f>
        <v>0</v>
      </c>
      <c r="AD15" s="83" t="s">
        <v>238</v>
      </c>
      <c r="AE15" s="148">
        <f>VLOOKUP(AD15,'Money Won'!$1:$1048576,2,FALSE)</f>
        <v>0</v>
      </c>
      <c r="AF15" s="79" t="s">
        <v>281</v>
      </c>
      <c r="AG15" s="151">
        <f>VLOOKUP(AF15,'Money Won'!$1:$1048576,2,FALSE)</f>
        <v>45000</v>
      </c>
      <c r="AH15" s="80" t="s">
        <v>261</v>
      </c>
      <c r="AI15" s="151">
        <f>VLOOKUP(AH15,'Money Won'!$1:$1048576,2,FALSE)</f>
        <v>0</v>
      </c>
      <c r="AJ15" s="80" t="s">
        <v>160</v>
      </c>
      <c r="AK15" s="151">
        <f>VLOOKUP(AJ15,'Money Won'!$1:$1048576,2,FALSE)</f>
        <v>45000</v>
      </c>
    </row>
    <row r="16" spans="1:37" x14ac:dyDescent="0.2">
      <c r="A16" s="51">
        <v>120</v>
      </c>
      <c r="B16" s="52" t="s">
        <v>132</v>
      </c>
      <c r="C16" s="52" t="s">
        <v>340</v>
      </c>
      <c r="D16" s="52" t="s">
        <v>341</v>
      </c>
      <c r="E16" s="53" t="s">
        <v>285</v>
      </c>
      <c r="F16" s="51" t="s">
        <v>286</v>
      </c>
      <c r="G16" s="54">
        <f>SUM(I16)+K16+M16+O16+Q16+S16+U16+W16+Y16+AA16+AC16+AE16+AG16+AI16+AK16</f>
        <v>3239048</v>
      </c>
      <c r="H16" s="94" t="s">
        <v>40</v>
      </c>
      <c r="I16" s="95">
        <f>VLOOKUP(H16,'Money Won'!$1:$1048576,2,FALSE)</f>
        <v>192208</v>
      </c>
      <c r="J16" s="96" t="s">
        <v>65</v>
      </c>
      <c r="K16" s="95">
        <f>VLOOKUP(J16,'Money Won'!$1:$1048576,2,FALSE)</f>
        <v>252123</v>
      </c>
      <c r="L16" s="96" t="s">
        <v>140</v>
      </c>
      <c r="M16" s="95">
        <f>VLOOKUP(L16,'Money Won'!$1:$1048576,2,FALSE)</f>
        <v>404350</v>
      </c>
      <c r="N16" s="90" t="s">
        <v>210</v>
      </c>
      <c r="O16" s="142">
        <f>VLOOKUP(N16,'Money Won'!$1:$1048576,2,FALSE)</f>
        <v>192208</v>
      </c>
      <c r="P16" s="89" t="s">
        <v>68</v>
      </c>
      <c r="Q16" s="142">
        <f>VLOOKUP(P16,'Money Won'!$1:$1048576,2,FALSE)</f>
        <v>19050</v>
      </c>
      <c r="R16" s="90" t="s">
        <v>215</v>
      </c>
      <c r="S16" s="142">
        <f>VLOOKUP(R16,'Money Won'!$1:$1048576,2,FALSE)</f>
        <v>1980000</v>
      </c>
      <c r="T16" s="86" t="s">
        <v>147</v>
      </c>
      <c r="U16" s="146">
        <f>VLOOKUP(T16,'Money Won'!$1:$1048576,2,FALSE)</f>
        <v>21338</v>
      </c>
      <c r="V16" s="86" t="s">
        <v>218</v>
      </c>
      <c r="W16" s="146">
        <f>VLOOKUP(V16,'Money Won'!$1:$1048576,2,FALSE)</f>
        <v>94571</v>
      </c>
      <c r="X16" s="86" t="s">
        <v>158</v>
      </c>
      <c r="Y16" s="146">
        <f>VLOOKUP(X16,'Money Won'!$1:$1048576,2,FALSE)</f>
        <v>0</v>
      </c>
      <c r="Z16" s="82" t="s">
        <v>227</v>
      </c>
      <c r="AA16" s="149">
        <f>VLOOKUP(Z16,'Money Won'!$1:$1048576,2,FALSE)</f>
        <v>19350</v>
      </c>
      <c r="AB16" s="83" t="s">
        <v>221</v>
      </c>
      <c r="AC16" s="149">
        <f>VLOOKUP(AB16,'Money Won'!$1:$1048576,2,FALSE)</f>
        <v>0</v>
      </c>
      <c r="AD16" s="82" t="s">
        <v>253</v>
      </c>
      <c r="AE16" s="149">
        <f>VLOOKUP(AD16,'Money Won'!$1:$1048576,2,FALSE)</f>
        <v>0</v>
      </c>
      <c r="AF16" s="79" t="s">
        <v>281</v>
      </c>
      <c r="AG16" s="151">
        <f>VLOOKUP(AF16,'Money Won'!$1:$1048576,2,FALSE)</f>
        <v>45000</v>
      </c>
      <c r="AH16" s="79" t="s">
        <v>261</v>
      </c>
      <c r="AI16" s="151">
        <f>VLOOKUP(AH16,'Money Won'!$1:$1048576,2,FALSE)</f>
        <v>0</v>
      </c>
      <c r="AJ16" s="80" t="s">
        <v>265</v>
      </c>
      <c r="AK16" s="151">
        <f>VLOOKUP(AJ16,'Money Won'!$1:$1048576,2,FALSE)</f>
        <v>18850</v>
      </c>
    </row>
    <row r="17" spans="1:37" x14ac:dyDescent="0.2">
      <c r="A17" s="51">
        <v>62</v>
      </c>
      <c r="B17" s="52" t="s">
        <v>290</v>
      </c>
      <c r="C17" s="52" t="s">
        <v>291</v>
      </c>
      <c r="D17" s="52" t="s">
        <v>83</v>
      </c>
      <c r="E17" s="53" t="s">
        <v>285</v>
      </c>
      <c r="F17" s="51" t="s">
        <v>286</v>
      </c>
      <c r="G17" s="54">
        <f>SUM(I17)+K17+M17+O17+Q17+S17+U17+W17+Y17+AA17+AC17+AE17+AG17+AI17+AK17</f>
        <v>3219415</v>
      </c>
      <c r="H17" s="94" t="s">
        <v>40</v>
      </c>
      <c r="I17" s="95">
        <f>VLOOKUP(H17,'Money Won'!$1:$1048576,2,FALSE)</f>
        <v>192208</v>
      </c>
      <c r="J17" s="96" t="s">
        <v>43</v>
      </c>
      <c r="K17" s="95">
        <f>VLOOKUP(J17,'Money Won'!$1:$1048576,2,FALSE)</f>
        <v>45000</v>
      </c>
      <c r="L17" s="96" t="s">
        <v>140</v>
      </c>
      <c r="M17" s="95">
        <f>VLOOKUP(L17,'Money Won'!$1:$1048576,2,FALSE)</f>
        <v>404350</v>
      </c>
      <c r="N17" s="88" t="s">
        <v>210</v>
      </c>
      <c r="O17" s="141">
        <f>VLOOKUP(N17,'Money Won'!$1:$1048576,2,FALSE)</f>
        <v>192208</v>
      </c>
      <c r="P17" s="89" t="s">
        <v>215</v>
      </c>
      <c r="Q17" s="141">
        <f>VLOOKUP(P17,'Money Won'!$1:$1048576,2,FALSE)</f>
        <v>1980000</v>
      </c>
      <c r="R17" s="90" t="s">
        <v>118</v>
      </c>
      <c r="S17" s="141">
        <f>VLOOKUP(R17,'Money Won'!$1:$1048576,2,FALSE)</f>
        <v>31594</v>
      </c>
      <c r="T17" s="86" t="s">
        <v>145</v>
      </c>
      <c r="U17" s="145">
        <f>VLOOKUP(T17,'Money Won'!$1:$1048576,2,FALSE)</f>
        <v>252123</v>
      </c>
      <c r="V17" s="86" t="s">
        <v>161</v>
      </c>
      <c r="W17" s="145">
        <f>VLOOKUP(V17,'Money Won'!$1:$1048576,2,FALSE)</f>
        <v>31594</v>
      </c>
      <c r="X17" s="86" t="s">
        <v>142</v>
      </c>
      <c r="Y17" s="145">
        <f>VLOOKUP(X17,'Money Won'!$1:$1048576,2,FALSE)</f>
        <v>24000</v>
      </c>
      <c r="Z17" s="82" t="s">
        <v>246</v>
      </c>
      <c r="AA17" s="148">
        <f>VLOOKUP(Z17,'Money Won'!$1:$1048576,2,FALSE)</f>
        <v>0</v>
      </c>
      <c r="AB17" s="83" t="s">
        <v>280</v>
      </c>
      <c r="AC17" s="148">
        <f>VLOOKUP(AB17,'Money Won'!$1:$1048576,2,FALSE)</f>
        <v>0</v>
      </c>
      <c r="AD17" s="83" t="s">
        <v>234</v>
      </c>
      <c r="AE17" s="148">
        <f>VLOOKUP(AD17,'Money Won'!$1:$1048576,2,FALSE)</f>
        <v>0</v>
      </c>
      <c r="AF17" s="79" t="s">
        <v>281</v>
      </c>
      <c r="AG17" s="151">
        <f>VLOOKUP(AF17,'Money Won'!$1:$1048576,2,FALSE)</f>
        <v>45000</v>
      </c>
      <c r="AH17" s="80" t="s">
        <v>261</v>
      </c>
      <c r="AI17" s="151">
        <f>VLOOKUP(AH17,'Money Won'!$1:$1048576,2,FALSE)</f>
        <v>0</v>
      </c>
      <c r="AJ17" s="80" t="s">
        <v>282</v>
      </c>
      <c r="AK17" s="151">
        <f>VLOOKUP(AJ17,'Money Won'!$1:$1048576,2,FALSE)</f>
        <v>21338</v>
      </c>
    </row>
    <row r="18" spans="1:37" x14ac:dyDescent="0.2">
      <c r="A18" s="51">
        <v>100</v>
      </c>
      <c r="B18" s="52" t="s">
        <v>78</v>
      </c>
      <c r="C18" s="52" t="s">
        <v>294</v>
      </c>
      <c r="D18" s="52" t="s">
        <v>78</v>
      </c>
      <c r="E18" s="53" t="s">
        <v>285</v>
      </c>
      <c r="F18" s="51" t="s">
        <v>286</v>
      </c>
      <c r="G18" s="54">
        <f>SUM(I18)+K18+M18+O18+Q18+S18+U18+W18+Y18+AA18+AC18+AE18+AG18+AI18+AK18</f>
        <v>3176994</v>
      </c>
      <c r="H18" s="94" t="s">
        <v>52</v>
      </c>
      <c r="I18" s="95">
        <f>VLOOKUP(H18,'Money Won'!$1:$1048576,2,FALSE)</f>
        <v>69500</v>
      </c>
      <c r="J18" s="96" t="s">
        <v>43</v>
      </c>
      <c r="K18" s="95">
        <f>VLOOKUP(J18,'Money Won'!$1:$1048576,2,FALSE)</f>
        <v>45000</v>
      </c>
      <c r="L18" s="96" t="s">
        <v>36</v>
      </c>
      <c r="M18" s="95">
        <f>VLOOKUP(L18,'Money Won'!$1:$1048576,2,FALSE)</f>
        <v>968000</v>
      </c>
      <c r="N18" s="88" t="s">
        <v>154</v>
      </c>
      <c r="O18" s="141">
        <f>VLOOKUP(N18,'Money Won'!$1:$1048576,2,FALSE)</f>
        <v>0</v>
      </c>
      <c r="P18" s="89" t="s">
        <v>215</v>
      </c>
      <c r="Q18" s="141">
        <f>VLOOKUP(P18,'Money Won'!$1:$1048576,2,FALSE)</f>
        <v>1980000</v>
      </c>
      <c r="R18" s="90" t="s">
        <v>68</v>
      </c>
      <c r="S18" s="141">
        <f>VLOOKUP(R18,'Money Won'!$1:$1048576,2,FALSE)</f>
        <v>19050</v>
      </c>
      <c r="T18" s="86" t="s">
        <v>231</v>
      </c>
      <c r="U18" s="145">
        <f>VLOOKUP(T18,'Money Won'!$1:$1048576,2,FALSE)</f>
        <v>0</v>
      </c>
      <c r="V18" s="86" t="s">
        <v>161</v>
      </c>
      <c r="W18" s="145">
        <f>VLOOKUP(V18,'Money Won'!$1:$1048576,2,FALSE)</f>
        <v>31594</v>
      </c>
      <c r="X18" s="86" t="s">
        <v>224</v>
      </c>
      <c r="Y18" s="145">
        <f>VLOOKUP(X18,'Money Won'!$1:$1048576,2,FALSE)</f>
        <v>0</v>
      </c>
      <c r="Z18" s="82" t="s">
        <v>226</v>
      </c>
      <c r="AA18" s="148">
        <f>VLOOKUP(Z18,'Money Won'!$1:$1048576,2,FALSE)</f>
        <v>0</v>
      </c>
      <c r="AB18" s="83" t="s">
        <v>280</v>
      </c>
      <c r="AC18" s="148">
        <f>VLOOKUP(AB18,'Money Won'!$1:$1048576,2,FALSE)</f>
        <v>0</v>
      </c>
      <c r="AD18" s="83" t="s">
        <v>234</v>
      </c>
      <c r="AE18" s="148">
        <f>VLOOKUP(AD18,'Money Won'!$1:$1048576,2,FALSE)</f>
        <v>0</v>
      </c>
      <c r="AF18" s="79" t="s">
        <v>265</v>
      </c>
      <c r="AG18" s="151">
        <f>VLOOKUP(AF18,'Money Won'!$1:$1048576,2,FALSE)</f>
        <v>18850</v>
      </c>
      <c r="AH18" s="79" t="s">
        <v>245</v>
      </c>
      <c r="AI18" s="151">
        <f>VLOOKUP(AH18,'Money Won'!$1:$1048576,2,FALSE)</f>
        <v>0</v>
      </c>
      <c r="AJ18" s="80" t="s">
        <v>160</v>
      </c>
      <c r="AK18" s="151">
        <f>VLOOKUP(AJ18,'Money Won'!$1:$1048576,2,FALSE)</f>
        <v>45000</v>
      </c>
    </row>
    <row r="19" spans="1:37" x14ac:dyDescent="0.2">
      <c r="A19" s="51">
        <v>75</v>
      </c>
      <c r="B19" s="52" t="s">
        <v>442</v>
      </c>
      <c r="C19" s="52" t="s">
        <v>441</v>
      </c>
      <c r="D19" s="52" t="s">
        <v>442</v>
      </c>
      <c r="E19" s="53" t="s">
        <v>285</v>
      </c>
      <c r="F19" s="51" t="s">
        <v>286</v>
      </c>
      <c r="G19" s="54">
        <f>SUM(I19)+K19+M19+O19+Q19+S19+U19+W19+Y19+AA19+AC19+AE19+AG19+AI19+AK19</f>
        <v>3155389</v>
      </c>
      <c r="H19" s="94" t="s">
        <v>40</v>
      </c>
      <c r="I19" s="95">
        <f>VLOOKUP(H19,'Money Won'!$1:$1048576,2,FALSE)</f>
        <v>192208</v>
      </c>
      <c r="J19" s="94" t="s">
        <v>75</v>
      </c>
      <c r="K19" s="95">
        <f>VLOOKUP(J19,'Money Won'!$1:$1048576,2,FALSE)</f>
        <v>404350</v>
      </c>
      <c r="L19" s="96" t="s">
        <v>65</v>
      </c>
      <c r="M19" s="95">
        <f>VLOOKUP(L19,'Money Won'!$1:$1048576,2,FALSE)</f>
        <v>252123</v>
      </c>
      <c r="N19" s="88" t="s">
        <v>210</v>
      </c>
      <c r="O19" s="141">
        <f>VLOOKUP(N19,'Money Won'!$1:$1048576,2,FALSE)</f>
        <v>192208</v>
      </c>
      <c r="P19" s="89" t="s">
        <v>57</v>
      </c>
      <c r="Q19" s="141">
        <f>VLOOKUP(P19,'Money Won'!$1:$1048576,2,FALSE)</f>
        <v>0</v>
      </c>
      <c r="R19" s="90" t="s">
        <v>215</v>
      </c>
      <c r="S19" s="141">
        <f>VLOOKUP(R19,'Money Won'!$1:$1048576,2,FALSE)</f>
        <v>1980000</v>
      </c>
      <c r="T19" s="86" t="s">
        <v>115</v>
      </c>
      <c r="U19" s="145">
        <f>VLOOKUP(T19,'Money Won'!$1:$1048576,2,FALSE)</f>
        <v>20000</v>
      </c>
      <c r="V19" s="86" t="s">
        <v>224</v>
      </c>
      <c r="W19" s="145">
        <f>VLOOKUP(V19,'Money Won'!$1:$1048576,2,FALSE)</f>
        <v>0</v>
      </c>
      <c r="X19" s="86" t="s">
        <v>163</v>
      </c>
      <c r="Y19" s="145">
        <f>VLOOKUP(X19,'Money Won'!$1:$1048576,2,FALSE)</f>
        <v>0</v>
      </c>
      <c r="Z19" s="82" t="s">
        <v>235</v>
      </c>
      <c r="AA19" s="148">
        <f>VLOOKUP(Z19,'Money Won'!$1:$1048576,2,FALSE)</f>
        <v>69500</v>
      </c>
      <c r="AB19" s="83" t="s">
        <v>280</v>
      </c>
      <c r="AC19" s="148">
        <f>VLOOKUP(AB19,'Money Won'!$1:$1048576,2,FALSE)</f>
        <v>0</v>
      </c>
      <c r="AD19" s="83" t="s">
        <v>254</v>
      </c>
      <c r="AE19" s="148">
        <f>VLOOKUP(AD19,'Money Won'!$1:$1048576,2,FALSE)</f>
        <v>0</v>
      </c>
      <c r="AF19" s="79" t="s">
        <v>206</v>
      </c>
      <c r="AG19" s="151">
        <f>VLOOKUP(AF19,'Money Won'!$1:$1048576,2,FALSE)</f>
        <v>0</v>
      </c>
      <c r="AH19" s="80" t="s">
        <v>160</v>
      </c>
      <c r="AI19" s="151">
        <f>VLOOKUP(AH19,'Money Won'!$1:$1048576,2,FALSE)</f>
        <v>45000</v>
      </c>
      <c r="AJ19" s="80" t="s">
        <v>267</v>
      </c>
      <c r="AK19" s="151">
        <f>VLOOKUP(AJ19,'Money Won'!$1:$1048576,2,FALSE)</f>
        <v>0</v>
      </c>
    </row>
    <row r="20" spans="1:37" x14ac:dyDescent="0.2">
      <c r="A20" s="51">
        <v>200</v>
      </c>
      <c r="B20" s="52" t="s">
        <v>460</v>
      </c>
      <c r="C20" s="52" t="s">
        <v>459</v>
      </c>
      <c r="D20" s="52" t="s">
        <v>460</v>
      </c>
      <c r="E20" s="53" t="s">
        <v>352</v>
      </c>
      <c r="F20" s="51" t="s">
        <v>286</v>
      </c>
      <c r="G20" s="54">
        <f>SUM(I20)+K20+M20+O20+Q20+S20+U20+W20+Y20+AA20+AC20+AE20+AG20+AI20+AK20</f>
        <v>3145434</v>
      </c>
      <c r="H20" s="94" t="s">
        <v>75</v>
      </c>
      <c r="I20" s="95">
        <f>VLOOKUP(H20,'Money Won'!$1:$1048576,2,FALSE)</f>
        <v>404350</v>
      </c>
      <c r="J20" s="94" t="s">
        <v>41</v>
      </c>
      <c r="K20" s="95">
        <f>VLOOKUP(J20,'Money Won'!$1:$1048576,2,FALSE)</f>
        <v>19350</v>
      </c>
      <c r="L20" s="96" t="s">
        <v>140</v>
      </c>
      <c r="M20" s="95">
        <f>VLOOKUP(L20,'Money Won'!$1:$1048576,2,FALSE)</f>
        <v>404350</v>
      </c>
      <c r="N20" s="88" t="s">
        <v>210</v>
      </c>
      <c r="O20" s="141">
        <f>VLOOKUP(N20,'Money Won'!$1:$1048576,2,FALSE)</f>
        <v>192208</v>
      </c>
      <c r="P20" s="89" t="s">
        <v>213</v>
      </c>
      <c r="Q20" s="141">
        <f>VLOOKUP(P20,'Money Won'!$1:$1048576,2,FALSE)</f>
        <v>57500</v>
      </c>
      <c r="R20" s="90" t="s">
        <v>215</v>
      </c>
      <c r="S20" s="141">
        <f>VLOOKUP(R20,'Money Won'!$1:$1048576,2,FALSE)</f>
        <v>1980000</v>
      </c>
      <c r="T20" s="86" t="s">
        <v>147</v>
      </c>
      <c r="U20" s="145">
        <f>VLOOKUP(T20,'Money Won'!$1:$1048576,2,FALSE)</f>
        <v>21338</v>
      </c>
      <c r="V20" s="86" t="s">
        <v>229</v>
      </c>
      <c r="W20" s="145">
        <f>VLOOKUP(V20,'Money Won'!$1:$1048576,2,FALSE)</f>
        <v>0</v>
      </c>
      <c r="X20" s="86" t="s">
        <v>224</v>
      </c>
      <c r="Y20" s="145">
        <f>VLOOKUP(X20,'Money Won'!$1:$1048576,2,FALSE)</f>
        <v>0</v>
      </c>
      <c r="Z20" s="82" t="s">
        <v>234</v>
      </c>
      <c r="AA20" s="148">
        <f>VLOOKUP(Z20,'Money Won'!$1:$1048576,2,FALSE)</f>
        <v>0</v>
      </c>
      <c r="AB20" s="83" t="s">
        <v>280</v>
      </c>
      <c r="AC20" s="148">
        <f>VLOOKUP(AB20,'Money Won'!$1:$1048576,2,FALSE)</f>
        <v>0</v>
      </c>
      <c r="AD20" s="83" t="s">
        <v>254</v>
      </c>
      <c r="AE20" s="148">
        <f>VLOOKUP(AD20,'Money Won'!$1:$1048576,2,FALSE)</f>
        <v>0</v>
      </c>
      <c r="AF20" s="79" t="s">
        <v>281</v>
      </c>
      <c r="AG20" s="151">
        <f>VLOOKUP(AF20,'Money Won'!$1:$1048576,2,FALSE)</f>
        <v>45000</v>
      </c>
      <c r="AH20" s="80" t="s">
        <v>261</v>
      </c>
      <c r="AI20" s="151">
        <f>VLOOKUP(AH20,'Money Won'!$1:$1048576,2,FALSE)</f>
        <v>0</v>
      </c>
      <c r="AJ20" s="80" t="s">
        <v>282</v>
      </c>
      <c r="AK20" s="151">
        <f>VLOOKUP(AJ20,'Money Won'!$1:$1048576,2,FALSE)</f>
        <v>21338</v>
      </c>
    </row>
    <row r="21" spans="1:37" x14ac:dyDescent="0.2">
      <c r="A21" s="51">
        <v>16</v>
      </c>
      <c r="B21" s="52" t="s">
        <v>343</v>
      </c>
      <c r="C21" s="52" t="s">
        <v>342</v>
      </c>
      <c r="D21" s="52" t="s">
        <v>344</v>
      </c>
      <c r="E21" s="53" t="s">
        <v>285</v>
      </c>
      <c r="F21" s="51" t="s">
        <v>286</v>
      </c>
      <c r="G21" s="54">
        <f>SUM(I21)+K21+M21+O21+Q21+S21+U21+W21+Y21+AA21+AC21+AE21+AG21+AI21+AK21</f>
        <v>3144727</v>
      </c>
      <c r="H21" s="94" t="s">
        <v>40</v>
      </c>
      <c r="I21" s="95">
        <f>VLOOKUP(H21,'Money Won'!$1:$1048576,2,FALSE)</f>
        <v>192208</v>
      </c>
      <c r="J21" s="96" t="s">
        <v>65</v>
      </c>
      <c r="K21" s="95">
        <f>VLOOKUP(J21,'Money Won'!$1:$1048576,2,FALSE)</f>
        <v>252123</v>
      </c>
      <c r="L21" s="96" t="s">
        <v>140</v>
      </c>
      <c r="M21" s="95">
        <f>VLOOKUP(L21,'Money Won'!$1:$1048576,2,FALSE)</f>
        <v>404350</v>
      </c>
      <c r="N21" s="88" t="s">
        <v>210</v>
      </c>
      <c r="O21" s="141">
        <f>VLOOKUP(N21,'Money Won'!$1:$1048576,2,FALSE)</f>
        <v>192208</v>
      </c>
      <c r="P21" s="89" t="s">
        <v>213</v>
      </c>
      <c r="Q21" s="141">
        <f>VLOOKUP(P21,'Money Won'!$1:$1048576,2,FALSE)</f>
        <v>57500</v>
      </c>
      <c r="R21" s="90" t="s">
        <v>215</v>
      </c>
      <c r="S21" s="141">
        <f>VLOOKUP(R21,'Money Won'!$1:$1048576,2,FALSE)</f>
        <v>1980000</v>
      </c>
      <c r="T21" s="86" t="s">
        <v>224</v>
      </c>
      <c r="U21" s="145">
        <f>VLOOKUP(T21,'Money Won'!$1:$1048576,2,FALSE)</f>
        <v>0</v>
      </c>
      <c r="V21" s="86" t="s">
        <v>147</v>
      </c>
      <c r="W21" s="145">
        <f>VLOOKUP(V21,'Money Won'!$1:$1048576,2,FALSE)</f>
        <v>21338</v>
      </c>
      <c r="X21" s="86" t="s">
        <v>155</v>
      </c>
      <c r="Y21" s="145">
        <f>VLOOKUP(X21,'Money Won'!$1:$1048576,2,FALSE)</f>
        <v>0</v>
      </c>
      <c r="Z21" s="82" t="s">
        <v>221</v>
      </c>
      <c r="AA21" s="148">
        <f>VLOOKUP(Z21,'Money Won'!$1:$1048576,2,FALSE)</f>
        <v>0</v>
      </c>
      <c r="AB21" s="83" t="s">
        <v>234</v>
      </c>
      <c r="AC21" s="148">
        <f>VLOOKUP(AB21,'Money Won'!$1:$1048576,2,FALSE)</f>
        <v>0</v>
      </c>
      <c r="AD21" s="83" t="s">
        <v>254</v>
      </c>
      <c r="AE21" s="148">
        <f>VLOOKUP(AD21,'Money Won'!$1:$1048576,2,FALSE)</f>
        <v>0</v>
      </c>
      <c r="AF21" s="79" t="s">
        <v>206</v>
      </c>
      <c r="AG21" s="151">
        <f>VLOOKUP(AF21,'Money Won'!$1:$1048576,2,FALSE)</f>
        <v>0</v>
      </c>
      <c r="AH21" s="79" t="s">
        <v>239</v>
      </c>
      <c r="AI21" s="151">
        <f>VLOOKUP(AH21,'Money Won'!$1:$1048576,2,FALSE)</f>
        <v>0</v>
      </c>
      <c r="AJ21" s="80" t="s">
        <v>160</v>
      </c>
      <c r="AK21" s="151">
        <f>VLOOKUP(AJ21,'Money Won'!$1:$1048576,2,FALSE)</f>
        <v>45000</v>
      </c>
    </row>
    <row r="22" spans="1:37" x14ac:dyDescent="0.2">
      <c r="A22" s="51">
        <v>158</v>
      </c>
      <c r="B22" s="52" t="s">
        <v>95</v>
      </c>
      <c r="C22" s="52" t="s">
        <v>525</v>
      </c>
      <c r="D22" s="52" t="s">
        <v>526</v>
      </c>
      <c r="E22" s="53" t="s">
        <v>352</v>
      </c>
      <c r="F22" s="51" t="s">
        <v>286</v>
      </c>
      <c r="G22" s="54">
        <f>SUM(I22)+K22+M22+O22+Q22+S22+U22+W22+Y22+AA22+AC22+AE22+AG22+AI22+AK22</f>
        <v>3123727</v>
      </c>
      <c r="H22" s="94" t="s">
        <v>48</v>
      </c>
      <c r="I22" s="95">
        <f>VLOOKUP(H22,'Money Won'!$1:$1048576,2,FALSE)</f>
        <v>57500</v>
      </c>
      <c r="J22" s="96" t="s">
        <v>40</v>
      </c>
      <c r="K22" s="95">
        <f>VLOOKUP(J22,'Money Won'!$1:$1048576,2,FALSE)</f>
        <v>192208</v>
      </c>
      <c r="L22" s="96" t="s">
        <v>65</v>
      </c>
      <c r="M22" s="95">
        <f>VLOOKUP(L22,'Money Won'!$1:$1048576,2,FALSE)</f>
        <v>252123</v>
      </c>
      <c r="N22" s="88" t="s">
        <v>210</v>
      </c>
      <c r="O22" s="141">
        <f>VLOOKUP(N22,'Money Won'!$1:$1048576,2,FALSE)</f>
        <v>192208</v>
      </c>
      <c r="P22" s="89" t="s">
        <v>215</v>
      </c>
      <c r="Q22" s="141">
        <f>VLOOKUP(P22,'Money Won'!$1:$1048576,2,FALSE)</f>
        <v>1980000</v>
      </c>
      <c r="R22" s="90" t="s">
        <v>220</v>
      </c>
      <c r="S22" s="141">
        <f>VLOOKUP(R22,'Money Won'!$1:$1048576,2,FALSE)</f>
        <v>404350</v>
      </c>
      <c r="T22" s="86" t="s">
        <v>147</v>
      </c>
      <c r="U22" s="145">
        <f>VLOOKUP(T22,'Money Won'!$1:$1048576,2,FALSE)</f>
        <v>21338</v>
      </c>
      <c r="V22" s="86" t="s">
        <v>74</v>
      </c>
      <c r="W22" s="145">
        <f>VLOOKUP(V22,'Money Won'!$1:$1048576,2,FALSE)</f>
        <v>24000</v>
      </c>
      <c r="X22" s="86" t="s">
        <v>155</v>
      </c>
      <c r="Y22" s="145">
        <f>VLOOKUP(X22,'Money Won'!$1:$1048576,2,FALSE)</f>
        <v>0</v>
      </c>
      <c r="Z22" s="82" t="s">
        <v>221</v>
      </c>
      <c r="AA22" s="148">
        <f>VLOOKUP(Z22,'Money Won'!$1:$1048576,2,FALSE)</f>
        <v>0</v>
      </c>
      <c r="AB22" s="83" t="s">
        <v>249</v>
      </c>
      <c r="AC22" s="148">
        <f>VLOOKUP(AB22,'Money Won'!$1:$1048576,2,FALSE)</f>
        <v>0</v>
      </c>
      <c r="AD22" s="83" t="s">
        <v>251</v>
      </c>
      <c r="AE22" s="148">
        <f>VLOOKUP(AD22,'Money Won'!$1:$1048576,2,FALSE)</f>
        <v>0</v>
      </c>
      <c r="AF22" s="79" t="s">
        <v>245</v>
      </c>
      <c r="AG22" s="151">
        <f>VLOOKUP(AF22,'Money Won'!$1:$1048576,2,FALSE)</f>
        <v>0</v>
      </c>
      <c r="AH22" s="80" t="s">
        <v>256</v>
      </c>
      <c r="AI22" s="151">
        <f>VLOOKUP(AH22,'Money Won'!$1:$1048576,2,FALSE)</f>
        <v>0</v>
      </c>
      <c r="AJ22" s="80" t="s">
        <v>272</v>
      </c>
      <c r="AK22" s="151">
        <f>VLOOKUP(AJ22,'Money Won'!$1:$1048576,2,FALSE)</f>
        <v>0</v>
      </c>
    </row>
    <row r="23" spans="1:37" x14ac:dyDescent="0.2">
      <c r="A23" s="51">
        <v>6</v>
      </c>
      <c r="B23" s="52" t="s">
        <v>501</v>
      </c>
      <c r="C23" s="52" t="s">
        <v>500</v>
      </c>
      <c r="D23" s="52" t="s">
        <v>501</v>
      </c>
      <c r="E23" s="53" t="s">
        <v>285</v>
      </c>
      <c r="F23" s="51" t="s">
        <v>286</v>
      </c>
      <c r="G23" s="54">
        <f>SUM(I23)+K23+M23+O23+Q23+S23+U23+W23+Y23+AA23+AC23+AE23+AG23+AI23+AK23</f>
        <v>3087387</v>
      </c>
      <c r="H23" s="94" t="s">
        <v>40</v>
      </c>
      <c r="I23" s="95">
        <f>VLOOKUP(H23,'Money Won'!$1:$1048576,2,FALSE)</f>
        <v>192208</v>
      </c>
      <c r="J23" s="96" t="s">
        <v>49</v>
      </c>
      <c r="K23" s="95">
        <f>VLOOKUP(J23,'Money Won'!$1:$1048576,2,FALSE)</f>
        <v>45000</v>
      </c>
      <c r="L23" s="96" t="s">
        <v>140</v>
      </c>
      <c r="M23" s="95">
        <f>VLOOKUP(L23,'Money Won'!$1:$1048576,2,FALSE)</f>
        <v>404350</v>
      </c>
      <c r="N23" s="88" t="s">
        <v>210</v>
      </c>
      <c r="O23" s="141">
        <f>VLOOKUP(N23,'Money Won'!$1:$1048576,2,FALSE)</f>
        <v>192208</v>
      </c>
      <c r="P23" s="89" t="s">
        <v>213</v>
      </c>
      <c r="Q23" s="141">
        <f>VLOOKUP(P23,'Money Won'!$1:$1048576,2,FALSE)</f>
        <v>57500</v>
      </c>
      <c r="R23" s="90" t="s">
        <v>215</v>
      </c>
      <c r="S23" s="141">
        <f>VLOOKUP(R23,'Money Won'!$1:$1048576,2,FALSE)</f>
        <v>1980000</v>
      </c>
      <c r="T23" s="86" t="s">
        <v>218</v>
      </c>
      <c r="U23" s="145">
        <f>VLOOKUP(T23,'Money Won'!$1:$1048576,2,FALSE)</f>
        <v>94571</v>
      </c>
      <c r="V23" s="86" t="s">
        <v>230</v>
      </c>
      <c r="W23" s="145">
        <f>VLOOKUP(V23,'Money Won'!$1:$1048576,2,FALSE)</f>
        <v>19050</v>
      </c>
      <c r="X23" s="86" t="s">
        <v>205</v>
      </c>
      <c r="Y23" s="145">
        <f>VLOOKUP(X23,'Money Won'!$1:$1048576,2,FALSE)</f>
        <v>57500</v>
      </c>
      <c r="Z23" s="82" t="s">
        <v>238</v>
      </c>
      <c r="AA23" s="148">
        <f>VLOOKUP(Z23,'Money Won'!$1:$1048576,2,FALSE)</f>
        <v>0</v>
      </c>
      <c r="AB23" s="83" t="s">
        <v>280</v>
      </c>
      <c r="AC23" s="148">
        <f>VLOOKUP(AB23,'Money Won'!$1:$1048576,2,FALSE)</f>
        <v>0</v>
      </c>
      <c r="AD23" s="83" t="s">
        <v>233</v>
      </c>
      <c r="AE23" s="148">
        <f>VLOOKUP(AD23,'Money Won'!$1:$1048576,2,FALSE)</f>
        <v>0</v>
      </c>
      <c r="AF23" s="79" t="s">
        <v>281</v>
      </c>
      <c r="AG23" s="151">
        <f>VLOOKUP(AF23,'Money Won'!$1:$1048576,2,FALSE)</f>
        <v>45000</v>
      </c>
      <c r="AH23" s="80" t="s">
        <v>259</v>
      </c>
      <c r="AI23" s="151">
        <f>VLOOKUP(AH23,'Money Won'!$1:$1048576,2,FALSE)</f>
        <v>0</v>
      </c>
      <c r="AJ23" s="80" t="s">
        <v>239</v>
      </c>
      <c r="AK23" s="151">
        <f>VLOOKUP(AJ23,'Money Won'!$1:$1048576,2,FALSE)</f>
        <v>0</v>
      </c>
    </row>
    <row r="24" spans="1:37" x14ac:dyDescent="0.2">
      <c r="A24" s="51">
        <v>111</v>
      </c>
      <c r="B24" s="52" t="s">
        <v>569</v>
      </c>
      <c r="C24" s="52" t="s">
        <v>568</v>
      </c>
      <c r="D24" s="52" t="s">
        <v>569</v>
      </c>
      <c r="E24" s="53" t="s">
        <v>285</v>
      </c>
      <c r="F24" s="51" t="s">
        <v>286</v>
      </c>
      <c r="G24" s="54">
        <f>SUM(I24)+K24+M24+O24+Q24+S24+U24+W24+Y24+AA24+AC24+AE24+AG24+AI24+AK24</f>
        <v>3062713</v>
      </c>
      <c r="H24" s="94" t="s">
        <v>40</v>
      </c>
      <c r="I24" s="95">
        <f>VLOOKUP(H24,'Money Won'!$1:$1048576,2,FALSE)</f>
        <v>192208</v>
      </c>
      <c r="J24" s="96" t="s">
        <v>65</v>
      </c>
      <c r="K24" s="95">
        <f>VLOOKUP(J24,'Money Won'!$1:$1048576,2,FALSE)</f>
        <v>252123</v>
      </c>
      <c r="L24" s="96" t="s">
        <v>48</v>
      </c>
      <c r="M24" s="95">
        <f>VLOOKUP(L24,'Money Won'!$1:$1048576,2,FALSE)</f>
        <v>57500</v>
      </c>
      <c r="N24" s="88" t="s">
        <v>215</v>
      </c>
      <c r="O24" s="141">
        <f>VLOOKUP(N24,'Money Won'!$1:$1048576,2,FALSE)</f>
        <v>1980000</v>
      </c>
      <c r="P24" s="89" t="s">
        <v>213</v>
      </c>
      <c r="Q24" s="141">
        <f>VLOOKUP(P24,'Money Won'!$1:$1048576,2,FALSE)</f>
        <v>57500</v>
      </c>
      <c r="R24" s="90" t="s">
        <v>62</v>
      </c>
      <c r="S24" s="141">
        <f>VLOOKUP(R24,'Money Won'!$1:$1048576,2,FALSE)</f>
        <v>20000</v>
      </c>
      <c r="T24" s="86" t="s">
        <v>74</v>
      </c>
      <c r="U24" s="145">
        <f>VLOOKUP(T24,'Money Won'!$1:$1048576,2,FALSE)</f>
        <v>24000</v>
      </c>
      <c r="V24" s="86" t="s">
        <v>161</v>
      </c>
      <c r="W24" s="145">
        <f>VLOOKUP(V24,'Money Won'!$1:$1048576,2,FALSE)</f>
        <v>31594</v>
      </c>
      <c r="X24" s="86" t="s">
        <v>145</v>
      </c>
      <c r="Y24" s="145">
        <f>VLOOKUP(X24,'Money Won'!$1:$1048576,2,FALSE)</f>
        <v>252123</v>
      </c>
      <c r="Z24" s="82" t="s">
        <v>117</v>
      </c>
      <c r="AA24" s="148">
        <f>VLOOKUP(Z24,'Money Won'!$1:$1048576,2,FALSE)</f>
        <v>31594</v>
      </c>
      <c r="AB24" s="83" t="s">
        <v>235</v>
      </c>
      <c r="AC24" s="148">
        <f>VLOOKUP(AB24,'Money Won'!$1:$1048576,2,FALSE)</f>
        <v>69500</v>
      </c>
      <c r="AD24" s="83" t="s">
        <v>250</v>
      </c>
      <c r="AE24" s="148">
        <f>VLOOKUP(AD24,'Money Won'!$1:$1048576,2,FALSE)</f>
        <v>94571</v>
      </c>
      <c r="AF24" s="79" t="s">
        <v>256</v>
      </c>
      <c r="AG24" s="151">
        <f>VLOOKUP(AF24,'Money Won'!$1:$1048576,2,FALSE)</f>
        <v>0</v>
      </c>
      <c r="AH24" s="80" t="s">
        <v>236</v>
      </c>
      <c r="AI24" s="151">
        <f>VLOOKUP(AH24,'Money Won'!$1:$1048576,2,FALSE)</f>
        <v>0</v>
      </c>
      <c r="AJ24" s="80" t="s">
        <v>245</v>
      </c>
      <c r="AK24" s="151">
        <f>VLOOKUP(AJ24,'Money Won'!$1:$1048576,2,FALSE)</f>
        <v>0</v>
      </c>
    </row>
    <row r="25" spans="1:37" x14ac:dyDescent="0.2">
      <c r="A25" s="51">
        <v>77</v>
      </c>
      <c r="B25" s="52" t="s">
        <v>577</v>
      </c>
      <c r="C25" s="52" t="s">
        <v>576</v>
      </c>
      <c r="D25" s="52" t="s">
        <v>577</v>
      </c>
      <c r="E25" s="53" t="s">
        <v>285</v>
      </c>
      <c r="F25" s="51" t="s">
        <v>286</v>
      </c>
      <c r="G25" s="54">
        <f>SUM(I25)+K25+M25+O25+Q25+S25+U25+W25+Y25+AA25+AC25+AE25+AG25+AI25+AK25</f>
        <v>3062698</v>
      </c>
      <c r="H25" s="94" t="s">
        <v>40</v>
      </c>
      <c r="I25" s="95">
        <f>VLOOKUP(H25,'Money Won'!$1:$1048576,2,FALSE)</f>
        <v>192208</v>
      </c>
      <c r="J25" s="96" t="s">
        <v>43</v>
      </c>
      <c r="K25" s="95">
        <f>VLOOKUP(J25,'Money Won'!$1:$1048576,2,FALSE)</f>
        <v>45000</v>
      </c>
      <c r="L25" s="96" t="s">
        <v>140</v>
      </c>
      <c r="M25" s="95">
        <f>VLOOKUP(L25,'Money Won'!$1:$1048576,2,FALSE)</f>
        <v>404350</v>
      </c>
      <c r="N25" s="88" t="s">
        <v>210</v>
      </c>
      <c r="O25" s="141">
        <f>VLOOKUP(N25,'Money Won'!$1:$1048576,2,FALSE)</f>
        <v>192208</v>
      </c>
      <c r="P25" s="89" t="s">
        <v>213</v>
      </c>
      <c r="Q25" s="141">
        <f>VLOOKUP(P25,'Money Won'!$1:$1048576,2,FALSE)</f>
        <v>57500</v>
      </c>
      <c r="R25" s="90" t="s">
        <v>215</v>
      </c>
      <c r="S25" s="141">
        <f>VLOOKUP(R25,'Money Won'!$1:$1048576,2,FALSE)</f>
        <v>1980000</v>
      </c>
      <c r="T25" s="86" t="s">
        <v>156</v>
      </c>
      <c r="U25" s="145">
        <f>VLOOKUP(T25,'Money Won'!$1:$1048576,2,FALSE)</f>
        <v>0</v>
      </c>
      <c r="V25" s="86" t="s">
        <v>161</v>
      </c>
      <c r="W25" s="145">
        <f>VLOOKUP(V25,'Money Won'!$1:$1048576,2,FALSE)</f>
        <v>31594</v>
      </c>
      <c r="X25" s="86" t="s">
        <v>142</v>
      </c>
      <c r="Y25" s="145">
        <f>VLOOKUP(X25,'Money Won'!$1:$1048576,2,FALSE)</f>
        <v>24000</v>
      </c>
      <c r="Z25" s="82" t="s">
        <v>235</v>
      </c>
      <c r="AA25" s="148">
        <f>VLOOKUP(Z25,'Money Won'!$1:$1048576,2,FALSE)</f>
        <v>69500</v>
      </c>
      <c r="AB25" s="83" t="s">
        <v>233</v>
      </c>
      <c r="AC25" s="148">
        <f>VLOOKUP(AB25,'Money Won'!$1:$1048576,2,FALSE)</f>
        <v>0</v>
      </c>
      <c r="AD25" s="83" t="s">
        <v>247</v>
      </c>
      <c r="AE25" s="148">
        <f>VLOOKUP(AD25,'Money Won'!$1:$1048576,2,FALSE)</f>
        <v>0</v>
      </c>
      <c r="AF25" s="79" t="s">
        <v>281</v>
      </c>
      <c r="AG25" s="151">
        <f>VLOOKUP(AF25,'Money Won'!$1:$1048576,2,FALSE)</f>
        <v>45000</v>
      </c>
      <c r="AH25" s="80" t="s">
        <v>261</v>
      </c>
      <c r="AI25" s="151">
        <f>VLOOKUP(AH25,'Money Won'!$1:$1048576,2,FALSE)</f>
        <v>0</v>
      </c>
      <c r="AJ25" s="80" t="s">
        <v>282</v>
      </c>
      <c r="AK25" s="151">
        <f>VLOOKUP(AJ25,'Money Won'!$1:$1048576,2,FALSE)</f>
        <v>21338</v>
      </c>
    </row>
    <row r="26" spans="1:37" x14ac:dyDescent="0.2">
      <c r="A26" s="51">
        <v>161</v>
      </c>
      <c r="B26" s="52" t="s">
        <v>123</v>
      </c>
      <c r="C26" s="52" t="s">
        <v>360</v>
      </c>
      <c r="D26" s="52" t="s">
        <v>123</v>
      </c>
      <c r="E26" s="53" t="s">
        <v>285</v>
      </c>
      <c r="F26" s="51" t="s">
        <v>286</v>
      </c>
      <c r="G26" s="54">
        <f>SUM(I26)+K26+M26+O26+Q26+S26+U26+W26+Y26+AA26+AC26+AE26+AG26+AI26+AK26</f>
        <v>3057001</v>
      </c>
      <c r="H26" s="94" t="s">
        <v>64</v>
      </c>
      <c r="I26" s="95">
        <f>VLOOKUP(H26,'Money Won'!$1:$1048576,2,FALSE)</f>
        <v>45000</v>
      </c>
      <c r="J26" s="96" t="s">
        <v>65</v>
      </c>
      <c r="K26" s="95">
        <f>VLOOKUP(J26,'Money Won'!$1:$1048576,2,FALSE)</f>
        <v>252123</v>
      </c>
      <c r="L26" s="96" t="s">
        <v>140</v>
      </c>
      <c r="M26" s="95">
        <f>VLOOKUP(L26,'Money Won'!$1:$1048576,2,FALSE)</f>
        <v>404350</v>
      </c>
      <c r="N26" s="88" t="s">
        <v>210</v>
      </c>
      <c r="O26" s="141">
        <f>VLOOKUP(N26,'Money Won'!$1:$1048576,2,FALSE)</f>
        <v>192208</v>
      </c>
      <c r="P26" s="89" t="s">
        <v>215</v>
      </c>
      <c r="Q26" s="141">
        <f>VLOOKUP(P26,'Money Won'!$1:$1048576,2,FALSE)</f>
        <v>1980000</v>
      </c>
      <c r="R26" s="90" t="s">
        <v>154</v>
      </c>
      <c r="S26" s="141">
        <f>VLOOKUP(R26,'Money Won'!$1:$1048576,2,FALSE)</f>
        <v>0</v>
      </c>
      <c r="T26" s="86" t="s">
        <v>147</v>
      </c>
      <c r="U26" s="145">
        <f>VLOOKUP(T26,'Money Won'!$1:$1048576,2,FALSE)</f>
        <v>21338</v>
      </c>
      <c r="V26" s="86" t="s">
        <v>161</v>
      </c>
      <c r="W26" s="145">
        <f>VLOOKUP(V26,'Money Won'!$1:$1048576,2,FALSE)</f>
        <v>31594</v>
      </c>
      <c r="X26" s="86" t="s">
        <v>230</v>
      </c>
      <c r="Y26" s="145">
        <f>VLOOKUP(X26,'Money Won'!$1:$1048576,2,FALSE)</f>
        <v>19050</v>
      </c>
      <c r="Z26" s="82" t="s">
        <v>234</v>
      </c>
      <c r="AA26" s="148">
        <f>VLOOKUP(Z26,'Money Won'!$1:$1048576,2,FALSE)</f>
        <v>0</v>
      </c>
      <c r="AB26" s="83" t="s">
        <v>280</v>
      </c>
      <c r="AC26" s="148">
        <f>VLOOKUP(AB26,'Money Won'!$1:$1048576,2,FALSE)</f>
        <v>0</v>
      </c>
      <c r="AD26" s="83" t="s">
        <v>247</v>
      </c>
      <c r="AE26" s="148">
        <f>VLOOKUP(AD26,'Money Won'!$1:$1048576,2,FALSE)</f>
        <v>0</v>
      </c>
      <c r="AF26" s="79" t="s">
        <v>281</v>
      </c>
      <c r="AG26" s="151">
        <f>VLOOKUP(AF26,'Money Won'!$1:$1048576,2,FALSE)</f>
        <v>45000</v>
      </c>
      <c r="AH26" s="80" t="s">
        <v>160</v>
      </c>
      <c r="AI26" s="151">
        <f>VLOOKUP(AH26,'Money Won'!$1:$1048576,2,FALSE)</f>
        <v>45000</v>
      </c>
      <c r="AJ26" s="80" t="s">
        <v>282</v>
      </c>
      <c r="AK26" s="151">
        <f>VLOOKUP(AJ26,'Money Won'!$1:$1048576,2,FALSE)</f>
        <v>21338</v>
      </c>
    </row>
    <row r="27" spans="1:37" x14ac:dyDescent="0.2">
      <c r="A27" s="51">
        <v>40</v>
      </c>
      <c r="B27" s="52" t="s">
        <v>447</v>
      </c>
      <c r="C27" s="52" t="s">
        <v>446</v>
      </c>
      <c r="D27" s="52" t="s">
        <v>449</v>
      </c>
      <c r="E27" s="53" t="s">
        <v>285</v>
      </c>
      <c r="F27" s="51" t="s">
        <v>286</v>
      </c>
      <c r="G27" s="54">
        <f>SUM(I27)+K27+M27+O27+Q27+S27+U27+W27+Y27+AA27+AC27+AE27+AG27+AI27+AK27</f>
        <v>3021981</v>
      </c>
      <c r="H27" s="94" t="s">
        <v>60</v>
      </c>
      <c r="I27" s="95">
        <f>VLOOKUP(H27,'Money Won'!$1:$1048576,2,FALSE)</f>
        <v>31594</v>
      </c>
      <c r="J27" s="96" t="s">
        <v>39</v>
      </c>
      <c r="K27" s="95">
        <f>VLOOKUP(J27,'Money Won'!$1:$1048576,2,FALSE)</f>
        <v>404350</v>
      </c>
      <c r="L27" s="96" t="s">
        <v>65</v>
      </c>
      <c r="M27" s="95">
        <f>VLOOKUP(L27,'Money Won'!$1:$1048576,2,FALSE)</f>
        <v>252123</v>
      </c>
      <c r="N27" s="88" t="s">
        <v>215</v>
      </c>
      <c r="O27" s="141">
        <f>VLOOKUP(N27,'Money Won'!$1:$1048576,2,FALSE)</f>
        <v>1980000</v>
      </c>
      <c r="P27" s="89" t="s">
        <v>68</v>
      </c>
      <c r="Q27" s="141">
        <f>VLOOKUP(P27,'Money Won'!$1:$1048576,2,FALSE)</f>
        <v>19050</v>
      </c>
      <c r="R27" s="90" t="s">
        <v>118</v>
      </c>
      <c r="S27" s="141">
        <f>VLOOKUP(R27,'Money Won'!$1:$1048576,2,FALSE)</f>
        <v>31594</v>
      </c>
      <c r="T27" s="86" t="s">
        <v>147</v>
      </c>
      <c r="U27" s="145">
        <f>VLOOKUP(T27,'Money Won'!$1:$1048576,2,FALSE)</f>
        <v>21338</v>
      </c>
      <c r="V27" s="86" t="s">
        <v>161</v>
      </c>
      <c r="W27" s="145">
        <f>VLOOKUP(V27,'Money Won'!$1:$1048576,2,FALSE)</f>
        <v>31594</v>
      </c>
      <c r="X27" s="86" t="s">
        <v>76</v>
      </c>
      <c r="Y27" s="145">
        <f>VLOOKUP(X27,'Money Won'!$1:$1048576,2,FALSE)</f>
        <v>0</v>
      </c>
      <c r="Z27" s="82" t="s">
        <v>235</v>
      </c>
      <c r="AA27" s="148">
        <f>VLOOKUP(Z27,'Money Won'!$1:$1048576,2,FALSE)</f>
        <v>69500</v>
      </c>
      <c r="AB27" s="83" t="s">
        <v>280</v>
      </c>
      <c r="AC27" s="148">
        <f>VLOOKUP(AB27,'Money Won'!$1:$1048576,2,FALSE)</f>
        <v>0</v>
      </c>
      <c r="AD27" s="83" t="s">
        <v>157</v>
      </c>
      <c r="AE27" s="148">
        <f>VLOOKUP(AD27,'Money Won'!$1:$1048576,2,FALSE)</f>
        <v>69500</v>
      </c>
      <c r="AF27" s="79" t="s">
        <v>281</v>
      </c>
      <c r="AG27" s="151">
        <f>VLOOKUP(AF27,'Money Won'!$1:$1048576,2,FALSE)</f>
        <v>45000</v>
      </c>
      <c r="AH27" s="80" t="s">
        <v>282</v>
      </c>
      <c r="AI27" s="151">
        <f>VLOOKUP(AH27,'Money Won'!$1:$1048576,2,FALSE)</f>
        <v>21338</v>
      </c>
      <c r="AJ27" s="80" t="s">
        <v>160</v>
      </c>
      <c r="AK27" s="151">
        <f>VLOOKUP(AJ27,'Money Won'!$1:$1048576,2,FALSE)</f>
        <v>45000</v>
      </c>
    </row>
    <row r="28" spans="1:37" x14ac:dyDescent="0.2">
      <c r="A28" s="51">
        <v>201</v>
      </c>
      <c r="B28" s="52" t="s">
        <v>177</v>
      </c>
      <c r="C28" s="52" t="s">
        <v>375</v>
      </c>
      <c r="D28" s="52" t="s">
        <v>129</v>
      </c>
      <c r="E28" s="53" t="s">
        <v>285</v>
      </c>
      <c r="F28" s="51" t="s">
        <v>286</v>
      </c>
      <c r="G28" s="54">
        <f>SUM(I28)+K28+M28+O28+Q28+S28+U28+W28+Y28+AA28+AC28+AE28+AG28+AI28+AK28</f>
        <v>2985766</v>
      </c>
      <c r="H28" s="94" t="s">
        <v>52</v>
      </c>
      <c r="I28" s="95">
        <f>VLOOKUP(H28,'Money Won'!$1:$1048576,2,FALSE)</f>
        <v>69500</v>
      </c>
      <c r="J28" s="96" t="s">
        <v>43</v>
      </c>
      <c r="K28" s="95">
        <f>VLOOKUP(J28,'Money Won'!$1:$1048576,2,FALSE)</f>
        <v>45000</v>
      </c>
      <c r="L28" s="96" t="s">
        <v>48</v>
      </c>
      <c r="M28" s="95">
        <f>VLOOKUP(L28,'Money Won'!$1:$1048576,2,FALSE)</f>
        <v>57500</v>
      </c>
      <c r="N28" s="88" t="s">
        <v>210</v>
      </c>
      <c r="O28" s="141">
        <f>VLOOKUP(N28,'Money Won'!$1:$1048576,2,FALSE)</f>
        <v>192208</v>
      </c>
      <c r="P28" s="89" t="s">
        <v>215</v>
      </c>
      <c r="Q28" s="141">
        <f>VLOOKUP(P28,'Money Won'!$1:$1048576,2,FALSE)</f>
        <v>1980000</v>
      </c>
      <c r="R28" s="90" t="s">
        <v>220</v>
      </c>
      <c r="S28" s="141">
        <f>VLOOKUP(R28,'Money Won'!$1:$1048576,2,FALSE)</f>
        <v>404350</v>
      </c>
      <c r="T28" s="86" t="s">
        <v>71</v>
      </c>
      <c r="U28" s="145">
        <f>VLOOKUP(T28,'Money Won'!$1:$1048576,2,FALSE)</f>
        <v>0</v>
      </c>
      <c r="V28" s="86" t="s">
        <v>224</v>
      </c>
      <c r="W28" s="145">
        <f>VLOOKUP(V28,'Money Won'!$1:$1048576,2,FALSE)</f>
        <v>0</v>
      </c>
      <c r="X28" s="86" t="s">
        <v>116</v>
      </c>
      <c r="Y28" s="145">
        <f>VLOOKUP(X28,'Money Won'!$1:$1048576,2,FALSE)</f>
        <v>192208</v>
      </c>
      <c r="Z28" s="82" t="s">
        <v>234</v>
      </c>
      <c r="AA28" s="148">
        <f>VLOOKUP(Z28,'Money Won'!$1:$1048576,2,FALSE)</f>
        <v>0</v>
      </c>
      <c r="AB28" s="83" t="s">
        <v>238</v>
      </c>
      <c r="AC28" s="148">
        <f>VLOOKUP(AB28,'Money Won'!$1:$1048576,2,FALSE)</f>
        <v>0</v>
      </c>
      <c r="AD28" s="84" t="s">
        <v>141</v>
      </c>
      <c r="AE28" s="148">
        <f>VLOOKUP(AD28,'Money Won'!$1:$1048576,2,FALSE)</f>
        <v>0</v>
      </c>
      <c r="AF28" s="79" t="s">
        <v>281</v>
      </c>
      <c r="AG28" s="151">
        <f>VLOOKUP(AF28,'Money Won'!$1:$1048576,2,FALSE)</f>
        <v>45000</v>
      </c>
      <c r="AH28" s="79" t="s">
        <v>262</v>
      </c>
      <c r="AI28" s="151">
        <f>VLOOKUP(AH28,'Money Won'!$1:$1048576,2,FALSE)</f>
        <v>0</v>
      </c>
      <c r="AJ28" s="79" t="s">
        <v>264</v>
      </c>
      <c r="AK28" s="151">
        <f>VLOOKUP(AJ28,'Money Won'!$1:$1048576,2,FALSE)</f>
        <v>0</v>
      </c>
    </row>
    <row r="29" spans="1:37" x14ac:dyDescent="0.2">
      <c r="A29" s="51">
        <v>177</v>
      </c>
      <c r="B29" s="52" t="s">
        <v>138</v>
      </c>
      <c r="C29" s="52" t="s">
        <v>335</v>
      </c>
      <c r="D29" s="52" t="s">
        <v>336</v>
      </c>
      <c r="E29" s="53" t="s">
        <v>285</v>
      </c>
      <c r="F29" s="51" t="s">
        <v>286</v>
      </c>
      <c r="G29" s="54">
        <f>SUM(I29)+K29+M29+O29+Q29+S29+U29+W29+Y29+AA29+AC29+AE29+AG29+AI29+AK29</f>
        <v>2983240</v>
      </c>
      <c r="H29" s="94" t="s">
        <v>47</v>
      </c>
      <c r="I29" s="95">
        <f>VLOOKUP(H29,'Money Won'!$1:$1048576,2,FALSE)</f>
        <v>0</v>
      </c>
      <c r="J29" s="96" t="s">
        <v>48</v>
      </c>
      <c r="K29" s="95">
        <f>VLOOKUP(J29,'Money Won'!$1:$1048576,2,FALSE)</f>
        <v>57500</v>
      </c>
      <c r="L29" s="96" t="s">
        <v>40</v>
      </c>
      <c r="M29" s="95">
        <f>VLOOKUP(L29,'Money Won'!$1:$1048576,2,FALSE)</f>
        <v>192208</v>
      </c>
      <c r="N29" s="88" t="s">
        <v>219</v>
      </c>
      <c r="O29" s="141">
        <f>VLOOKUP(N29,'Money Won'!$1:$1048576,2,FALSE)</f>
        <v>156500</v>
      </c>
      <c r="P29" s="89" t="s">
        <v>211</v>
      </c>
      <c r="Q29" s="141">
        <f>VLOOKUP(P29,'Money Won'!$1:$1048576,2,FALSE)</f>
        <v>252123</v>
      </c>
      <c r="R29" s="90" t="s">
        <v>215</v>
      </c>
      <c r="S29" s="141">
        <f>VLOOKUP(R29,'Money Won'!$1:$1048576,2,FALSE)</f>
        <v>1980000</v>
      </c>
      <c r="T29" s="86" t="s">
        <v>225</v>
      </c>
      <c r="U29" s="145">
        <f>VLOOKUP(T29,'Money Won'!$1:$1048576,2,FALSE)</f>
        <v>21338</v>
      </c>
      <c r="V29" s="86" t="s">
        <v>218</v>
      </c>
      <c r="W29" s="145">
        <f>VLOOKUP(V29,'Money Won'!$1:$1048576,2,FALSE)</f>
        <v>94571</v>
      </c>
      <c r="X29" s="86" t="s">
        <v>155</v>
      </c>
      <c r="Y29" s="145">
        <f>VLOOKUP(X29,'Money Won'!$1:$1048576,2,FALSE)</f>
        <v>0</v>
      </c>
      <c r="Z29" s="82" t="s">
        <v>234</v>
      </c>
      <c r="AA29" s="148">
        <f>VLOOKUP(Z29,'Money Won'!$1:$1048576,2,FALSE)</f>
        <v>0</v>
      </c>
      <c r="AB29" s="83" t="s">
        <v>157</v>
      </c>
      <c r="AC29" s="148">
        <f>VLOOKUP(AB29,'Money Won'!$1:$1048576,2,FALSE)</f>
        <v>69500</v>
      </c>
      <c r="AD29" s="83" t="s">
        <v>235</v>
      </c>
      <c r="AE29" s="148">
        <f>VLOOKUP(AD29,'Money Won'!$1:$1048576,2,FALSE)</f>
        <v>69500</v>
      </c>
      <c r="AF29" s="79" t="s">
        <v>281</v>
      </c>
      <c r="AG29" s="151">
        <f>VLOOKUP(AF29,'Money Won'!$1:$1048576,2,FALSE)</f>
        <v>45000</v>
      </c>
      <c r="AH29" s="80" t="s">
        <v>261</v>
      </c>
      <c r="AI29" s="151">
        <f>VLOOKUP(AH29,'Money Won'!$1:$1048576,2,FALSE)</f>
        <v>0</v>
      </c>
      <c r="AJ29" s="80" t="s">
        <v>160</v>
      </c>
      <c r="AK29" s="151">
        <f>VLOOKUP(AJ29,'Money Won'!$1:$1048576,2,FALSE)</f>
        <v>45000</v>
      </c>
    </row>
    <row r="30" spans="1:37" x14ac:dyDescent="0.2">
      <c r="A30" s="51">
        <v>98</v>
      </c>
      <c r="B30" s="52" t="s">
        <v>428</v>
      </c>
      <c r="C30" s="52" t="s">
        <v>426</v>
      </c>
      <c r="D30" s="52" t="s">
        <v>427</v>
      </c>
      <c r="E30" s="53" t="s">
        <v>285</v>
      </c>
      <c r="F30" s="51" t="s">
        <v>286</v>
      </c>
      <c r="G30" s="54">
        <f>SUM(I30)+K30+M30+O30+Q30+S30+U30+W30+Y30+AA30+AC30+AE30+AG30+AI30+AK30</f>
        <v>2981698</v>
      </c>
      <c r="H30" s="94" t="s">
        <v>48</v>
      </c>
      <c r="I30" s="95">
        <f>VLOOKUP(H30,'Money Won'!$1:$1048576,2,FALSE)</f>
        <v>57500</v>
      </c>
      <c r="J30" s="96" t="s">
        <v>75</v>
      </c>
      <c r="K30" s="95">
        <f>VLOOKUP(J30,'Money Won'!$1:$1048576,2,FALSE)</f>
        <v>404350</v>
      </c>
      <c r="L30" s="96" t="s">
        <v>40</v>
      </c>
      <c r="M30" s="95">
        <f>VLOOKUP(L30,'Money Won'!$1:$1048576,2,FALSE)</f>
        <v>192208</v>
      </c>
      <c r="N30" s="88" t="s">
        <v>210</v>
      </c>
      <c r="O30" s="141">
        <f>VLOOKUP(N30,'Money Won'!$1:$1048576,2,FALSE)</f>
        <v>192208</v>
      </c>
      <c r="P30" s="89" t="s">
        <v>213</v>
      </c>
      <c r="Q30" s="141">
        <f>VLOOKUP(P30,'Money Won'!$1:$1048576,2,FALSE)</f>
        <v>57500</v>
      </c>
      <c r="R30" s="90" t="s">
        <v>215</v>
      </c>
      <c r="S30" s="141">
        <f>VLOOKUP(R30,'Money Won'!$1:$1048576,2,FALSE)</f>
        <v>1980000</v>
      </c>
      <c r="T30" s="86" t="s">
        <v>147</v>
      </c>
      <c r="U30" s="145">
        <f>VLOOKUP(T30,'Money Won'!$1:$1048576,2,FALSE)</f>
        <v>21338</v>
      </c>
      <c r="V30" s="86" t="s">
        <v>223</v>
      </c>
      <c r="W30" s="145">
        <f>VLOOKUP(V30,'Money Won'!$1:$1048576,2,FALSE)</f>
        <v>45000</v>
      </c>
      <c r="X30" s="86" t="s">
        <v>158</v>
      </c>
      <c r="Y30" s="145">
        <f>VLOOKUP(X30,'Money Won'!$1:$1048576,2,FALSE)</f>
        <v>0</v>
      </c>
      <c r="Z30" s="82" t="s">
        <v>234</v>
      </c>
      <c r="AA30" s="148">
        <f>VLOOKUP(Z30,'Money Won'!$1:$1048576,2,FALSE)</f>
        <v>0</v>
      </c>
      <c r="AB30" s="83" t="s">
        <v>242</v>
      </c>
      <c r="AC30" s="148">
        <f>VLOOKUP(AB30,'Money Won'!$1:$1048576,2,FALSE)</f>
        <v>0</v>
      </c>
      <c r="AD30" s="84" t="s">
        <v>152</v>
      </c>
      <c r="AE30" s="148">
        <f>VLOOKUP(AD30,'Money Won'!$1:$1048576,2,FALSE)</f>
        <v>31594</v>
      </c>
      <c r="AF30" s="79" t="s">
        <v>206</v>
      </c>
      <c r="AG30" s="151">
        <f>VLOOKUP(AF30,'Money Won'!$1:$1048576,2,FALSE)</f>
        <v>0</v>
      </c>
      <c r="AH30" s="80" t="s">
        <v>239</v>
      </c>
      <c r="AI30" s="151">
        <f>VLOOKUP(AH30,'Money Won'!$1:$1048576,2,FALSE)</f>
        <v>0</v>
      </c>
      <c r="AJ30" s="80" t="s">
        <v>267</v>
      </c>
      <c r="AK30" s="151">
        <f>VLOOKUP(AJ30,'Money Won'!$1:$1048576,2,FALSE)</f>
        <v>0</v>
      </c>
    </row>
    <row r="31" spans="1:37" x14ac:dyDescent="0.2">
      <c r="A31" s="51">
        <v>78</v>
      </c>
      <c r="B31" s="52" t="s">
        <v>93</v>
      </c>
      <c r="C31" s="52" t="s">
        <v>356</v>
      </c>
      <c r="D31" s="52" t="s">
        <v>93</v>
      </c>
      <c r="E31" s="53" t="s">
        <v>285</v>
      </c>
      <c r="F31" s="51" t="s">
        <v>286</v>
      </c>
      <c r="G31" s="54">
        <f>SUM(I31)+K31+M31+O31+Q31+S31+U31+W31+Y31+AA31+AC31+AE31+AG31+AI31+AK31</f>
        <v>2955834</v>
      </c>
      <c r="H31" s="94" t="s">
        <v>48</v>
      </c>
      <c r="I31" s="95">
        <f>VLOOKUP(H31,'Money Won'!$1:$1048576,2,FALSE)</f>
        <v>57500</v>
      </c>
      <c r="J31" s="96" t="s">
        <v>64</v>
      </c>
      <c r="K31" s="95">
        <f>VLOOKUP(J31,'Money Won'!$1:$1048576,2,FALSE)</f>
        <v>45000</v>
      </c>
      <c r="L31" s="96" t="s">
        <v>65</v>
      </c>
      <c r="M31" s="95">
        <f>VLOOKUP(L31,'Money Won'!$1:$1048576,2,FALSE)</f>
        <v>252123</v>
      </c>
      <c r="N31" s="88" t="s">
        <v>210</v>
      </c>
      <c r="O31" s="141">
        <f>VLOOKUP(N31,'Money Won'!$1:$1048576,2,FALSE)</f>
        <v>192208</v>
      </c>
      <c r="P31" s="89" t="s">
        <v>213</v>
      </c>
      <c r="Q31" s="141">
        <f>VLOOKUP(P31,'Money Won'!$1:$1048576,2,FALSE)</f>
        <v>57500</v>
      </c>
      <c r="R31" s="90" t="s">
        <v>215</v>
      </c>
      <c r="S31" s="141">
        <f>VLOOKUP(R31,'Money Won'!$1:$1048576,2,FALSE)</f>
        <v>1980000</v>
      </c>
      <c r="T31" s="86" t="s">
        <v>224</v>
      </c>
      <c r="U31" s="145">
        <f>VLOOKUP(T31,'Money Won'!$1:$1048576,2,FALSE)</f>
        <v>0</v>
      </c>
      <c r="V31" s="86" t="s">
        <v>161</v>
      </c>
      <c r="W31" s="145">
        <f>VLOOKUP(V31,'Money Won'!$1:$1048576,2,FALSE)</f>
        <v>31594</v>
      </c>
      <c r="X31" s="86" t="s">
        <v>76</v>
      </c>
      <c r="Y31" s="145">
        <f>VLOOKUP(X31,'Money Won'!$1:$1048576,2,FALSE)</f>
        <v>0</v>
      </c>
      <c r="Z31" s="82" t="s">
        <v>222</v>
      </c>
      <c r="AA31" s="148">
        <f>VLOOKUP(Z31,'Money Won'!$1:$1048576,2,FALSE)</f>
        <v>134000</v>
      </c>
      <c r="AB31" s="83" t="s">
        <v>250</v>
      </c>
      <c r="AC31" s="148">
        <f>VLOOKUP(AB31,'Money Won'!$1:$1048576,2,FALSE)</f>
        <v>94571</v>
      </c>
      <c r="AD31" s="83" t="s">
        <v>254</v>
      </c>
      <c r="AE31" s="148">
        <f>VLOOKUP(AD31,'Money Won'!$1:$1048576,2,FALSE)</f>
        <v>0</v>
      </c>
      <c r="AF31" s="79" t="s">
        <v>281</v>
      </c>
      <c r="AG31" s="151">
        <f>VLOOKUP(AF31,'Money Won'!$1:$1048576,2,FALSE)</f>
        <v>45000</v>
      </c>
      <c r="AH31" s="80" t="s">
        <v>160</v>
      </c>
      <c r="AI31" s="151">
        <f>VLOOKUP(AH31,'Money Won'!$1:$1048576,2,FALSE)</f>
        <v>45000</v>
      </c>
      <c r="AJ31" s="80" t="s">
        <v>282</v>
      </c>
      <c r="AK31" s="151">
        <f>VLOOKUP(AJ31,'Money Won'!$1:$1048576,2,FALSE)</f>
        <v>21338</v>
      </c>
    </row>
    <row r="32" spans="1:37" x14ac:dyDescent="0.2">
      <c r="A32" s="51">
        <v>171</v>
      </c>
      <c r="B32" s="52" t="s">
        <v>579</v>
      </c>
      <c r="C32" s="52" t="s">
        <v>527</v>
      </c>
      <c r="D32" s="52" t="s">
        <v>528</v>
      </c>
      <c r="E32" s="53" t="s">
        <v>285</v>
      </c>
      <c r="F32" s="51" t="s">
        <v>286</v>
      </c>
      <c r="G32" s="54">
        <f>SUM(I32)+K32+M32+O32+Q32+S32+U32+W32+Y32+AA32+AC32+AE32+AG32+AI32+AK32</f>
        <v>2955382</v>
      </c>
      <c r="H32" s="94" t="s">
        <v>49</v>
      </c>
      <c r="I32" s="95">
        <f>VLOOKUP(H32,'Money Won'!$1:$1048576,2,FALSE)</f>
        <v>45000</v>
      </c>
      <c r="J32" s="96" t="s">
        <v>65</v>
      </c>
      <c r="K32" s="95">
        <f>VLOOKUP(J32,'Money Won'!$1:$1048576,2,FALSE)</f>
        <v>252123</v>
      </c>
      <c r="L32" s="96" t="s">
        <v>140</v>
      </c>
      <c r="M32" s="95">
        <f>VLOOKUP(L32,'Money Won'!$1:$1048576,2,FALSE)</f>
        <v>404350</v>
      </c>
      <c r="N32" s="88" t="s">
        <v>73</v>
      </c>
      <c r="O32" s="141">
        <f>VLOOKUP(N32,'Money Won'!$1:$1048576,2,FALSE)</f>
        <v>134000</v>
      </c>
      <c r="P32" s="89" t="s">
        <v>215</v>
      </c>
      <c r="Q32" s="141">
        <f>VLOOKUP(P32,'Money Won'!$1:$1048576,2,FALSE)</f>
        <v>1980000</v>
      </c>
      <c r="R32" s="90" t="s">
        <v>106</v>
      </c>
      <c r="S32" s="141">
        <f>VLOOKUP(R32,'Money Won'!$1:$1048576,2,FALSE)</f>
        <v>94571</v>
      </c>
      <c r="T32" s="86" t="s">
        <v>156</v>
      </c>
      <c r="U32" s="145">
        <f>VLOOKUP(T32,'Money Won'!$1:$1048576,2,FALSE)</f>
        <v>0</v>
      </c>
      <c r="V32" s="86" t="s">
        <v>225</v>
      </c>
      <c r="W32" s="145">
        <f>VLOOKUP(V32,'Money Won'!$1:$1048576,2,FALSE)</f>
        <v>21338</v>
      </c>
      <c r="X32" s="86" t="s">
        <v>142</v>
      </c>
      <c r="Y32" s="145">
        <f>VLOOKUP(X32,'Money Won'!$1:$1048576,2,FALSE)</f>
        <v>24000</v>
      </c>
      <c r="Z32" s="82" t="s">
        <v>238</v>
      </c>
      <c r="AA32" s="148">
        <f>VLOOKUP(Z32,'Money Won'!$1:$1048576,2,FALSE)</f>
        <v>0</v>
      </c>
      <c r="AB32" s="83" t="s">
        <v>141</v>
      </c>
      <c r="AC32" s="148">
        <f>VLOOKUP(AB32,'Money Won'!$1:$1048576,2,FALSE)</f>
        <v>0</v>
      </c>
      <c r="AD32" s="83" t="s">
        <v>247</v>
      </c>
      <c r="AE32" s="148">
        <f>VLOOKUP(AD32,'Money Won'!$1:$1048576,2,FALSE)</f>
        <v>0</v>
      </c>
      <c r="AF32" s="79" t="s">
        <v>245</v>
      </c>
      <c r="AG32" s="151">
        <f>VLOOKUP(AF32,'Money Won'!$1:$1048576,2,FALSE)</f>
        <v>0</v>
      </c>
      <c r="AH32" s="80" t="s">
        <v>261</v>
      </c>
      <c r="AI32" s="151">
        <f>VLOOKUP(AH32,'Money Won'!$1:$1048576,2,FALSE)</f>
        <v>0</v>
      </c>
      <c r="AJ32" s="80" t="s">
        <v>165</v>
      </c>
      <c r="AK32" s="151">
        <f>VLOOKUP(AJ32,'Money Won'!$1:$1048576,2,FALSE)</f>
        <v>0</v>
      </c>
    </row>
    <row r="33" spans="1:37" x14ac:dyDescent="0.2">
      <c r="A33" s="51">
        <v>157</v>
      </c>
      <c r="B33" s="52" t="s">
        <v>94</v>
      </c>
      <c r="C33" s="52" t="s">
        <v>525</v>
      </c>
      <c r="D33" s="52" t="s">
        <v>526</v>
      </c>
      <c r="E33" s="53" t="s">
        <v>352</v>
      </c>
      <c r="F33" s="51" t="s">
        <v>286</v>
      </c>
      <c r="G33" s="54">
        <f>SUM(I33)+K33+M33+O33+Q33+S33+U33+W33+Y33+AA33+AC33+AE33+AG33+AI33+AK33</f>
        <v>2949982</v>
      </c>
      <c r="H33" s="94" t="s">
        <v>105</v>
      </c>
      <c r="I33" s="95">
        <f>VLOOKUP(H33,'Money Won'!$1:$1048576,2,FALSE)</f>
        <v>0</v>
      </c>
      <c r="J33" s="96" t="s">
        <v>43</v>
      </c>
      <c r="K33" s="95">
        <f>VLOOKUP(J33,'Money Won'!$1:$1048576,2,FALSE)</f>
        <v>45000</v>
      </c>
      <c r="L33" s="96" t="s">
        <v>140</v>
      </c>
      <c r="M33" s="95">
        <f>VLOOKUP(L33,'Money Won'!$1:$1048576,2,FALSE)</f>
        <v>404350</v>
      </c>
      <c r="N33" s="88" t="s">
        <v>215</v>
      </c>
      <c r="O33" s="141">
        <f>VLOOKUP(N33,'Money Won'!$1:$1048576,2,FALSE)</f>
        <v>1980000</v>
      </c>
      <c r="P33" s="89" t="s">
        <v>118</v>
      </c>
      <c r="Q33" s="141">
        <f>VLOOKUP(P33,'Money Won'!$1:$1048576,2,FALSE)</f>
        <v>31594</v>
      </c>
      <c r="R33" s="90" t="s">
        <v>216</v>
      </c>
      <c r="S33" s="141">
        <f>VLOOKUP(R33,'Money Won'!$1:$1048576,2,FALSE)</f>
        <v>404350</v>
      </c>
      <c r="T33" s="86" t="s">
        <v>147</v>
      </c>
      <c r="U33" s="145">
        <f>VLOOKUP(T33,'Money Won'!$1:$1048576,2,FALSE)</f>
        <v>21338</v>
      </c>
      <c r="V33" s="86" t="s">
        <v>232</v>
      </c>
      <c r="W33" s="145">
        <f>VLOOKUP(V33,'Money Won'!$1:$1048576,2,FALSE)</f>
        <v>20000</v>
      </c>
      <c r="X33" s="86" t="s">
        <v>142</v>
      </c>
      <c r="Y33" s="145">
        <f>VLOOKUP(X33,'Money Won'!$1:$1048576,2,FALSE)</f>
        <v>24000</v>
      </c>
      <c r="Z33" s="82" t="s">
        <v>227</v>
      </c>
      <c r="AA33" s="148">
        <f>VLOOKUP(Z33,'Money Won'!$1:$1048576,2,FALSE)</f>
        <v>19350</v>
      </c>
      <c r="AB33" s="83" t="s">
        <v>246</v>
      </c>
      <c r="AC33" s="148">
        <f>VLOOKUP(AB33,'Money Won'!$1:$1048576,2,FALSE)</f>
        <v>0</v>
      </c>
      <c r="AD33" s="83" t="s">
        <v>251</v>
      </c>
      <c r="AE33" s="148">
        <f>VLOOKUP(AD33,'Money Won'!$1:$1048576,2,FALSE)</f>
        <v>0</v>
      </c>
      <c r="AF33" s="79" t="s">
        <v>256</v>
      </c>
      <c r="AG33" s="151">
        <f>VLOOKUP(AF33,'Money Won'!$1:$1048576,2,FALSE)</f>
        <v>0</v>
      </c>
      <c r="AH33" s="80" t="s">
        <v>257</v>
      </c>
      <c r="AI33" s="151">
        <f>VLOOKUP(AH33,'Money Won'!$1:$1048576,2,FALSE)</f>
        <v>0</v>
      </c>
      <c r="AJ33" s="80" t="s">
        <v>268</v>
      </c>
      <c r="AK33" s="151">
        <f>VLOOKUP(AJ33,'Money Won'!$1:$1048576,2,FALSE)</f>
        <v>0</v>
      </c>
    </row>
    <row r="34" spans="1:37" x14ac:dyDescent="0.2">
      <c r="A34" s="51">
        <v>85</v>
      </c>
      <c r="B34" s="52" t="s">
        <v>412</v>
      </c>
      <c r="C34" s="52" t="s">
        <v>409</v>
      </c>
      <c r="D34" s="52" t="s">
        <v>410</v>
      </c>
      <c r="E34" s="53" t="s">
        <v>285</v>
      </c>
      <c r="F34" s="51" t="s">
        <v>286</v>
      </c>
      <c r="G34" s="54">
        <f>SUM(I34)+K34+M34+O34+Q34+S34+U34+W34+Y34+AA34+AC34+AE34+AG34+AI34+AK34</f>
        <v>2917734</v>
      </c>
      <c r="H34" s="94" t="s">
        <v>48</v>
      </c>
      <c r="I34" s="95">
        <f>VLOOKUP(H34,'Money Won'!$1:$1048576,2,FALSE)</f>
        <v>57500</v>
      </c>
      <c r="J34" s="96" t="s">
        <v>43</v>
      </c>
      <c r="K34" s="95">
        <f>VLOOKUP(J34,'Money Won'!$1:$1048576,2,FALSE)</f>
        <v>45000</v>
      </c>
      <c r="L34" s="96" t="s">
        <v>140</v>
      </c>
      <c r="M34" s="95">
        <f>VLOOKUP(L34,'Money Won'!$1:$1048576,2,FALSE)</f>
        <v>404350</v>
      </c>
      <c r="N34" s="88" t="s">
        <v>210</v>
      </c>
      <c r="O34" s="141">
        <f>VLOOKUP(N34,'Money Won'!$1:$1048576,2,FALSE)</f>
        <v>192208</v>
      </c>
      <c r="P34" s="89" t="s">
        <v>213</v>
      </c>
      <c r="Q34" s="141">
        <f>VLOOKUP(P34,'Money Won'!$1:$1048576,2,FALSE)</f>
        <v>57500</v>
      </c>
      <c r="R34" s="90" t="s">
        <v>215</v>
      </c>
      <c r="S34" s="141">
        <f>VLOOKUP(R34,'Money Won'!$1:$1048576,2,FALSE)</f>
        <v>1980000</v>
      </c>
      <c r="T34" s="86" t="s">
        <v>147</v>
      </c>
      <c r="U34" s="145">
        <f>VLOOKUP(T34,'Money Won'!$1:$1048576,2,FALSE)</f>
        <v>21338</v>
      </c>
      <c r="V34" s="86" t="s">
        <v>224</v>
      </c>
      <c r="W34" s="145">
        <f>VLOOKUP(V34,'Money Won'!$1:$1048576,2,FALSE)</f>
        <v>0</v>
      </c>
      <c r="X34" s="86" t="s">
        <v>142</v>
      </c>
      <c r="Y34" s="145">
        <f>VLOOKUP(X34,'Money Won'!$1:$1048576,2,FALSE)</f>
        <v>24000</v>
      </c>
      <c r="Z34" s="82" t="s">
        <v>157</v>
      </c>
      <c r="AA34" s="148">
        <f>VLOOKUP(Z34,'Money Won'!$1:$1048576,2,FALSE)</f>
        <v>69500</v>
      </c>
      <c r="AB34" s="83" t="s">
        <v>280</v>
      </c>
      <c r="AC34" s="148">
        <f>VLOOKUP(AB34,'Money Won'!$1:$1048576,2,FALSE)</f>
        <v>0</v>
      </c>
      <c r="AD34" s="83" t="s">
        <v>254</v>
      </c>
      <c r="AE34" s="148">
        <f>VLOOKUP(AD34,'Money Won'!$1:$1048576,2,FALSE)</f>
        <v>0</v>
      </c>
      <c r="AF34" s="79" t="s">
        <v>281</v>
      </c>
      <c r="AG34" s="151">
        <f>VLOOKUP(AF34,'Money Won'!$1:$1048576,2,FALSE)</f>
        <v>45000</v>
      </c>
      <c r="AH34" s="80" t="s">
        <v>282</v>
      </c>
      <c r="AI34" s="151">
        <f>VLOOKUP(AH34,'Money Won'!$1:$1048576,2,FALSE)</f>
        <v>21338</v>
      </c>
      <c r="AJ34" s="80" t="s">
        <v>267</v>
      </c>
      <c r="AK34" s="151">
        <f>VLOOKUP(AJ34,'Money Won'!$1:$1048576,2,FALSE)</f>
        <v>0</v>
      </c>
    </row>
    <row r="35" spans="1:37" x14ac:dyDescent="0.2">
      <c r="A35" s="51">
        <v>31</v>
      </c>
      <c r="B35" s="52" t="s">
        <v>124</v>
      </c>
      <c r="C35" s="52" t="s">
        <v>369</v>
      </c>
      <c r="D35" s="52" t="s">
        <v>123</v>
      </c>
      <c r="E35" s="53" t="s">
        <v>285</v>
      </c>
      <c r="F35" s="51" t="s">
        <v>286</v>
      </c>
      <c r="G35" s="54">
        <f>SUM(I35)+K35+M35+O35+Q35+S35+U35+W35+Y35+AA35+AC35+AE35+AG35+AI35+AK35</f>
        <v>2913207</v>
      </c>
      <c r="H35" s="94" t="s">
        <v>61</v>
      </c>
      <c r="I35" s="95">
        <f>VLOOKUP(H35,'Money Won'!$1:$1048576,2,FALSE)</f>
        <v>0</v>
      </c>
      <c r="J35" s="96" t="s">
        <v>65</v>
      </c>
      <c r="K35" s="95">
        <f>VLOOKUP(J35,'Money Won'!$1:$1048576,2,FALSE)</f>
        <v>252123</v>
      </c>
      <c r="L35" s="96" t="s">
        <v>140</v>
      </c>
      <c r="M35" s="95">
        <f>VLOOKUP(L35,'Money Won'!$1:$1048576,2,FALSE)</f>
        <v>404350</v>
      </c>
      <c r="N35" s="88" t="s">
        <v>210</v>
      </c>
      <c r="O35" s="141">
        <f>VLOOKUP(N35,'Money Won'!$1:$1048576,2,FALSE)</f>
        <v>192208</v>
      </c>
      <c r="P35" s="89" t="s">
        <v>118</v>
      </c>
      <c r="Q35" s="141">
        <f>VLOOKUP(P35,'Money Won'!$1:$1048576,2,FALSE)</f>
        <v>31594</v>
      </c>
      <c r="R35" s="90" t="s">
        <v>215</v>
      </c>
      <c r="S35" s="141">
        <f>VLOOKUP(R35,'Money Won'!$1:$1048576,2,FALSE)</f>
        <v>1980000</v>
      </c>
      <c r="T35" s="86" t="s">
        <v>156</v>
      </c>
      <c r="U35" s="145">
        <f>VLOOKUP(T35,'Money Won'!$1:$1048576,2,FALSE)</f>
        <v>0</v>
      </c>
      <c r="V35" s="86" t="s">
        <v>161</v>
      </c>
      <c r="W35" s="145">
        <f>VLOOKUP(V35,'Money Won'!$1:$1048576,2,FALSE)</f>
        <v>31594</v>
      </c>
      <c r="X35" s="86" t="s">
        <v>224</v>
      </c>
      <c r="Y35" s="145">
        <f>VLOOKUP(X35,'Money Won'!$1:$1048576,2,FALSE)</f>
        <v>0</v>
      </c>
      <c r="Z35" s="82" t="s">
        <v>246</v>
      </c>
      <c r="AA35" s="148">
        <f>VLOOKUP(Z35,'Money Won'!$1:$1048576,2,FALSE)</f>
        <v>0</v>
      </c>
      <c r="AB35" s="83" t="s">
        <v>280</v>
      </c>
      <c r="AC35" s="148">
        <f>VLOOKUP(AB35,'Money Won'!$1:$1048576,2,FALSE)</f>
        <v>0</v>
      </c>
      <c r="AD35" s="83" t="s">
        <v>234</v>
      </c>
      <c r="AE35" s="148">
        <f>VLOOKUP(AD35,'Money Won'!$1:$1048576,2,FALSE)</f>
        <v>0</v>
      </c>
      <c r="AF35" s="80" t="s">
        <v>276</v>
      </c>
      <c r="AG35" s="151">
        <f>VLOOKUP(AF35,'Money Won'!$1:$1048576,2,FALSE)</f>
        <v>0</v>
      </c>
      <c r="AH35" s="80" t="s">
        <v>261</v>
      </c>
      <c r="AI35" s="151">
        <f>VLOOKUP(AH35,'Money Won'!$1:$1048576,2,FALSE)</f>
        <v>0</v>
      </c>
      <c r="AJ35" s="80" t="s">
        <v>282</v>
      </c>
      <c r="AK35" s="151">
        <f>VLOOKUP(AJ35,'Money Won'!$1:$1048576,2,FALSE)</f>
        <v>21338</v>
      </c>
    </row>
    <row r="36" spans="1:37" x14ac:dyDescent="0.2">
      <c r="A36" s="51">
        <v>151</v>
      </c>
      <c r="B36" s="52" t="s">
        <v>332</v>
      </c>
      <c r="C36" s="52" t="s">
        <v>331</v>
      </c>
      <c r="D36" s="52" t="s">
        <v>332</v>
      </c>
      <c r="E36" s="53" t="s">
        <v>285</v>
      </c>
      <c r="F36" s="51" t="s">
        <v>286</v>
      </c>
      <c r="G36" s="54">
        <f>SUM(I36)+K36+M36+O36+Q36+S36+U36+W36+Y36+AA36+AC36+AE36+AG36+AI36+AK36</f>
        <v>2902152</v>
      </c>
      <c r="H36" s="94" t="s">
        <v>52</v>
      </c>
      <c r="I36" s="95">
        <f>VLOOKUP(H36,'Money Won'!$1:$1048576,2,FALSE)</f>
        <v>69500</v>
      </c>
      <c r="J36" s="96" t="s">
        <v>43</v>
      </c>
      <c r="K36" s="95">
        <f>VLOOKUP(J36,'Money Won'!$1:$1048576,2,FALSE)</f>
        <v>45000</v>
      </c>
      <c r="L36" s="96" t="s">
        <v>40</v>
      </c>
      <c r="M36" s="95">
        <f>VLOOKUP(L36,'Money Won'!$1:$1048576,2,FALSE)</f>
        <v>192208</v>
      </c>
      <c r="N36" s="88" t="s">
        <v>57</v>
      </c>
      <c r="O36" s="141">
        <f>VLOOKUP(N36,'Money Won'!$1:$1048576,2,FALSE)</f>
        <v>0</v>
      </c>
      <c r="P36" s="89" t="s">
        <v>215</v>
      </c>
      <c r="Q36" s="141">
        <f>VLOOKUP(P36,'Money Won'!$1:$1048576,2,FALSE)</f>
        <v>1980000</v>
      </c>
      <c r="R36" s="90" t="s">
        <v>216</v>
      </c>
      <c r="S36" s="141">
        <f>VLOOKUP(R36,'Money Won'!$1:$1048576,2,FALSE)</f>
        <v>404350</v>
      </c>
      <c r="T36" s="86" t="s">
        <v>54</v>
      </c>
      <c r="U36" s="145">
        <f>VLOOKUP(T36,'Money Won'!$1:$1048576,2,FALSE)</f>
        <v>0</v>
      </c>
      <c r="V36" s="86" t="s">
        <v>161</v>
      </c>
      <c r="W36" s="145">
        <f>VLOOKUP(V36,'Money Won'!$1:$1048576,2,FALSE)</f>
        <v>31594</v>
      </c>
      <c r="X36" s="86" t="s">
        <v>66</v>
      </c>
      <c r="Y36" s="145">
        <f>VLOOKUP(X36,'Money Won'!$1:$1048576,2,FALSE)</f>
        <v>0</v>
      </c>
      <c r="Z36" s="82" t="s">
        <v>234</v>
      </c>
      <c r="AA36" s="148">
        <f>VLOOKUP(Z36,'Money Won'!$1:$1048576,2,FALSE)</f>
        <v>0</v>
      </c>
      <c r="AB36" s="83" t="s">
        <v>235</v>
      </c>
      <c r="AC36" s="148">
        <f>VLOOKUP(AB36,'Money Won'!$1:$1048576,2,FALSE)</f>
        <v>69500</v>
      </c>
      <c r="AD36" s="82" t="s">
        <v>169</v>
      </c>
      <c r="AE36" s="148">
        <f>VLOOKUP(AD36,'Money Won'!$1:$1048576,2,FALSE)</f>
        <v>20000</v>
      </c>
      <c r="AF36" s="79" t="s">
        <v>281</v>
      </c>
      <c r="AG36" s="151">
        <f>VLOOKUP(AF36,'Money Won'!$1:$1048576,2,FALSE)</f>
        <v>45000</v>
      </c>
      <c r="AH36" s="80" t="s">
        <v>160</v>
      </c>
      <c r="AI36" s="151">
        <f>VLOOKUP(AH36,'Money Won'!$1:$1048576,2,FALSE)</f>
        <v>45000</v>
      </c>
      <c r="AJ36" s="80" t="s">
        <v>267</v>
      </c>
      <c r="AK36" s="151">
        <f>VLOOKUP(AJ36,'Money Won'!$1:$1048576,2,FALSE)</f>
        <v>0</v>
      </c>
    </row>
    <row r="37" spans="1:37" x14ac:dyDescent="0.2">
      <c r="A37" s="51">
        <v>189</v>
      </c>
      <c r="B37" s="52" t="s">
        <v>465</v>
      </c>
      <c r="C37" s="52" t="s">
        <v>462</v>
      </c>
      <c r="D37" s="52" t="s">
        <v>466</v>
      </c>
      <c r="E37" s="53" t="s">
        <v>285</v>
      </c>
      <c r="F37" s="51" t="s">
        <v>286</v>
      </c>
      <c r="G37" s="54">
        <f>SUM(I37)+K37+M37+O37+Q37+S37+U37+W37+Y37+AA37+AC37+AE37+AG37+AI37+AK37</f>
        <v>2901386</v>
      </c>
      <c r="H37" s="94" t="s">
        <v>52</v>
      </c>
      <c r="I37" s="95">
        <f>VLOOKUP(H37,'Money Won'!$1:$1048576,2,FALSE)</f>
        <v>69500</v>
      </c>
      <c r="J37" s="96" t="s">
        <v>43</v>
      </c>
      <c r="K37" s="95">
        <f>VLOOKUP(J37,'Money Won'!$1:$1048576,2,FALSE)</f>
        <v>45000</v>
      </c>
      <c r="L37" s="96" t="s">
        <v>65</v>
      </c>
      <c r="M37" s="95">
        <f>VLOOKUP(L37,'Money Won'!$1:$1048576,2,FALSE)</f>
        <v>252123</v>
      </c>
      <c r="N37" s="88" t="s">
        <v>210</v>
      </c>
      <c r="O37" s="141">
        <f>VLOOKUP(N37,'Money Won'!$1:$1048576,2,FALSE)</f>
        <v>192208</v>
      </c>
      <c r="P37" s="89" t="s">
        <v>215</v>
      </c>
      <c r="Q37" s="141">
        <f>VLOOKUP(P37,'Money Won'!$1:$1048576,2,FALSE)</f>
        <v>1980000</v>
      </c>
      <c r="R37" s="90" t="s">
        <v>118</v>
      </c>
      <c r="S37" s="141">
        <f>VLOOKUP(R37,'Money Won'!$1:$1048576,2,FALSE)</f>
        <v>31594</v>
      </c>
      <c r="T37" s="86" t="s">
        <v>163</v>
      </c>
      <c r="U37" s="145">
        <f>VLOOKUP(T37,'Money Won'!$1:$1048576,2,FALSE)</f>
        <v>0</v>
      </c>
      <c r="V37" s="86" t="s">
        <v>205</v>
      </c>
      <c r="W37" s="145">
        <f>VLOOKUP(V37,'Money Won'!$1:$1048576,2,FALSE)</f>
        <v>57500</v>
      </c>
      <c r="X37" s="86" t="s">
        <v>145</v>
      </c>
      <c r="Y37" s="145">
        <f>VLOOKUP(X37,'Money Won'!$1:$1048576,2,FALSE)</f>
        <v>252123</v>
      </c>
      <c r="Z37" s="82" t="s">
        <v>246</v>
      </c>
      <c r="AA37" s="148">
        <f>VLOOKUP(Z37,'Money Won'!$1:$1048576,2,FALSE)</f>
        <v>0</v>
      </c>
      <c r="AB37" s="83" t="s">
        <v>280</v>
      </c>
      <c r="AC37" s="148">
        <f>VLOOKUP(AB37,'Money Won'!$1:$1048576,2,FALSE)</f>
        <v>0</v>
      </c>
      <c r="AD37" s="83" t="s">
        <v>249</v>
      </c>
      <c r="AE37" s="148">
        <f>VLOOKUP(AD37,'Money Won'!$1:$1048576,2,FALSE)</f>
        <v>0</v>
      </c>
      <c r="AF37" s="79" t="s">
        <v>282</v>
      </c>
      <c r="AG37" s="151">
        <f>VLOOKUP(AF37,'Money Won'!$1:$1048576,2,FALSE)</f>
        <v>21338</v>
      </c>
      <c r="AH37" s="80" t="s">
        <v>239</v>
      </c>
      <c r="AI37" s="151">
        <f>VLOOKUP(AH37,'Money Won'!$1:$1048576,2,FALSE)</f>
        <v>0</v>
      </c>
      <c r="AJ37" s="80" t="s">
        <v>267</v>
      </c>
      <c r="AK37" s="151">
        <f>VLOOKUP(AJ37,'Money Won'!$1:$1048576,2,FALSE)</f>
        <v>0</v>
      </c>
    </row>
    <row r="38" spans="1:37" x14ac:dyDescent="0.2">
      <c r="A38" s="51">
        <v>91</v>
      </c>
      <c r="B38" s="52" t="s">
        <v>338</v>
      </c>
      <c r="C38" s="52" t="s">
        <v>337</v>
      </c>
      <c r="D38" s="52" t="s">
        <v>178</v>
      </c>
      <c r="E38" s="53" t="s">
        <v>285</v>
      </c>
      <c r="F38" s="51" t="s">
        <v>286</v>
      </c>
      <c r="G38" s="54">
        <f>SUM(I38)+K38+M38+O38+Q38+S38+U38+W38+Y38+AA38+AC38+AE38+AG38+AI38+AK38</f>
        <v>2900490</v>
      </c>
      <c r="H38" s="94" t="s">
        <v>60</v>
      </c>
      <c r="I38" s="95">
        <f>VLOOKUP(H38,'Money Won'!$1:$1048576,2,FALSE)</f>
        <v>31594</v>
      </c>
      <c r="J38" s="96" t="s">
        <v>43</v>
      </c>
      <c r="K38" s="95">
        <f>VLOOKUP(J38,'Money Won'!$1:$1048576,2,FALSE)</f>
        <v>45000</v>
      </c>
      <c r="L38" s="96" t="s">
        <v>140</v>
      </c>
      <c r="M38" s="95">
        <f>VLOOKUP(L38,'Money Won'!$1:$1048576,2,FALSE)</f>
        <v>404350</v>
      </c>
      <c r="N38" s="88" t="s">
        <v>210</v>
      </c>
      <c r="O38" s="141">
        <f>VLOOKUP(N38,'Money Won'!$1:$1048576,2,FALSE)</f>
        <v>192208</v>
      </c>
      <c r="P38" s="89" t="s">
        <v>219</v>
      </c>
      <c r="Q38" s="141">
        <f>VLOOKUP(P38,'Money Won'!$1:$1048576,2,FALSE)</f>
        <v>156500</v>
      </c>
      <c r="R38" s="90" t="s">
        <v>215</v>
      </c>
      <c r="S38" s="141">
        <f>VLOOKUP(R38,'Money Won'!$1:$1048576,2,FALSE)</f>
        <v>1980000</v>
      </c>
      <c r="T38" s="86" t="s">
        <v>54</v>
      </c>
      <c r="U38" s="145">
        <f>VLOOKUP(T38,'Money Won'!$1:$1048576,2,FALSE)</f>
        <v>0</v>
      </c>
      <c r="V38" s="86" t="s">
        <v>163</v>
      </c>
      <c r="W38" s="145">
        <f>VLOOKUP(V38,'Money Won'!$1:$1048576,2,FALSE)</f>
        <v>0</v>
      </c>
      <c r="X38" s="86" t="s">
        <v>76</v>
      </c>
      <c r="Y38" s="145">
        <f>VLOOKUP(X38,'Money Won'!$1:$1048576,2,FALSE)</f>
        <v>0</v>
      </c>
      <c r="Z38" s="82" t="s">
        <v>251</v>
      </c>
      <c r="AA38" s="148">
        <f>VLOOKUP(Z38,'Money Won'!$1:$1048576,2,FALSE)</f>
        <v>0</v>
      </c>
      <c r="AB38" s="83" t="s">
        <v>157</v>
      </c>
      <c r="AC38" s="148">
        <f>VLOOKUP(AB38,'Money Won'!$1:$1048576,2,FALSE)</f>
        <v>69500</v>
      </c>
      <c r="AD38" s="83" t="s">
        <v>240</v>
      </c>
      <c r="AE38" s="148">
        <f>VLOOKUP(AD38,'Money Won'!$1:$1048576,2,FALSE)</f>
        <v>21338</v>
      </c>
      <c r="AF38" s="79" t="s">
        <v>245</v>
      </c>
      <c r="AG38" s="151">
        <f>VLOOKUP(AF38,'Money Won'!$1:$1048576,2,FALSE)</f>
        <v>0</v>
      </c>
      <c r="AH38" s="80" t="s">
        <v>261</v>
      </c>
      <c r="AI38" s="151">
        <f>VLOOKUP(AH38,'Money Won'!$1:$1048576,2,FALSE)</f>
        <v>0</v>
      </c>
      <c r="AJ38" s="80" t="s">
        <v>165</v>
      </c>
      <c r="AK38" s="151">
        <f>VLOOKUP(AJ38,'Money Won'!$1:$1048576,2,FALSE)</f>
        <v>0</v>
      </c>
    </row>
    <row r="39" spans="1:37" x14ac:dyDescent="0.2">
      <c r="A39" s="51">
        <v>102</v>
      </c>
      <c r="B39" s="52" t="s">
        <v>594</v>
      </c>
      <c r="C39" s="52" t="s">
        <v>592</v>
      </c>
      <c r="D39" s="52" t="s">
        <v>595</v>
      </c>
      <c r="E39" s="53" t="s">
        <v>285</v>
      </c>
      <c r="F39" s="51" t="s">
        <v>286</v>
      </c>
      <c r="G39" s="54">
        <f>SUM(I39)+K39+M39+O39+Q39+S39+U39+W39+Y39+AA39+AC39+AE39+AG39+AI39+AK39</f>
        <v>2895688</v>
      </c>
      <c r="H39" s="96" t="s">
        <v>52</v>
      </c>
      <c r="I39" s="95">
        <f>VLOOKUP(H39,'Money Won'!$1:$1048576,2,FALSE)</f>
        <v>69500</v>
      </c>
      <c r="J39" s="96" t="s">
        <v>43</v>
      </c>
      <c r="K39" s="95">
        <f>VLOOKUP(J39,'Money Won'!$1:$1048576,2,FALSE)</f>
        <v>45000</v>
      </c>
      <c r="L39" s="96" t="s">
        <v>75</v>
      </c>
      <c r="M39" s="95">
        <f>VLOOKUP(L39,'Money Won'!$1:$1048576,2,FALSE)</f>
        <v>404350</v>
      </c>
      <c r="N39" s="88" t="s">
        <v>215</v>
      </c>
      <c r="O39" s="141">
        <f>VLOOKUP(N39,'Money Won'!$1:$1048576,2,FALSE)</f>
        <v>1980000</v>
      </c>
      <c r="P39" s="89" t="s">
        <v>213</v>
      </c>
      <c r="Q39" s="141">
        <f>VLOOKUP(P39,'Money Won'!$1:$1048576,2,FALSE)</f>
        <v>57500</v>
      </c>
      <c r="R39" s="90" t="s">
        <v>212</v>
      </c>
      <c r="S39" s="141">
        <f>VLOOKUP(R39,'Money Won'!$1:$1048576,2,FALSE)</f>
        <v>134000</v>
      </c>
      <c r="T39" s="86" t="s">
        <v>163</v>
      </c>
      <c r="U39" s="145">
        <f>VLOOKUP(T39,'Money Won'!$1:$1048576,2,FALSE)</f>
        <v>0</v>
      </c>
      <c r="V39" s="86" t="s">
        <v>224</v>
      </c>
      <c r="W39" s="145">
        <f>VLOOKUP(V39,'Money Won'!$1:$1048576,2,FALSE)</f>
        <v>0</v>
      </c>
      <c r="X39" s="86" t="s">
        <v>76</v>
      </c>
      <c r="Y39" s="145">
        <f>VLOOKUP(X39,'Money Won'!$1:$1048576,2,FALSE)</f>
        <v>0</v>
      </c>
      <c r="Z39" s="82" t="s">
        <v>157</v>
      </c>
      <c r="AA39" s="148">
        <f>VLOOKUP(Z39,'Money Won'!$1:$1048576,2,FALSE)</f>
        <v>69500</v>
      </c>
      <c r="AB39" s="83" t="s">
        <v>235</v>
      </c>
      <c r="AC39" s="148">
        <f>VLOOKUP(AB39,'Money Won'!$1:$1048576,2,FALSE)</f>
        <v>69500</v>
      </c>
      <c r="AD39" s="83" t="s">
        <v>238</v>
      </c>
      <c r="AE39" s="148">
        <f>VLOOKUP(AD39,'Money Won'!$1:$1048576,2,FALSE)</f>
        <v>0</v>
      </c>
      <c r="AF39" s="79" t="s">
        <v>160</v>
      </c>
      <c r="AG39" s="151">
        <f>VLOOKUP(AF39,'Money Won'!$1:$1048576,2,FALSE)</f>
        <v>45000</v>
      </c>
      <c r="AH39" s="80" t="s">
        <v>261</v>
      </c>
      <c r="AI39" s="151">
        <f>VLOOKUP(AH39,'Money Won'!$1:$1048576,2,FALSE)</f>
        <v>0</v>
      </c>
      <c r="AJ39" s="80" t="s">
        <v>282</v>
      </c>
      <c r="AK39" s="151">
        <f>VLOOKUP(AJ39,'Money Won'!$1:$1048576,2,FALSE)</f>
        <v>21338</v>
      </c>
    </row>
    <row r="40" spans="1:37" x14ac:dyDescent="0.2">
      <c r="A40" s="51">
        <v>84</v>
      </c>
      <c r="B40" s="52" t="s">
        <v>411</v>
      </c>
      <c r="C40" s="52" t="s">
        <v>409</v>
      </c>
      <c r="D40" s="52" t="s">
        <v>410</v>
      </c>
      <c r="E40" s="53" t="s">
        <v>285</v>
      </c>
      <c r="F40" s="51" t="s">
        <v>286</v>
      </c>
      <c r="G40" s="54">
        <f>SUM(I40)+K40+M40+O40+Q40+S40+U40+W40+Y40+AA40+AC40+AE40+AG40+AI40+AK40</f>
        <v>2865584</v>
      </c>
      <c r="H40" s="94" t="s">
        <v>64</v>
      </c>
      <c r="I40" s="95">
        <f>VLOOKUP(H40,'Money Won'!$1:$1048576,2,FALSE)</f>
        <v>45000</v>
      </c>
      <c r="J40" s="96" t="s">
        <v>43</v>
      </c>
      <c r="K40" s="95">
        <f>VLOOKUP(J40,'Money Won'!$1:$1048576,2,FALSE)</f>
        <v>45000</v>
      </c>
      <c r="L40" s="96" t="s">
        <v>140</v>
      </c>
      <c r="M40" s="95">
        <f>VLOOKUP(L40,'Money Won'!$1:$1048576,2,FALSE)</f>
        <v>404350</v>
      </c>
      <c r="N40" s="88" t="s">
        <v>210</v>
      </c>
      <c r="O40" s="141">
        <f>VLOOKUP(N40,'Money Won'!$1:$1048576,2,FALSE)</f>
        <v>192208</v>
      </c>
      <c r="P40" s="89" t="s">
        <v>215</v>
      </c>
      <c r="Q40" s="141">
        <f>VLOOKUP(P40,'Money Won'!$1:$1048576,2,FALSE)</f>
        <v>1980000</v>
      </c>
      <c r="R40" s="90" t="s">
        <v>118</v>
      </c>
      <c r="S40" s="141">
        <f>VLOOKUP(R40,'Money Won'!$1:$1048576,2,FALSE)</f>
        <v>31594</v>
      </c>
      <c r="T40" s="86" t="s">
        <v>163</v>
      </c>
      <c r="U40" s="145">
        <f>VLOOKUP(T40,'Money Won'!$1:$1048576,2,FALSE)</f>
        <v>0</v>
      </c>
      <c r="V40" s="86" t="s">
        <v>161</v>
      </c>
      <c r="W40" s="145">
        <f>VLOOKUP(V40,'Money Won'!$1:$1048576,2,FALSE)</f>
        <v>31594</v>
      </c>
      <c r="X40" s="86" t="s">
        <v>156</v>
      </c>
      <c r="Y40" s="145">
        <f>VLOOKUP(X40,'Money Won'!$1:$1048576,2,FALSE)</f>
        <v>0</v>
      </c>
      <c r="Z40" s="82" t="s">
        <v>246</v>
      </c>
      <c r="AA40" s="148">
        <f>VLOOKUP(Z40,'Money Won'!$1:$1048576,2,FALSE)</f>
        <v>0</v>
      </c>
      <c r="AB40" s="83" t="s">
        <v>280</v>
      </c>
      <c r="AC40" s="148">
        <f>VLOOKUP(AB40,'Money Won'!$1:$1048576,2,FALSE)</f>
        <v>0</v>
      </c>
      <c r="AD40" s="83" t="s">
        <v>157</v>
      </c>
      <c r="AE40" s="148">
        <f>VLOOKUP(AD40,'Money Won'!$1:$1048576,2,FALSE)</f>
        <v>69500</v>
      </c>
      <c r="AF40" s="79" t="s">
        <v>281</v>
      </c>
      <c r="AG40" s="151">
        <f>VLOOKUP(AF40,'Money Won'!$1:$1048576,2,FALSE)</f>
        <v>45000</v>
      </c>
      <c r="AH40" s="80" t="s">
        <v>282</v>
      </c>
      <c r="AI40" s="151">
        <f>VLOOKUP(AH40,'Money Won'!$1:$1048576,2,FALSE)</f>
        <v>21338</v>
      </c>
      <c r="AJ40" s="80" t="s">
        <v>267</v>
      </c>
      <c r="AK40" s="151">
        <f>VLOOKUP(AJ40,'Money Won'!$1:$1048576,2,FALSE)</f>
        <v>0</v>
      </c>
    </row>
    <row r="41" spans="1:37" x14ac:dyDescent="0.2">
      <c r="A41" s="51">
        <v>143</v>
      </c>
      <c r="B41" s="52" t="s">
        <v>567</v>
      </c>
      <c r="C41" s="52" t="s">
        <v>566</v>
      </c>
      <c r="D41" s="52" t="s">
        <v>567</v>
      </c>
      <c r="E41" s="53" t="s">
        <v>285</v>
      </c>
      <c r="F41" s="51" t="s">
        <v>286</v>
      </c>
      <c r="G41" s="54">
        <f>SUM(I41)+K41+M41+O41+Q41+S41+U41+W41+Y41+AA41+AC41+AE41+AG41+AI41+AK41</f>
        <v>2857009</v>
      </c>
      <c r="H41" s="94" t="s">
        <v>40</v>
      </c>
      <c r="I41" s="95">
        <f>VLOOKUP(H41,'Money Won'!$1:$1048576,2,FALSE)</f>
        <v>192208</v>
      </c>
      <c r="J41" s="96" t="s">
        <v>43</v>
      </c>
      <c r="K41" s="95">
        <f>VLOOKUP(J41,'Money Won'!$1:$1048576,2,FALSE)</f>
        <v>45000</v>
      </c>
      <c r="L41" s="96" t="s">
        <v>65</v>
      </c>
      <c r="M41" s="95">
        <f>VLOOKUP(L41,'Money Won'!$1:$1048576,2,FALSE)</f>
        <v>252123</v>
      </c>
      <c r="N41" s="88" t="s">
        <v>210</v>
      </c>
      <c r="O41" s="141">
        <f>VLOOKUP(N41,'Money Won'!$1:$1048576,2,FALSE)</f>
        <v>192208</v>
      </c>
      <c r="P41" s="89" t="s">
        <v>213</v>
      </c>
      <c r="Q41" s="141">
        <f>VLOOKUP(P41,'Money Won'!$1:$1048576,2,FALSE)</f>
        <v>57500</v>
      </c>
      <c r="R41" s="90" t="s">
        <v>215</v>
      </c>
      <c r="S41" s="141">
        <f>VLOOKUP(R41,'Money Won'!$1:$1048576,2,FALSE)</f>
        <v>1980000</v>
      </c>
      <c r="T41" s="86" t="s">
        <v>225</v>
      </c>
      <c r="U41" s="145">
        <f>VLOOKUP(T41,'Money Won'!$1:$1048576,2,FALSE)</f>
        <v>21338</v>
      </c>
      <c r="V41" s="86" t="s">
        <v>161</v>
      </c>
      <c r="W41" s="145">
        <f>VLOOKUP(V41,'Money Won'!$1:$1048576,2,FALSE)</f>
        <v>31594</v>
      </c>
      <c r="X41" s="86" t="s">
        <v>224</v>
      </c>
      <c r="Y41" s="145">
        <f>VLOOKUP(X41,'Money Won'!$1:$1048576,2,FALSE)</f>
        <v>0</v>
      </c>
      <c r="Z41" s="82" t="s">
        <v>162</v>
      </c>
      <c r="AA41" s="148">
        <f>VLOOKUP(Z41,'Money Won'!$1:$1048576,2,FALSE)</f>
        <v>18700</v>
      </c>
      <c r="AB41" s="83" t="s">
        <v>280</v>
      </c>
      <c r="AC41" s="148">
        <f>VLOOKUP(AB41,'Money Won'!$1:$1048576,2,FALSE)</f>
        <v>0</v>
      </c>
      <c r="AD41" s="83" t="s">
        <v>254</v>
      </c>
      <c r="AE41" s="148">
        <f>VLOOKUP(AD41,'Money Won'!$1:$1048576,2,FALSE)</f>
        <v>0</v>
      </c>
      <c r="AF41" s="79" t="s">
        <v>276</v>
      </c>
      <c r="AG41" s="151">
        <f>VLOOKUP(AF41,'Money Won'!$1:$1048576,2,FALSE)</f>
        <v>0</v>
      </c>
      <c r="AH41" s="80" t="s">
        <v>282</v>
      </c>
      <c r="AI41" s="151">
        <f>VLOOKUP(AH41,'Money Won'!$1:$1048576,2,FALSE)</f>
        <v>21338</v>
      </c>
      <c r="AJ41" s="80" t="s">
        <v>160</v>
      </c>
      <c r="AK41" s="151">
        <f>VLOOKUP(AJ41,'Money Won'!$1:$1048576,2,FALSE)</f>
        <v>45000</v>
      </c>
    </row>
    <row r="42" spans="1:37" x14ac:dyDescent="0.2">
      <c r="A42" s="51">
        <v>82</v>
      </c>
      <c r="B42" s="52" t="s">
        <v>458</v>
      </c>
      <c r="C42" s="52" t="s">
        <v>357</v>
      </c>
      <c r="D42" s="52" t="s">
        <v>90</v>
      </c>
      <c r="E42" s="53" t="s">
        <v>285</v>
      </c>
      <c r="F42" s="51" t="s">
        <v>286</v>
      </c>
      <c r="G42" s="54">
        <f>SUM(I42)+K42+M42+O42+Q42+S42+U42+W42+Y42+AA42+AC42+AE42+AG42+AI42+AK42</f>
        <v>2845038</v>
      </c>
      <c r="H42" s="94" t="s">
        <v>52</v>
      </c>
      <c r="I42" s="95">
        <f>VLOOKUP(H42,'Money Won'!$1:$1048576,2,FALSE)</f>
        <v>69500</v>
      </c>
      <c r="J42" s="96" t="s">
        <v>43</v>
      </c>
      <c r="K42" s="95">
        <f>VLOOKUP(J42,'Money Won'!$1:$1048576,2,FALSE)</f>
        <v>45000</v>
      </c>
      <c r="L42" s="96" t="s">
        <v>140</v>
      </c>
      <c r="M42" s="95">
        <f>VLOOKUP(L42,'Money Won'!$1:$1048576,2,FALSE)</f>
        <v>404350</v>
      </c>
      <c r="N42" s="88" t="s">
        <v>146</v>
      </c>
      <c r="O42" s="141">
        <f>VLOOKUP(N42,'Money Won'!$1:$1048576,2,FALSE)</f>
        <v>18850</v>
      </c>
      <c r="P42" s="89" t="s">
        <v>215</v>
      </c>
      <c r="Q42" s="141">
        <f>VLOOKUP(P42,'Money Won'!$1:$1048576,2,FALSE)</f>
        <v>1980000</v>
      </c>
      <c r="R42" s="90" t="s">
        <v>154</v>
      </c>
      <c r="S42" s="141">
        <f>VLOOKUP(R42,'Money Won'!$1:$1048576,2,FALSE)</f>
        <v>0</v>
      </c>
      <c r="T42" s="86" t="s">
        <v>225</v>
      </c>
      <c r="U42" s="145">
        <f>VLOOKUP(T42,'Money Won'!$1:$1048576,2,FALSE)</f>
        <v>21338</v>
      </c>
      <c r="V42" s="86" t="s">
        <v>205</v>
      </c>
      <c r="W42" s="145">
        <f>VLOOKUP(V42,'Money Won'!$1:$1048576,2,FALSE)</f>
        <v>57500</v>
      </c>
      <c r="X42" s="86" t="s">
        <v>155</v>
      </c>
      <c r="Y42" s="145">
        <f>VLOOKUP(X42,'Money Won'!$1:$1048576,2,FALSE)</f>
        <v>0</v>
      </c>
      <c r="Z42" s="82" t="s">
        <v>222</v>
      </c>
      <c r="AA42" s="148">
        <f>VLOOKUP(Z42,'Money Won'!$1:$1048576,2,FALSE)</f>
        <v>134000</v>
      </c>
      <c r="AB42" s="83" t="s">
        <v>280</v>
      </c>
      <c r="AC42" s="148">
        <f>VLOOKUP(AB42,'Money Won'!$1:$1048576,2,FALSE)</f>
        <v>0</v>
      </c>
      <c r="AD42" s="83" t="s">
        <v>235</v>
      </c>
      <c r="AE42" s="148">
        <f>VLOOKUP(AD42,'Money Won'!$1:$1048576,2,FALSE)</f>
        <v>69500</v>
      </c>
      <c r="AF42" s="79" t="s">
        <v>160</v>
      </c>
      <c r="AG42" s="151">
        <f>VLOOKUP(AF42,'Money Won'!$1:$1048576,2,FALSE)</f>
        <v>45000</v>
      </c>
      <c r="AH42" s="80" t="s">
        <v>261</v>
      </c>
      <c r="AI42" s="151">
        <f>VLOOKUP(AH42,'Money Won'!$1:$1048576,2,FALSE)</f>
        <v>0</v>
      </c>
      <c r="AJ42" s="80" t="s">
        <v>239</v>
      </c>
      <c r="AK42" s="151">
        <f>VLOOKUP(AJ42,'Money Won'!$1:$1048576,2,FALSE)</f>
        <v>0</v>
      </c>
    </row>
    <row r="43" spans="1:37" x14ac:dyDescent="0.2">
      <c r="A43" s="51">
        <v>36</v>
      </c>
      <c r="B43" s="52" t="s">
        <v>469</v>
      </c>
      <c r="C43" s="52"/>
      <c r="D43" s="52" t="s">
        <v>137</v>
      </c>
      <c r="E43" s="53" t="s">
        <v>285</v>
      </c>
      <c r="F43" s="51" t="s">
        <v>286</v>
      </c>
      <c r="G43" s="54">
        <f>SUM(I43)+K43+M43+O43+Q43+S43+U43+W43+Y43+AA43+AC43+AE43+AG43+AI43+AK43</f>
        <v>2839921</v>
      </c>
      <c r="H43" s="94" t="s">
        <v>52</v>
      </c>
      <c r="I43" s="95">
        <f>VLOOKUP(H43,'Money Won'!$1:$1048576,2,FALSE)</f>
        <v>69500</v>
      </c>
      <c r="J43" s="96" t="s">
        <v>43</v>
      </c>
      <c r="K43" s="95">
        <f>VLOOKUP(J43,'Money Won'!$1:$1048576,2,FALSE)</f>
        <v>45000</v>
      </c>
      <c r="L43" s="96" t="s">
        <v>49</v>
      </c>
      <c r="M43" s="95">
        <f>VLOOKUP(L43,'Money Won'!$1:$1048576,2,FALSE)</f>
        <v>45000</v>
      </c>
      <c r="N43" s="88" t="s">
        <v>219</v>
      </c>
      <c r="O43" s="141">
        <f>VLOOKUP(N43,'Money Won'!$1:$1048576,2,FALSE)</f>
        <v>156500</v>
      </c>
      <c r="P43" s="89" t="s">
        <v>215</v>
      </c>
      <c r="Q43" s="141">
        <f>VLOOKUP(P43,'Money Won'!$1:$1048576,2,FALSE)</f>
        <v>1980000</v>
      </c>
      <c r="R43" s="90" t="s">
        <v>220</v>
      </c>
      <c r="S43" s="141">
        <f>VLOOKUP(R43,'Money Won'!$1:$1048576,2,FALSE)</f>
        <v>404350</v>
      </c>
      <c r="T43" s="86" t="s">
        <v>224</v>
      </c>
      <c r="U43" s="145">
        <f>VLOOKUP(T43,'Money Won'!$1:$1048576,2,FALSE)</f>
        <v>0</v>
      </c>
      <c r="V43" s="86" t="s">
        <v>54</v>
      </c>
      <c r="W43" s="145">
        <f>VLOOKUP(V43,'Money Won'!$1:$1048576,2,FALSE)</f>
        <v>0</v>
      </c>
      <c r="X43" s="86" t="s">
        <v>218</v>
      </c>
      <c r="Y43" s="145">
        <f>VLOOKUP(X43,'Money Won'!$1:$1048576,2,FALSE)</f>
        <v>94571</v>
      </c>
      <c r="Z43" s="82" t="s">
        <v>238</v>
      </c>
      <c r="AA43" s="148">
        <f>VLOOKUP(Z43,'Money Won'!$1:$1048576,2,FALSE)</f>
        <v>0</v>
      </c>
      <c r="AB43" s="83" t="s">
        <v>280</v>
      </c>
      <c r="AC43" s="148">
        <f>VLOOKUP(AB43,'Money Won'!$1:$1048576,2,FALSE)</f>
        <v>0</v>
      </c>
      <c r="AD43" s="83" t="s">
        <v>254</v>
      </c>
      <c r="AE43" s="148">
        <f>VLOOKUP(AD43,'Money Won'!$1:$1048576,2,FALSE)</f>
        <v>0</v>
      </c>
      <c r="AF43" s="79" t="s">
        <v>281</v>
      </c>
      <c r="AG43" s="151">
        <f>VLOOKUP(AF43,'Money Won'!$1:$1048576,2,FALSE)</f>
        <v>45000</v>
      </c>
      <c r="AH43" s="80" t="s">
        <v>267</v>
      </c>
      <c r="AI43" s="151">
        <f>VLOOKUP(AH43,'Money Won'!$1:$1048576,2,FALSE)</f>
        <v>0</v>
      </c>
      <c r="AJ43" s="79" t="s">
        <v>258</v>
      </c>
      <c r="AK43" s="151">
        <f>VLOOKUP(AJ43,'Money Won'!$1:$1048576,2,FALSE)</f>
        <v>0</v>
      </c>
    </row>
    <row r="44" spans="1:37" x14ac:dyDescent="0.2">
      <c r="A44" s="51">
        <v>39</v>
      </c>
      <c r="B44" s="52" t="s">
        <v>134</v>
      </c>
      <c r="C44" s="52" t="s">
        <v>494</v>
      </c>
      <c r="D44" s="52" t="s">
        <v>495</v>
      </c>
      <c r="E44" s="53" t="s">
        <v>285</v>
      </c>
      <c r="F44" s="51" t="s">
        <v>286</v>
      </c>
      <c r="G44" s="54">
        <f>SUM(I44)+K44+M44+O44+Q44+S44+U44+W44+Y44+AA44+AC44+AE44+AG44+AI44+AK44</f>
        <v>2827234</v>
      </c>
      <c r="H44" s="94" t="s">
        <v>52</v>
      </c>
      <c r="I44" s="95">
        <f>VLOOKUP(H44,'Money Won'!$1:$1048576,2,FALSE)</f>
        <v>69500</v>
      </c>
      <c r="J44" s="96" t="s">
        <v>70</v>
      </c>
      <c r="K44" s="95">
        <f>VLOOKUP(J44,'Money Won'!$1:$1048576,2,FALSE)</f>
        <v>21338</v>
      </c>
      <c r="L44" s="96" t="s">
        <v>39</v>
      </c>
      <c r="M44" s="95">
        <f>VLOOKUP(L44,'Money Won'!$1:$1048576,2,FALSE)</f>
        <v>404350</v>
      </c>
      <c r="N44" s="88" t="s">
        <v>210</v>
      </c>
      <c r="O44" s="141">
        <f>VLOOKUP(N44,'Money Won'!$1:$1048576,2,FALSE)</f>
        <v>192208</v>
      </c>
      <c r="P44" s="89" t="s">
        <v>215</v>
      </c>
      <c r="Q44" s="141">
        <f>VLOOKUP(P44,'Money Won'!$1:$1048576,2,FALSE)</f>
        <v>1980000</v>
      </c>
      <c r="R44" s="90" t="s">
        <v>154</v>
      </c>
      <c r="S44" s="141">
        <f>VLOOKUP(R44,'Money Won'!$1:$1048576,2,FALSE)</f>
        <v>0</v>
      </c>
      <c r="T44" s="86" t="s">
        <v>224</v>
      </c>
      <c r="U44" s="145">
        <f>VLOOKUP(T44,'Money Won'!$1:$1048576,2,FALSE)</f>
        <v>0</v>
      </c>
      <c r="V44" s="86" t="s">
        <v>156</v>
      </c>
      <c r="W44" s="145">
        <f>VLOOKUP(V44,'Money Won'!$1:$1048576,2,FALSE)</f>
        <v>0</v>
      </c>
      <c r="X44" s="86" t="s">
        <v>142</v>
      </c>
      <c r="Y44" s="145">
        <f>VLOOKUP(X44,'Money Won'!$1:$1048576,2,FALSE)</f>
        <v>24000</v>
      </c>
      <c r="Z44" s="82" t="s">
        <v>249</v>
      </c>
      <c r="AA44" s="148">
        <f>VLOOKUP(Z44,'Money Won'!$1:$1048576,2,FALSE)</f>
        <v>0</v>
      </c>
      <c r="AB44" s="83" t="s">
        <v>242</v>
      </c>
      <c r="AC44" s="148">
        <f>VLOOKUP(AB44,'Money Won'!$1:$1048576,2,FALSE)</f>
        <v>0</v>
      </c>
      <c r="AD44" s="83" t="s">
        <v>157</v>
      </c>
      <c r="AE44" s="148">
        <f>VLOOKUP(AD44,'Money Won'!$1:$1048576,2,FALSE)</f>
        <v>69500</v>
      </c>
      <c r="AF44" s="79" t="s">
        <v>281</v>
      </c>
      <c r="AG44" s="151">
        <f>VLOOKUP(AF44,'Money Won'!$1:$1048576,2,FALSE)</f>
        <v>45000</v>
      </c>
      <c r="AH44" s="80" t="s">
        <v>262</v>
      </c>
      <c r="AI44" s="151">
        <f>VLOOKUP(AH44,'Money Won'!$1:$1048576,2,FALSE)</f>
        <v>0</v>
      </c>
      <c r="AJ44" s="80" t="s">
        <v>282</v>
      </c>
      <c r="AK44" s="151">
        <f>VLOOKUP(AJ44,'Money Won'!$1:$1048576,2,FALSE)</f>
        <v>21338</v>
      </c>
    </row>
    <row r="45" spans="1:37" x14ac:dyDescent="0.2">
      <c r="A45" s="51">
        <v>50</v>
      </c>
      <c r="B45" s="52" t="s">
        <v>104</v>
      </c>
      <c r="C45" s="52" t="s">
        <v>379</v>
      </c>
      <c r="D45" s="52" t="s">
        <v>104</v>
      </c>
      <c r="E45" s="53" t="s">
        <v>285</v>
      </c>
      <c r="F45" s="51" t="s">
        <v>286</v>
      </c>
      <c r="G45" s="54">
        <f>SUM(I45)+K45+M45+O45+Q45+S45+U45+W45+Y45+AA45+AC45+AE45+AG45+AI45+AK45</f>
        <v>2826678</v>
      </c>
      <c r="H45" s="94" t="s">
        <v>52</v>
      </c>
      <c r="I45" s="95">
        <f>VLOOKUP(H45,'Money Won'!$1:$1048576,2,FALSE)</f>
        <v>69500</v>
      </c>
      <c r="J45" s="96" t="s">
        <v>60</v>
      </c>
      <c r="K45" s="95">
        <f>VLOOKUP(J45,'Money Won'!$1:$1048576,2,FALSE)</f>
        <v>31594</v>
      </c>
      <c r="L45" s="96" t="s">
        <v>65</v>
      </c>
      <c r="M45" s="95">
        <f>VLOOKUP(L45,'Money Won'!$1:$1048576,2,FALSE)</f>
        <v>252123</v>
      </c>
      <c r="N45" s="88" t="s">
        <v>215</v>
      </c>
      <c r="O45" s="141">
        <f>VLOOKUP(N45,'Money Won'!$1:$1048576,2,FALSE)</f>
        <v>1980000</v>
      </c>
      <c r="P45" s="89" t="s">
        <v>213</v>
      </c>
      <c r="Q45" s="141">
        <f>VLOOKUP(P45,'Money Won'!$1:$1048576,2,FALSE)</f>
        <v>57500</v>
      </c>
      <c r="R45" s="90" t="s">
        <v>154</v>
      </c>
      <c r="S45" s="141">
        <f>VLOOKUP(R45,'Money Won'!$1:$1048576,2,FALSE)</f>
        <v>0</v>
      </c>
      <c r="T45" s="86" t="s">
        <v>224</v>
      </c>
      <c r="U45" s="145">
        <f>VLOOKUP(T45,'Money Won'!$1:$1048576,2,FALSE)</f>
        <v>0</v>
      </c>
      <c r="V45" s="86" t="s">
        <v>145</v>
      </c>
      <c r="W45" s="145">
        <f>VLOOKUP(V45,'Money Won'!$1:$1048576,2,FALSE)</f>
        <v>252123</v>
      </c>
      <c r="X45" s="86" t="s">
        <v>142</v>
      </c>
      <c r="Y45" s="145">
        <f>VLOOKUP(X45,'Money Won'!$1:$1048576,2,FALSE)</f>
        <v>24000</v>
      </c>
      <c r="Z45" s="82" t="s">
        <v>246</v>
      </c>
      <c r="AA45" s="148">
        <f>VLOOKUP(Z45,'Money Won'!$1:$1048576,2,FALSE)</f>
        <v>0</v>
      </c>
      <c r="AB45" s="83" t="s">
        <v>157</v>
      </c>
      <c r="AC45" s="148">
        <f>VLOOKUP(AB45,'Money Won'!$1:$1048576,2,FALSE)</f>
        <v>69500</v>
      </c>
      <c r="AD45" s="83" t="s">
        <v>241</v>
      </c>
      <c r="AE45" s="148">
        <f>VLOOKUP(AD45,'Money Won'!$1:$1048576,2,FALSE)</f>
        <v>24000</v>
      </c>
      <c r="AF45" s="79" t="s">
        <v>282</v>
      </c>
      <c r="AG45" s="151">
        <f>VLOOKUP(AF45,'Money Won'!$1:$1048576,2,FALSE)</f>
        <v>21338</v>
      </c>
      <c r="AH45" s="80" t="s">
        <v>261</v>
      </c>
      <c r="AI45" s="151">
        <f>VLOOKUP(AH45,'Money Won'!$1:$1048576,2,FALSE)</f>
        <v>0</v>
      </c>
      <c r="AJ45" s="80" t="s">
        <v>160</v>
      </c>
      <c r="AK45" s="151">
        <f>VLOOKUP(AJ45,'Money Won'!$1:$1048576,2,FALSE)</f>
        <v>45000</v>
      </c>
    </row>
    <row r="46" spans="1:37" x14ac:dyDescent="0.2">
      <c r="A46" s="51">
        <v>94</v>
      </c>
      <c r="B46" s="52" t="s">
        <v>130</v>
      </c>
      <c r="C46" s="52" t="s">
        <v>322</v>
      </c>
      <c r="D46" s="52" t="s">
        <v>130</v>
      </c>
      <c r="E46" s="53" t="s">
        <v>285</v>
      </c>
      <c r="F46" s="51" t="s">
        <v>286</v>
      </c>
      <c r="G46" s="54">
        <f>SUM(I46)+K46+M46+O46+Q46+S46+U46+W46+Y46+AA46+AC46+AE46+AG46+AI46+AK46</f>
        <v>2820896</v>
      </c>
      <c r="H46" s="94" t="s">
        <v>105</v>
      </c>
      <c r="I46" s="95">
        <f>VLOOKUP(H46,'Money Won'!$1:$1048576,2,FALSE)</f>
        <v>0</v>
      </c>
      <c r="J46" s="96" t="s">
        <v>75</v>
      </c>
      <c r="K46" s="95">
        <f>VLOOKUP(J46,'Money Won'!$1:$1048576,2,FALSE)</f>
        <v>404350</v>
      </c>
      <c r="L46" s="96" t="s">
        <v>59</v>
      </c>
      <c r="M46" s="95">
        <f>VLOOKUP(L46,'Money Won'!$1:$1048576,2,FALSE)</f>
        <v>0</v>
      </c>
      <c r="N46" s="88" t="s">
        <v>210</v>
      </c>
      <c r="O46" s="141">
        <f>VLOOKUP(N46,'Money Won'!$1:$1048576,2,FALSE)</f>
        <v>192208</v>
      </c>
      <c r="P46" s="89" t="s">
        <v>73</v>
      </c>
      <c r="Q46" s="141">
        <f>VLOOKUP(P46,'Money Won'!$1:$1048576,2,FALSE)</f>
        <v>134000</v>
      </c>
      <c r="R46" s="90" t="s">
        <v>215</v>
      </c>
      <c r="S46" s="141">
        <f>VLOOKUP(R46,'Money Won'!$1:$1048576,2,FALSE)</f>
        <v>1980000</v>
      </c>
      <c r="T46" s="86" t="s">
        <v>224</v>
      </c>
      <c r="U46" s="145">
        <f>VLOOKUP(T46,'Money Won'!$1:$1048576,2,FALSE)</f>
        <v>0</v>
      </c>
      <c r="V46" s="86" t="s">
        <v>207</v>
      </c>
      <c r="W46" s="145">
        <f>VLOOKUP(V46,'Money Won'!$1:$1048576,2,FALSE)</f>
        <v>21338</v>
      </c>
      <c r="X46" s="86" t="s">
        <v>74</v>
      </c>
      <c r="Y46" s="145">
        <f>VLOOKUP(X46,'Money Won'!$1:$1048576,2,FALSE)</f>
        <v>24000</v>
      </c>
      <c r="Z46" s="82" t="s">
        <v>169</v>
      </c>
      <c r="AA46" s="148">
        <f>VLOOKUP(Z46,'Money Won'!$1:$1048576,2,FALSE)</f>
        <v>20000</v>
      </c>
      <c r="AB46" s="82" t="s">
        <v>249</v>
      </c>
      <c r="AC46" s="148">
        <f>VLOOKUP(AB46,'Money Won'!$1:$1048576,2,FALSE)</f>
        <v>0</v>
      </c>
      <c r="AD46" s="83" t="s">
        <v>233</v>
      </c>
      <c r="AE46" s="148">
        <f>VLOOKUP(AD46,'Money Won'!$1:$1048576,2,FALSE)</f>
        <v>0</v>
      </c>
      <c r="AF46" s="79" t="s">
        <v>206</v>
      </c>
      <c r="AG46" s="151">
        <f>VLOOKUP(AF46,'Money Won'!$1:$1048576,2,FALSE)</f>
        <v>0</v>
      </c>
      <c r="AH46" s="80" t="s">
        <v>239</v>
      </c>
      <c r="AI46" s="151">
        <f>VLOOKUP(AH46,'Money Won'!$1:$1048576,2,FALSE)</f>
        <v>0</v>
      </c>
      <c r="AJ46" s="80" t="s">
        <v>160</v>
      </c>
      <c r="AK46" s="151">
        <f>VLOOKUP(AJ46,'Money Won'!$1:$1048576,2,FALSE)</f>
        <v>45000</v>
      </c>
    </row>
    <row r="47" spans="1:37" x14ac:dyDescent="0.2">
      <c r="A47" s="51">
        <v>33</v>
      </c>
      <c r="B47" s="52" t="s">
        <v>550</v>
      </c>
      <c r="C47" s="52" t="s">
        <v>549</v>
      </c>
      <c r="D47" s="52" t="s">
        <v>550</v>
      </c>
      <c r="E47" s="53" t="s">
        <v>285</v>
      </c>
      <c r="F47" s="51" t="s">
        <v>286</v>
      </c>
      <c r="G47" s="54">
        <f>SUM(I47)+K47+M47+O47+Q47+S47+U47+W47+Y47+AA47+AC47+AE47+AG47+AI47+AK47</f>
        <v>2820246</v>
      </c>
      <c r="H47" s="94" t="s">
        <v>52</v>
      </c>
      <c r="I47" s="95">
        <f>VLOOKUP(H47,'Money Won'!$1:$1048576,2,FALSE)</f>
        <v>69500</v>
      </c>
      <c r="J47" s="96" t="s">
        <v>43</v>
      </c>
      <c r="K47" s="95">
        <f>VLOOKUP(J47,'Money Won'!$1:$1048576,2,FALSE)</f>
        <v>45000</v>
      </c>
      <c r="L47" s="96" t="s">
        <v>140</v>
      </c>
      <c r="M47" s="95">
        <f>VLOOKUP(L47,'Money Won'!$1:$1048576,2,FALSE)</f>
        <v>404350</v>
      </c>
      <c r="N47" s="88" t="s">
        <v>210</v>
      </c>
      <c r="O47" s="141">
        <f>VLOOKUP(N47,'Money Won'!$1:$1048576,2,FALSE)</f>
        <v>192208</v>
      </c>
      <c r="P47" s="89" t="s">
        <v>215</v>
      </c>
      <c r="Q47" s="141">
        <f>VLOOKUP(P47,'Money Won'!$1:$1048576,2,FALSE)</f>
        <v>1980000</v>
      </c>
      <c r="R47" s="90" t="s">
        <v>146</v>
      </c>
      <c r="S47" s="141">
        <f>VLOOKUP(R47,'Money Won'!$1:$1048576,2,FALSE)</f>
        <v>18850</v>
      </c>
      <c r="T47" s="86" t="s">
        <v>163</v>
      </c>
      <c r="U47" s="145">
        <f>VLOOKUP(T47,'Money Won'!$1:$1048576,2,FALSE)</f>
        <v>0</v>
      </c>
      <c r="V47" s="86" t="s">
        <v>224</v>
      </c>
      <c r="W47" s="145">
        <f>VLOOKUP(V47,'Money Won'!$1:$1048576,2,FALSE)</f>
        <v>0</v>
      </c>
      <c r="X47" s="86" t="s">
        <v>142</v>
      </c>
      <c r="Y47" s="145">
        <f>VLOOKUP(X47,'Money Won'!$1:$1048576,2,FALSE)</f>
        <v>24000</v>
      </c>
      <c r="Z47" s="82" t="s">
        <v>234</v>
      </c>
      <c r="AA47" s="148">
        <f>VLOOKUP(Z47,'Money Won'!$1:$1048576,2,FALSE)</f>
        <v>0</v>
      </c>
      <c r="AB47" s="83" t="s">
        <v>280</v>
      </c>
      <c r="AC47" s="148">
        <f>VLOOKUP(AB47,'Money Won'!$1:$1048576,2,FALSE)</f>
        <v>0</v>
      </c>
      <c r="AD47" s="83" t="s">
        <v>169</v>
      </c>
      <c r="AE47" s="148">
        <f>VLOOKUP(AD47,'Money Won'!$1:$1048576,2,FALSE)</f>
        <v>20000</v>
      </c>
      <c r="AF47" s="79" t="s">
        <v>281</v>
      </c>
      <c r="AG47" s="151">
        <f>VLOOKUP(AF47,'Money Won'!$1:$1048576,2,FALSE)</f>
        <v>45000</v>
      </c>
      <c r="AH47" s="80" t="s">
        <v>282</v>
      </c>
      <c r="AI47" s="151">
        <f>VLOOKUP(AH47,'Money Won'!$1:$1048576,2,FALSE)</f>
        <v>21338</v>
      </c>
      <c r="AJ47" s="80" t="s">
        <v>239</v>
      </c>
      <c r="AK47" s="151">
        <f>VLOOKUP(AJ47,'Money Won'!$1:$1048576,2,FALSE)</f>
        <v>0</v>
      </c>
    </row>
    <row r="48" spans="1:37" x14ac:dyDescent="0.2">
      <c r="A48" s="51">
        <v>195</v>
      </c>
      <c r="B48" s="52" t="s">
        <v>511</v>
      </c>
      <c r="C48" s="52" t="s">
        <v>508</v>
      </c>
      <c r="D48" s="52" t="s">
        <v>509</v>
      </c>
      <c r="E48" s="53" t="s">
        <v>285</v>
      </c>
      <c r="F48" s="51" t="s">
        <v>286</v>
      </c>
      <c r="G48" s="54">
        <f>SUM(I48)+K48+M48+O48+Q48+S48+U48+W48+Y48+AA48+AC48+AE48+AG48+AI48+AK48</f>
        <v>2819259</v>
      </c>
      <c r="H48" s="94" t="s">
        <v>105</v>
      </c>
      <c r="I48" s="95">
        <f>VLOOKUP(H48,'Money Won'!$1:$1048576,2,FALSE)</f>
        <v>0</v>
      </c>
      <c r="J48" s="96" t="s">
        <v>38</v>
      </c>
      <c r="K48" s="95">
        <f>VLOOKUP(J48,'Money Won'!$1:$1048576,2,FALSE)</f>
        <v>94571</v>
      </c>
      <c r="L48" s="96" t="s">
        <v>48</v>
      </c>
      <c r="M48" s="95">
        <f>VLOOKUP(L48,'Money Won'!$1:$1048576,2,FALSE)</f>
        <v>57500</v>
      </c>
      <c r="N48" s="88" t="s">
        <v>215</v>
      </c>
      <c r="O48" s="141">
        <f>VLOOKUP(N48,'Money Won'!$1:$1048576,2,FALSE)</f>
        <v>1980000</v>
      </c>
      <c r="P48" s="89" t="s">
        <v>213</v>
      </c>
      <c r="Q48" s="141">
        <f>VLOOKUP(P48,'Money Won'!$1:$1048576,2,FALSE)</f>
        <v>57500</v>
      </c>
      <c r="R48" s="90" t="s">
        <v>220</v>
      </c>
      <c r="S48" s="141">
        <f>VLOOKUP(R48,'Money Won'!$1:$1048576,2,FALSE)</f>
        <v>404350</v>
      </c>
      <c r="T48" s="86" t="s">
        <v>76</v>
      </c>
      <c r="U48" s="145">
        <f>VLOOKUP(T48,'Money Won'!$1:$1048576,2,FALSE)</f>
        <v>0</v>
      </c>
      <c r="V48" s="86" t="s">
        <v>72</v>
      </c>
      <c r="W48" s="145">
        <f>VLOOKUP(V48,'Money Won'!$1:$1048576,2,FALSE)</f>
        <v>0</v>
      </c>
      <c r="X48" s="86" t="s">
        <v>232</v>
      </c>
      <c r="Y48" s="145">
        <f>VLOOKUP(X48,'Money Won'!$1:$1048576,2,FALSE)</f>
        <v>20000</v>
      </c>
      <c r="Z48" s="82" t="s">
        <v>233</v>
      </c>
      <c r="AA48" s="148">
        <f>VLOOKUP(Z48,'Money Won'!$1:$1048576,2,FALSE)</f>
        <v>0</v>
      </c>
      <c r="AB48" s="83" t="s">
        <v>157</v>
      </c>
      <c r="AC48" s="148">
        <f>VLOOKUP(AB48,'Money Won'!$1:$1048576,2,FALSE)</f>
        <v>69500</v>
      </c>
      <c r="AD48" s="83" t="s">
        <v>235</v>
      </c>
      <c r="AE48" s="148">
        <f>VLOOKUP(AD48,'Money Won'!$1:$1048576,2,FALSE)</f>
        <v>69500</v>
      </c>
      <c r="AF48" s="79" t="s">
        <v>281</v>
      </c>
      <c r="AG48" s="151">
        <f>VLOOKUP(AF48,'Money Won'!$1:$1048576,2,FALSE)</f>
        <v>45000</v>
      </c>
      <c r="AH48" s="80" t="s">
        <v>261</v>
      </c>
      <c r="AI48" s="151">
        <f>VLOOKUP(AH48,'Money Won'!$1:$1048576,2,FALSE)</f>
        <v>0</v>
      </c>
      <c r="AJ48" s="80" t="s">
        <v>282</v>
      </c>
      <c r="AK48" s="151">
        <f>VLOOKUP(AJ48,'Money Won'!$1:$1048576,2,FALSE)</f>
        <v>21338</v>
      </c>
    </row>
    <row r="49" spans="1:37" x14ac:dyDescent="0.2">
      <c r="A49" s="51">
        <v>119</v>
      </c>
      <c r="B49" s="52" t="s">
        <v>131</v>
      </c>
      <c r="C49" s="52" t="s">
        <v>340</v>
      </c>
      <c r="D49" s="52" t="s">
        <v>341</v>
      </c>
      <c r="E49" s="53" t="s">
        <v>285</v>
      </c>
      <c r="F49" s="51" t="s">
        <v>286</v>
      </c>
      <c r="G49" s="54">
        <f>SUM(I49)+K49+M49+O49+Q49+S49+U49+W49+Y49+AA49+AC49+AE49+AG49+AI49+AK49</f>
        <v>2811321</v>
      </c>
      <c r="H49" s="94" t="s">
        <v>60</v>
      </c>
      <c r="I49" s="95">
        <f>VLOOKUP(H49,'Money Won'!$1:$1048576,2,FALSE)</f>
        <v>31594</v>
      </c>
      <c r="J49" s="96" t="s">
        <v>48</v>
      </c>
      <c r="K49" s="95">
        <f>VLOOKUP(J49,'Money Won'!$1:$1048576,2,FALSE)</f>
        <v>57500</v>
      </c>
      <c r="L49" s="96" t="s">
        <v>70</v>
      </c>
      <c r="M49" s="95">
        <f>VLOOKUP(L49,'Money Won'!$1:$1048576,2,FALSE)</f>
        <v>21338</v>
      </c>
      <c r="N49" s="88" t="s">
        <v>210</v>
      </c>
      <c r="O49" s="141">
        <f>VLOOKUP(N49,'Money Won'!$1:$1048576,2,FALSE)</f>
        <v>192208</v>
      </c>
      <c r="P49" s="89" t="s">
        <v>62</v>
      </c>
      <c r="Q49" s="141">
        <f>VLOOKUP(P49,'Money Won'!$1:$1048576,2,FALSE)</f>
        <v>20000</v>
      </c>
      <c r="R49" s="90" t="s">
        <v>215</v>
      </c>
      <c r="S49" s="141">
        <f>VLOOKUP(R49,'Money Won'!$1:$1048576,2,FALSE)</f>
        <v>1980000</v>
      </c>
      <c r="T49" s="86" t="s">
        <v>156</v>
      </c>
      <c r="U49" s="145">
        <f>VLOOKUP(T49,'Money Won'!$1:$1048576,2,FALSE)</f>
        <v>0</v>
      </c>
      <c r="V49" s="86" t="s">
        <v>145</v>
      </c>
      <c r="W49" s="145">
        <f>VLOOKUP(V49,'Money Won'!$1:$1048576,2,FALSE)</f>
        <v>252123</v>
      </c>
      <c r="X49" s="86" t="s">
        <v>116</v>
      </c>
      <c r="Y49" s="145">
        <f>VLOOKUP(X49,'Money Won'!$1:$1048576,2,FALSE)</f>
        <v>192208</v>
      </c>
      <c r="Z49" s="82" t="s">
        <v>227</v>
      </c>
      <c r="AA49" s="148">
        <f>VLOOKUP(Z49,'Money Won'!$1:$1048576,2,FALSE)</f>
        <v>19350</v>
      </c>
      <c r="AB49" s="83" t="s">
        <v>280</v>
      </c>
      <c r="AC49" s="148">
        <f>VLOOKUP(AB49,'Money Won'!$1:$1048576,2,FALSE)</f>
        <v>0</v>
      </c>
      <c r="AD49" s="83" t="s">
        <v>234</v>
      </c>
      <c r="AE49" s="148">
        <f>VLOOKUP(AD49,'Money Won'!$1:$1048576,2,FALSE)</f>
        <v>0</v>
      </c>
      <c r="AF49" s="79" t="s">
        <v>245</v>
      </c>
      <c r="AG49" s="151">
        <f>VLOOKUP(AF49,'Money Won'!$1:$1048576,2,FALSE)</f>
        <v>0</v>
      </c>
      <c r="AH49" s="80" t="s">
        <v>119</v>
      </c>
      <c r="AI49" s="151">
        <f>VLOOKUP(AH49,'Money Won'!$1:$1048576,2,FALSE)</f>
        <v>0</v>
      </c>
      <c r="AJ49" s="80" t="s">
        <v>160</v>
      </c>
      <c r="AK49" s="151">
        <f>VLOOKUP(AJ49,'Money Won'!$1:$1048576,2,FALSE)</f>
        <v>45000</v>
      </c>
    </row>
    <row r="50" spans="1:37" x14ac:dyDescent="0.2">
      <c r="A50" s="51">
        <v>56</v>
      </c>
      <c r="B50" s="52" t="s">
        <v>430</v>
      </c>
      <c r="C50" s="52" t="s">
        <v>431</v>
      </c>
      <c r="D50" s="52" t="s">
        <v>430</v>
      </c>
      <c r="E50" s="53" t="s">
        <v>285</v>
      </c>
      <c r="F50" s="51" t="s">
        <v>286</v>
      </c>
      <c r="G50" s="54">
        <f>SUM(I50)+K50+M50+O50+Q50+S50+U50+W50+Y50+AA50+AC50+AE50+AG50+AI50+AK50</f>
        <v>2804152</v>
      </c>
      <c r="H50" s="94" t="s">
        <v>48</v>
      </c>
      <c r="I50" s="95">
        <f>VLOOKUP(H50,'Money Won'!$1:$1048576,2,FALSE)</f>
        <v>57500</v>
      </c>
      <c r="J50" s="96" t="s">
        <v>43</v>
      </c>
      <c r="K50" s="95">
        <f>VLOOKUP(J50,'Money Won'!$1:$1048576,2,FALSE)</f>
        <v>45000</v>
      </c>
      <c r="L50" s="96" t="s">
        <v>140</v>
      </c>
      <c r="M50" s="95">
        <f>VLOOKUP(L50,'Money Won'!$1:$1048576,2,FALSE)</f>
        <v>404350</v>
      </c>
      <c r="N50" s="88" t="s">
        <v>210</v>
      </c>
      <c r="O50" s="141">
        <f>VLOOKUP(N50,'Money Won'!$1:$1048576,2,FALSE)</f>
        <v>192208</v>
      </c>
      <c r="P50" s="89" t="s">
        <v>215</v>
      </c>
      <c r="Q50" s="141">
        <f>VLOOKUP(P50,'Money Won'!$1:$1048576,2,FALSE)</f>
        <v>1980000</v>
      </c>
      <c r="R50" s="90" t="s">
        <v>118</v>
      </c>
      <c r="S50" s="141">
        <f>VLOOKUP(R50,'Money Won'!$1:$1048576,2,FALSE)</f>
        <v>31594</v>
      </c>
      <c r="T50" s="86" t="s">
        <v>224</v>
      </c>
      <c r="U50" s="145">
        <f>VLOOKUP(T50,'Money Won'!$1:$1048576,2,FALSE)</f>
        <v>0</v>
      </c>
      <c r="V50" s="86" t="s">
        <v>74</v>
      </c>
      <c r="W50" s="145">
        <f>VLOOKUP(V50,'Money Won'!$1:$1048576,2,FALSE)</f>
        <v>24000</v>
      </c>
      <c r="X50" s="86" t="s">
        <v>231</v>
      </c>
      <c r="Y50" s="145">
        <f>VLOOKUP(X50,'Money Won'!$1:$1048576,2,FALSE)</f>
        <v>0</v>
      </c>
      <c r="Z50" s="82" t="s">
        <v>233</v>
      </c>
      <c r="AA50" s="148">
        <f>VLOOKUP(Z50,'Money Won'!$1:$1048576,2,FALSE)</f>
        <v>0</v>
      </c>
      <c r="AB50" s="83" t="s">
        <v>235</v>
      </c>
      <c r="AC50" s="148">
        <f>VLOOKUP(AB50,'Money Won'!$1:$1048576,2,FALSE)</f>
        <v>69500</v>
      </c>
      <c r="AD50" s="83" t="s">
        <v>247</v>
      </c>
      <c r="AE50" s="148">
        <f>VLOOKUP(AD50,'Money Won'!$1:$1048576,2,FALSE)</f>
        <v>0</v>
      </c>
      <c r="AF50" s="79" t="s">
        <v>119</v>
      </c>
      <c r="AG50" s="151">
        <f>VLOOKUP(AF50,'Money Won'!$1:$1048576,2,FALSE)</f>
        <v>0</v>
      </c>
      <c r="AH50" s="80" t="s">
        <v>261</v>
      </c>
      <c r="AI50" s="151">
        <f>VLOOKUP(AH50,'Money Won'!$1:$1048576,2,FALSE)</f>
        <v>0</v>
      </c>
      <c r="AJ50" s="80" t="s">
        <v>267</v>
      </c>
      <c r="AK50" s="151">
        <f>VLOOKUP(AJ50,'Money Won'!$1:$1048576,2,FALSE)</f>
        <v>0</v>
      </c>
    </row>
    <row r="51" spans="1:37" x14ac:dyDescent="0.2">
      <c r="A51" s="51">
        <v>53</v>
      </c>
      <c r="B51" s="52" t="s">
        <v>408</v>
      </c>
      <c r="C51" s="52" t="s">
        <v>407</v>
      </c>
      <c r="D51" s="52" t="s">
        <v>408</v>
      </c>
      <c r="E51" s="53" t="s">
        <v>285</v>
      </c>
      <c r="F51" s="51" t="s">
        <v>286</v>
      </c>
      <c r="G51" s="54">
        <f>SUM(I51)+K51+M51+O51+Q51+S51+U51+W51+Y51+AA51+AC51+AE51+AG51+AI51+AK51</f>
        <v>2801857</v>
      </c>
      <c r="H51" s="94" t="s">
        <v>64</v>
      </c>
      <c r="I51" s="95">
        <f>VLOOKUP(H51,'Money Won'!$1:$1048576,2,FALSE)</f>
        <v>45000</v>
      </c>
      <c r="J51" s="96" t="s">
        <v>43</v>
      </c>
      <c r="K51" s="95">
        <f>VLOOKUP(J51,'Money Won'!$1:$1048576,2,FALSE)</f>
        <v>45000</v>
      </c>
      <c r="L51" s="96" t="s">
        <v>65</v>
      </c>
      <c r="M51" s="95">
        <f>VLOOKUP(L51,'Money Won'!$1:$1048576,2,FALSE)</f>
        <v>252123</v>
      </c>
      <c r="N51" s="88" t="s">
        <v>210</v>
      </c>
      <c r="O51" s="141">
        <f>VLOOKUP(N51,'Money Won'!$1:$1048576,2,FALSE)</f>
        <v>192208</v>
      </c>
      <c r="P51" s="89" t="s">
        <v>114</v>
      </c>
      <c r="Q51" s="141">
        <f>VLOOKUP(P51,'Money Won'!$1:$1048576,2,FALSE)</f>
        <v>31594</v>
      </c>
      <c r="R51" s="90" t="s">
        <v>215</v>
      </c>
      <c r="S51" s="141">
        <f>VLOOKUP(R51,'Money Won'!$1:$1048576,2,FALSE)</f>
        <v>1980000</v>
      </c>
      <c r="T51" s="86" t="s">
        <v>224</v>
      </c>
      <c r="U51" s="145">
        <f>VLOOKUP(T51,'Money Won'!$1:$1048576,2,FALSE)</f>
        <v>0</v>
      </c>
      <c r="V51" s="86" t="s">
        <v>161</v>
      </c>
      <c r="W51" s="145">
        <f>VLOOKUP(V51,'Money Won'!$1:$1048576,2,FALSE)</f>
        <v>31594</v>
      </c>
      <c r="X51" s="86" t="s">
        <v>142</v>
      </c>
      <c r="Y51" s="145">
        <f>VLOOKUP(X51,'Money Won'!$1:$1048576,2,FALSE)</f>
        <v>24000</v>
      </c>
      <c r="Z51" s="82" t="s">
        <v>249</v>
      </c>
      <c r="AA51" s="148">
        <f>VLOOKUP(Z51,'Money Won'!$1:$1048576,2,FALSE)</f>
        <v>0</v>
      </c>
      <c r="AB51" s="83" t="s">
        <v>222</v>
      </c>
      <c r="AC51" s="148">
        <f>VLOOKUP(AB51,'Money Won'!$1:$1048576,2,FALSE)</f>
        <v>134000</v>
      </c>
      <c r="AD51" s="83" t="s">
        <v>238</v>
      </c>
      <c r="AE51" s="148">
        <f>VLOOKUP(AD51,'Money Won'!$1:$1048576,2,FALSE)</f>
        <v>0</v>
      </c>
      <c r="AF51" s="79" t="s">
        <v>281</v>
      </c>
      <c r="AG51" s="151">
        <f>VLOOKUP(AF51,'Money Won'!$1:$1048576,2,FALSE)</f>
        <v>45000</v>
      </c>
      <c r="AH51" s="80" t="s">
        <v>119</v>
      </c>
      <c r="AI51" s="151">
        <f>VLOOKUP(AH51,'Money Won'!$1:$1048576,2,FALSE)</f>
        <v>0</v>
      </c>
      <c r="AJ51" s="80" t="s">
        <v>282</v>
      </c>
      <c r="AK51" s="151">
        <f>VLOOKUP(AJ51,'Money Won'!$1:$1048576,2,FALSE)</f>
        <v>21338</v>
      </c>
    </row>
    <row r="52" spans="1:37" x14ac:dyDescent="0.2">
      <c r="A52" s="51">
        <v>114</v>
      </c>
      <c r="B52" s="52" t="s">
        <v>383</v>
      </c>
      <c r="C52" s="52" t="s">
        <v>382</v>
      </c>
      <c r="D52" s="52" t="s">
        <v>383</v>
      </c>
      <c r="E52" s="53" t="s">
        <v>285</v>
      </c>
      <c r="F52" s="51" t="s">
        <v>286</v>
      </c>
      <c r="G52" s="54">
        <f>SUM(I52)+K52+M52+O52+Q52+S52+U52+W52+Y52+AA52+AC52+AE52+AG52+AI52+AK52</f>
        <v>2792652</v>
      </c>
      <c r="H52" s="94" t="s">
        <v>52</v>
      </c>
      <c r="I52" s="95">
        <f>VLOOKUP(H52,'Money Won'!$1:$1048576,2,FALSE)</f>
        <v>69500</v>
      </c>
      <c r="J52" s="96" t="s">
        <v>48</v>
      </c>
      <c r="K52" s="95">
        <f>VLOOKUP(J52,'Money Won'!$1:$1048576,2,FALSE)</f>
        <v>57500</v>
      </c>
      <c r="L52" s="96" t="s">
        <v>140</v>
      </c>
      <c r="M52" s="95">
        <f>VLOOKUP(L52,'Money Won'!$1:$1048576,2,FALSE)</f>
        <v>404350</v>
      </c>
      <c r="N52" s="88" t="s">
        <v>210</v>
      </c>
      <c r="O52" s="141">
        <f>VLOOKUP(N52,'Money Won'!$1:$1048576,2,FALSE)</f>
        <v>192208</v>
      </c>
      <c r="P52" s="89" t="s">
        <v>213</v>
      </c>
      <c r="Q52" s="141">
        <f>VLOOKUP(P52,'Money Won'!$1:$1048576,2,FALSE)</f>
        <v>57500</v>
      </c>
      <c r="R52" s="90" t="s">
        <v>215</v>
      </c>
      <c r="S52" s="141">
        <f>VLOOKUP(R52,'Money Won'!$1:$1048576,2,FALSE)</f>
        <v>1980000</v>
      </c>
      <c r="T52" s="86" t="s">
        <v>54</v>
      </c>
      <c r="U52" s="145">
        <f>VLOOKUP(T52,'Money Won'!$1:$1048576,2,FALSE)</f>
        <v>0</v>
      </c>
      <c r="V52" s="86" t="s">
        <v>161</v>
      </c>
      <c r="W52" s="145">
        <f>VLOOKUP(V52,'Money Won'!$1:$1048576,2,FALSE)</f>
        <v>31594</v>
      </c>
      <c r="X52" s="86" t="s">
        <v>156</v>
      </c>
      <c r="Y52" s="145">
        <f>VLOOKUP(X52,'Money Won'!$1:$1048576,2,FALSE)</f>
        <v>0</v>
      </c>
      <c r="Z52" s="82" t="s">
        <v>234</v>
      </c>
      <c r="AA52" s="148">
        <f>VLOOKUP(Z52,'Money Won'!$1:$1048576,2,FALSE)</f>
        <v>0</v>
      </c>
      <c r="AB52" s="83" t="s">
        <v>243</v>
      </c>
      <c r="AC52" s="148">
        <f>VLOOKUP(AB52,'Money Won'!$1:$1048576,2,FALSE)</f>
        <v>0</v>
      </c>
      <c r="AD52" s="83" t="s">
        <v>253</v>
      </c>
      <c r="AE52" s="148">
        <f>VLOOKUP(AD52,'Money Won'!$1:$1048576,2,FALSE)</f>
        <v>0</v>
      </c>
      <c r="AF52" s="79" t="s">
        <v>206</v>
      </c>
      <c r="AG52" s="151">
        <f>VLOOKUP(AF52,'Money Won'!$1:$1048576,2,FALSE)</f>
        <v>0</v>
      </c>
      <c r="AH52" s="80" t="s">
        <v>236</v>
      </c>
      <c r="AI52" s="151">
        <f>VLOOKUP(AH52,'Money Won'!$1:$1048576,2,FALSE)</f>
        <v>0</v>
      </c>
      <c r="AJ52" s="80" t="s">
        <v>267</v>
      </c>
      <c r="AK52" s="151">
        <f>VLOOKUP(AJ52,'Money Won'!$1:$1048576,2,FALSE)</f>
        <v>0</v>
      </c>
    </row>
    <row r="53" spans="1:37" x14ac:dyDescent="0.2">
      <c r="A53" s="51">
        <v>34</v>
      </c>
      <c r="B53" s="52" t="s">
        <v>560</v>
      </c>
      <c r="C53" s="52" t="s">
        <v>523</v>
      </c>
      <c r="D53" s="52" t="s">
        <v>524</v>
      </c>
      <c r="E53" s="53" t="s">
        <v>285</v>
      </c>
      <c r="F53" s="51" t="s">
        <v>286</v>
      </c>
      <c r="G53" s="54">
        <f>SUM(I53)+K53+M53+O53+Q53+S53+U53+W53+Y53+AA53+AC53+AE53+AG53+AI53+AK53</f>
        <v>2791616</v>
      </c>
      <c r="H53" s="94" t="s">
        <v>64</v>
      </c>
      <c r="I53" s="95">
        <f>VLOOKUP(H53,'Money Won'!$1:$1048576,2,FALSE)</f>
        <v>45000</v>
      </c>
      <c r="J53" s="96" t="s">
        <v>40</v>
      </c>
      <c r="K53" s="95">
        <f>VLOOKUP(J53,'Money Won'!$1:$1048576,2,FALSE)</f>
        <v>192208</v>
      </c>
      <c r="L53" s="96" t="s">
        <v>65</v>
      </c>
      <c r="M53" s="95">
        <f>VLOOKUP(L53,'Money Won'!$1:$1048576,2,FALSE)</f>
        <v>252123</v>
      </c>
      <c r="N53" s="88" t="s">
        <v>215</v>
      </c>
      <c r="O53" s="141">
        <f>VLOOKUP(N53,'Money Won'!$1:$1048576,2,FALSE)</f>
        <v>1980000</v>
      </c>
      <c r="P53" s="89" t="s">
        <v>213</v>
      </c>
      <c r="Q53" s="141">
        <f>VLOOKUP(P53,'Money Won'!$1:$1048576,2,FALSE)</f>
        <v>57500</v>
      </c>
      <c r="R53" s="90" t="s">
        <v>118</v>
      </c>
      <c r="S53" s="141">
        <f>VLOOKUP(R53,'Money Won'!$1:$1048576,2,FALSE)</f>
        <v>31594</v>
      </c>
      <c r="T53" s="86" t="s">
        <v>218</v>
      </c>
      <c r="U53" s="145">
        <f>VLOOKUP(T53,'Money Won'!$1:$1048576,2,FALSE)</f>
        <v>94571</v>
      </c>
      <c r="V53" s="86" t="s">
        <v>161</v>
      </c>
      <c r="W53" s="145">
        <f>VLOOKUP(V53,'Money Won'!$1:$1048576,2,FALSE)</f>
        <v>31594</v>
      </c>
      <c r="X53" s="86" t="s">
        <v>147</v>
      </c>
      <c r="Y53" s="145">
        <f>VLOOKUP(X53,'Money Won'!$1:$1048576,2,FALSE)</f>
        <v>21338</v>
      </c>
      <c r="Z53" s="82" t="s">
        <v>227</v>
      </c>
      <c r="AA53" s="148">
        <f>VLOOKUP(Z53,'Money Won'!$1:$1048576,2,FALSE)</f>
        <v>19350</v>
      </c>
      <c r="AB53" s="83" t="s">
        <v>280</v>
      </c>
      <c r="AC53" s="148">
        <f>VLOOKUP(AB53,'Money Won'!$1:$1048576,2,FALSE)</f>
        <v>0</v>
      </c>
      <c r="AD53" s="83" t="s">
        <v>221</v>
      </c>
      <c r="AE53" s="148">
        <f>VLOOKUP(AD53,'Money Won'!$1:$1048576,2,FALSE)</f>
        <v>0</v>
      </c>
      <c r="AF53" s="79" t="s">
        <v>281</v>
      </c>
      <c r="AG53" s="151">
        <f>VLOOKUP(AF53,'Money Won'!$1:$1048576,2,FALSE)</f>
        <v>45000</v>
      </c>
      <c r="AH53" s="80" t="s">
        <v>261</v>
      </c>
      <c r="AI53" s="151">
        <f>VLOOKUP(AH53,'Money Won'!$1:$1048576,2,FALSE)</f>
        <v>0</v>
      </c>
      <c r="AJ53" s="80" t="s">
        <v>282</v>
      </c>
      <c r="AK53" s="151">
        <f>VLOOKUP(AJ53,'Money Won'!$1:$1048576,2,FALSE)</f>
        <v>21338</v>
      </c>
    </row>
    <row r="54" spans="1:37" x14ac:dyDescent="0.2">
      <c r="A54" s="51">
        <v>124</v>
      </c>
      <c r="B54" s="52" t="s">
        <v>303</v>
      </c>
      <c r="C54" s="52" t="s">
        <v>302</v>
      </c>
      <c r="D54" s="52" t="s">
        <v>305</v>
      </c>
      <c r="E54" s="53" t="s">
        <v>285</v>
      </c>
      <c r="F54" s="51" t="s">
        <v>286</v>
      </c>
      <c r="G54" s="54">
        <f>SUM(I54)+K54+M54+O54+Q54+S54+U54+W54+Y54+AA54+AC54+AE54+AG54+AI54+AK54</f>
        <v>2785672</v>
      </c>
      <c r="H54" s="94" t="s">
        <v>70</v>
      </c>
      <c r="I54" s="95">
        <f>VLOOKUP(H54,'Money Won'!$1:$1048576,2,FALSE)</f>
        <v>21338</v>
      </c>
      <c r="J54" s="96" t="s">
        <v>43</v>
      </c>
      <c r="K54" s="95">
        <f>VLOOKUP(J54,'Money Won'!$1:$1048576,2,FALSE)</f>
        <v>45000</v>
      </c>
      <c r="L54" s="96" t="s">
        <v>64</v>
      </c>
      <c r="M54" s="95">
        <f>VLOOKUP(L54,'Money Won'!$1:$1048576,2,FALSE)</f>
        <v>45000</v>
      </c>
      <c r="N54" s="88" t="s">
        <v>210</v>
      </c>
      <c r="O54" s="141">
        <f>VLOOKUP(N54,'Money Won'!$1:$1048576,2,FALSE)</f>
        <v>192208</v>
      </c>
      <c r="P54" s="89" t="s">
        <v>213</v>
      </c>
      <c r="Q54" s="141">
        <f>VLOOKUP(P54,'Money Won'!$1:$1048576,2,FALSE)</f>
        <v>57500</v>
      </c>
      <c r="R54" s="90" t="s">
        <v>215</v>
      </c>
      <c r="S54" s="141">
        <f>VLOOKUP(R54,'Money Won'!$1:$1048576,2,FALSE)</f>
        <v>1980000</v>
      </c>
      <c r="T54" s="86" t="s">
        <v>163</v>
      </c>
      <c r="U54" s="145">
        <f>VLOOKUP(T54,'Money Won'!$1:$1048576,2,FALSE)</f>
        <v>0</v>
      </c>
      <c r="V54" s="86" t="s">
        <v>145</v>
      </c>
      <c r="W54" s="145">
        <f>VLOOKUP(V54,'Money Won'!$1:$1048576,2,FALSE)</f>
        <v>252123</v>
      </c>
      <c r="X54" s="86" t="s">
        <v>218</v>
      </c>
      <c r="Y54" s="145">
        <f>VLOOKUP(X54,'Money Won'!$1:$1048576,2,FALSE)</f>
        <v>94571</v>
      </c>
      <c r="Z54" s="82" t="s">
        <v>117</v>
      </c>
      <c r="AA54" s="148">
        <f>VLOOKUP(Z54,'Money Won'!$1:$1048576,2,FALSE)</f>
        <v>31594</v>
      </c>
      <c r="AB54" s="83" t="s">
        <v>280</v>
      </c>
      <c r="AC54" s="148">
        <f>VLOOKUP(AB54,'Money Won'!$1:$1048576,2,FALSE)</f>
        <v>0</v>
      </c>
      <c r="AD54" s="83" t="s">
        <v>234</v>
      </c>
      <c r="AE54" s="148">
        <f>VLOOKUP(AD54,'Money Won'!$1:$1048576,2,FALSE)</f>
        <v>0</v>
      </c>
      <c r="AF54" s="79" t="s">
        <v>281</v>
      </c>
      <c r="AG54" s="151">
        <f>VLOOKUP(AF54,'Money Won'!$1:$1048576,2,FALSE)</f>
        <v>45000</v>
      </c>
      <c r="AH54" s="80" t="s">
        <v>261</v>
      </c>
      <c r="AI54" s="151">
        <f>VLOOKUP(AH54,'Money Won'!$1:$1048576,2,FALSE)</f>
        <v>0</v>
      </c>
      <c r="AJ54" s="80" t="s">
        <v>282</v>
      </c>
      <c r="AK54" s="151">
        <f>VLOOKUP(AJ54,'Money Won'!$1:$1048576,2,FALSE)</f>
        <v>21338</v>
      </c>
    </row>
    <row r="55" spans="1:37" x14ac:dyDescent="0.2">
      <c r="A55" s="51">
        <v>104</v>
      </c>
      <c r="B55" s="52" t="s">
        <v>96</v>
      </c>
      <c r="C55" s="52" t="s">
        <v>542</v>
      </c>
      <c r="D55" s="52" t="s">
        <v>96</v>
      </c>
      <c r="E55" s="53" t="s">
        <v>285</v>
      </c>
      <c r="F55" s="51" t="s">
        <v>286</v>
      </c>
      <c r="G55" s="54">
        <f>SUM(I55)+K55+M55+O55+Q55+S55+U55+W55+Y55+AA55+AC55+AE55+AG55+AI55+AK55</f>
        <v>2784765</v>
      </c>
      <c r="H55" s="94" t="s">
        <v>52</v>
      </c>
      <c r="I55" s="95">
        <f>VLOOKUP(H55,'Money Won'!$1:$1048576,2,FALSE)</f>
        <v>69500</v>
      </c>
      <c r="J55" s="96" t="s">
        <v>50</v>
      </c>
      <c r="K55" s="95">
        <f>VLOOKUP(J55,'Money Won'!$1:$1048576,2,FALSE)</f>
        <v>94571</v>
      </c>
      <c r="L55" s="96" t="s">
        <v>56</v>
      </c>
      <c r="M55" s="95">
        <f>VLOOKUP(L55,'Money Won'!$1:$1048576,2,FALSE)</f>
        <v>57500</v>
      </c>
      <c r="N55" s="88" t="s">
        <v>215</v>
      </c>
      <c r="O55" s="141">
        <f>VLOOKUP(N55,'Money Won'!$1:$1048576,2,FALSE)</f>
        <v>1980000</v>
      </c>
      <c r="P55" s="89" t="s">
        <v>68</v>
      </c>
      <c r="Q55" s="141">
        <f>VLOOKUP(P55,'Money Won'!$1:$1048576,2,FALSE)</f>
        <v>19050</v>
      </c>
      <c r="R55" s="90" t="s">
        <v>216</v>
      </c>
      <c r="S55" s="141">
        <f>VLOOKUP(R55,'Money Won'!$1:$1048576,2,FALSE)</f>
        <v>404350</v>
      </c>
      <c r="T55" s="86" t="s">
        <v>115</v>
      </c>
      <c r="U55" s="145">
        <f>VLOOKUP(T55,'Money Won'!$1:$1048576,2,FALSE)</f>
        <v>20000</v>
      </c>
      <c r="V55" s="86" t="s">
        <v>161</v>
      </c>
      <c r="W55" s="145">
        <f>VLOOKUP(V55,'Money Won'!$1:$1048576,2,FALSE)</f>
        <v>31594</v>
      </c>
      <c r="X55" s="86" t="s">
        <v>143</v>
      </c>
      <c r="Y55" s="145">
        <f>VLOOKUP(X55,'Money Won'!$1:$1048576,2,FALSE)</f>
        <v>20000</v>
      </c>
      <c r="Z55" s="82" t="s">
        <v>162</v>
      </c>
      <c r="AA55" s="148">
        <f>VLOOKUP(Z55,'Money Won'!$1:$1048576,2,FALSE)</f>
        <v>18700</v>
      </c>
      <c r="AB55" s="83" t="s">
        <v>235</v>
      </c>
      <c r="AC55" s="148">
        <f>VLOOKUP(AB55,'Money Won'!$1:$1048576,2,FALSE)</f>
        <v>69500</v>
      </c>
      <c r="AD55" s="83" t="s">
        <v>251</v>
      </c>
      <c r="AE55" s="148">
        <f>VLOOKUP(AD55,'Money Won'!$1:$1048576,2,FALSE)</f>
        <v>0</v>
      </c>
      <c r="AF55" s="79" t="s">
        <v>268</v>
      </c>
      <c r="AG55" s="151">
        <f>VLOOKUP(AF55,'Money Won'!$1:$1048576,2,FALSE)</f>
        <v>0</v>
      </c>
      <c r="AH55" s="80" t="s">
        <v>260</v>
      </c>
      <c r="AI55" s="151">
        <f>VLOOKUP(AH55,'Money Won'!$1:$1048576,2,FALSE)</f>
        <v>0</v>
      </c>
      <c r="AJ55" s="80" t="s">
        <v>262</v>
      </c>
      <c r="AK55" s="151">
        <f>VLOOKUP(AJ55,'Money Won'!$1:$1048576,2,FALSE)</f>
        <v>0</v>
      </c>
    </row>
    <row r="56" spans="1:37" x14ac:dyDescent="0.2">
      <c r="A56" s="51">
        <v>103</v>
      </c>
      <c r="B56" s="52" t="s">
        <v>91</v>
      </c>
      <c r="C56" s="52" t="s">
        <v>423</v>
      </c>
      <c r="D56" s="52" t="s">
        <v>91</v>
      </c>
      <c r="E56" s="53" t="s">
        <v>285</v>
      </c>
      <c r="F56" s="51" t="s">
        <v>286</v>
      </c>
      <c r="G56" s="54">
        <f>SUM(I56)+K56+M56+O56+Q56+S56+U56+W56+Y56+AA56+AC56+AE56+AG56+AI56+AK56</f>
        <v>2784058</v>
      </c>
      <c r="H56" s="94" t="s">
        <v>52</v>
      </c>
      <c r="I56" s="95">
        <f>VLOOKUP(H56,'Money Won'!$1:$1048576,2,FALSE)</f>
        <v>69500</v>
      </c>
      <c r="J56" s="96" t="s">
        <v>43</v>
      </c>
      <c r="K56" s="95">
        <f>VLOOKUP(J56,'Money Won'!$1:$1048576,2,FALSE)</f>
        <v>45000</v>
      </c>
      <c r="L56" s="96" t="s">
        <v>39</v>
      </c>
      <c r="M56" s="95">
        <f>VLOOKUP(L56,'Money Won'!$1:$1048576,2,FALSE)</f>
        <v>404350</v>
      </c>
      <c r="N56" s="88" t="s">
        <v>210</v>
      </c>
      <c r="O56" s="141">
        <f>VLOOKUP(N56,'Money Won'!$1:$1048576,2,FALSE)</f>
        <v>192208</v>
      </c>
      <c r="P56" s="89" t="s">
        <v>215</v>
      </c>
      <c r="Q56" s="141">
        <f>VLOOKUP(P56,'Money Won'!$1:$1048576,2,FALSE)</f>
        <v>1980000</v>
      </c>
      <c r="R56" s="90" t="s">
        <v>149</v>
      </c>
      <c r="S56" s="141">
        <f>VLOOKUP(R56,'Money Won'!$1:$1048576,2,FALSE)</f>
        <v>0</v>
      </c>
      <c r="T56" s="86" t="s">
        <v>163</v>
      </c>
      <c r="U56" s="145">
        <f>VLOOKUP(T56,'Money Won'!$1:$1048576,2,FALSE)</f>
        <v>0</v>
      </c>
      <c r="V56" s="86" t="s">
        <v>74</v>
      </c>
      <c r="W56" s="145">
        <f>VLOOKUP(V56,'Money Won'!$1:$1048576,2,FALSE)</f>
        <v>24000</v>
      </c>
      <c r="X56" s="86" t="s">
        <v>142</v>
      </c>
      <c r="Y56" s="145">
        <f>VLOOKUP(X56,'Money Won'!$1:$1048576,2,FALSE)</f>
        <v>24000</v>
      </c>
      <c r="Z56" s="82" t="s">
        <v>233</v>
      </c>
      <c r="AA56" s="148">
        <f>VLOOKUP(Z56,'Money Won'!$1:$1048576,2,FALSE)</f>
        <v>0</v>
      </c>
      <c r="AB56" s="83" t="s">
        <v>280</v>
      </c>
      <c r="AC56" s="148">
        <f>VLOOKUP(AB56,'Money Won'!$1:$1048576,2,FALSE)</f>
        <v>0</v>
      </c>
      <c r="AD56" s="83" t="s">
        <v>234</v>
      </c>
      <c r="AE56" s="148">
        <f>VLOOKUP(AD56,'Money Won'!$1:$1048576,2,FALSE)</f>
        <v>0</v>
      </c>
      <c r="AF56" s="79" t="s">
        <v>206</v>
      </c>
      <c r="AG56" s="151">
        <f>VLOOKUP(AF56,'Money Won'!$1:$1048576,2,FALSE)</f>
        <v>0</v>
      </c>
      <c r="AH56" s="79" t="s">
        <v>165</v>
      </c>
      <c r="AI56" s="151">
        <f>VLOOKUP(AH56,'Money Won'!$1:$1048576,2,FALSE)</f>
        <v>0</v>
      </c>
      <c r="AJ56" s="80" t="s">
        <v>160</v>
      </c>
      <c r="AK56" s="151">
        <f>VLOOKUP(AJ56,'Money Won'!$1:$1048576,2,FALSE)</f>
        <v>45000</v>
      </c>
    </row>
    <row r="57" spans="1:37" x14ac:dyDescent="0.2">
      <c r="A57" s="51">
        <v>41</v>
      </c>
      <c r="B57" s="52" t="s">
        <v>448</v>
      </c>
      <c r="C57" s="52" t="s">
        <v>446</v>
      </c>
      <c r="D57" s="52" t="s">
        <v>449</v>
      </c>
      <c r="E57" s="53" t="s">
        <v>285</v>
      </c>
      <c r="F57" s="51" t="s">
        <v>286</v>
      </c>
      <c r="G57" s="54">
        <f>SUM(I57)+K57+M57+O57+Q57+S57+U57+W57+Y57+AA57+AC57+AE57+AG57+AI57+AK57</f>
        <v>2781831</v>
      </c>
      <c r="H57" s="94" t="s">
        <v>52</v>
      </c>
      <c r="I57" s="95">
        <f>VLOOKUP(H57,'Money Won'!$1:$1048576,2,FALSE)</f>
        <v>69500</v>
      </c>
      <c r="J57" s="96" t="s">
        <v>43</v>
      </c>
      <c r="K57" s="95">
        <f>VLOOKUP(J57,'Money Won'!$1:$1048576,2,FALSE)</f>
        <v>45000</v>
      </c>
      <c r="L57" s="96" t="s">
        <v>65</v>
      </c>
      <c r="M57" s="95">
        <f>VLOOKUP(L57,'Money Won'!$1:$1048576,2,FALSE)</f>
        <v>252123</v>
      </c>
      <c r="N57" s="88" t="s">
        <v>210</v>
      </c>
      <c r="O57" s="141">
        <f>VLOOKUP(N57,'Money Won'!$1:$1048576,2,FALSE)</f>
        <v>192208</v>
      </c>
      <c r="P57" s="89" t="s">
        <v>212</v>
      </c>
      <c r="Q57" s="141">
        <f>VLOOKUP(P57,'Money Won'!$1:$1048576,2,FALSE)</f>
        <v>134000</v>
      </c>
      <c r="R57" s="90" t="s">
        <v>215</v>
      </c>
      <c r="S57" s="141">
        <f>VLOOKUP(R57,'Money Won'!$1:$1048576,2,FALSE)</f>
        <v>1980000</v>
      </c>
      <c r="T57" s="86" t="s">
        <v>143</v>
      </c>
      <c r="U57" s="145">
        <f>VLOOKUP(T57,'Money Won'!$1:$1048576,2,FALSE)</f>
        <v>20000</v>
      </c>
      <c r="V57" s="86" t="s">
        <v>156</v>
      </c>
      <c r="W57" s="145">
        <f>VLOOKUP(V57,'Money Won'!$1:$1048576,2,FALSE)</f>
        <v>0</v>
      </c>
      <c r="X57" s="86" t="s">
        <v>142</v>
      </c>
      <c r="Y57" s="145">
        <f>VLOOKUP(X57,'Money Won'!$1:$1048576,2,FALSE)</f>
        <v>24000</v>
      </c>
      <c r="Z57" s="82" t="s">
        <v>221</v>
      </c>
      <c r="AA57" s="148">
        <f>VLOOKUP(Z57,'Money Won'!$1:$1048576,2,FALSE)</f>
        <v>0</v>
      </c>
      <c r="AB57" s="83" t="s">
        <v>246</v>
      </c>
      <c r="AC57" s="148">
        <f>VLOOKUP(AB57,'Money Won'!$1:$1048576,2,FALSE)</f>
        <v>0</v>
      </c>
      <c r="AD57" s="83" t="s">
        <v>169</v>
      </c>
      <c r="AE57" s="148">
        <f>VLOOKUP(AD57,'Money Won'!$1:$1048576,2,FALSE)</f>
        <v>20000</v>
      </c>
      <c r="AF57" s="79" t="s">
        <v>281</v>
      </c>
      <c r="AG57" s="151">
        <f>VLOOKUP(AF57,'Money Won'!$1:$1048576,2,FALSE)</f>
        <v>45000</v>
      </c>
      <c r="AH57" s="80" t="s">
        <v>261</v>
      </c>
      <c r="AI57" s="151">
        <f>VLOOKUP(AH57,'Money Won'!$1:$1048576,2,FALSE)</f>
        <v>0</v>
      </c>
      <c r="AJ57" s="80" t="s">
        <v>239</v>
      </c>
      <c r="AK57" s="151">
        <f>VLOOKUP(AJ57,'Money Won'!$1:$1048576,2,FALSE)</f>
        <v>0</v>
      </c>
    </row>
    <row r="58" spans="1:37" x14ac:dyDescent="0.2">
      <c r="A58" s="51">
        <v>25</v>
      </c>
      <c r="B58" s="52" t="s">
        <v>455</v>
      </c>
      <c r="C58" s="52" t="s">
        <v>453</v>
      </c>
      <c r="D58" s="52" t="s">
        <v>186</v>
      </c>
      <c r="E58" s="53" t="s">
        <v>285</v>
      </c>
      <c r="F58" s="51" t="s">
        <v>286</v>
      </c>
      <c r="G58" s="54">
        <f>SUM(I58)+K58+M58+O58+Q58+S58+U58+W58+Y58+AA58+AC58+AE58+AG58+AI58+AK58</f>
        <v>2777246</v>
      </c>
      <c r="H58" s="94" t="s">
        <v>48</v>
      </c>
      <c r="I58" s="95">
        <f>VLOOKUP(H58,'Money Won'!$1:$1048576,2,FALSE)</f>
        <v>57500</v>
      </c>
      <c r="J58" s="96" t="s">
        <v>46</v>
      </c>
      <c r="K58" s="95">
        <f>VLOOKUP(J58,'Money Won'!$1:$1048576,2,FALSE)</f>
        <v>19350</v>
      </c>
      <c r="L58" s="96" t="s">
        <v>140</v>
      </c>
      <c r="M58" s="95">
        <f>VLOOKUP(L58,'Money Won'!$1:$1048576,2,FALSE)</f>
        <v>404350</v>
      </c>
      <c r="N58" s="88" t="s">
        <v>210</v>
      </c>
      <c r="O58" s="141">
        <f>VLOOKUP(N58,'Money Won'!$1:$1048576,2,FALSE)</f>
        <v>192208</v>
      </c>
      <c r="P58" s="89" t="s">
        <v>213</v>
      </c>
      <c r="Q58" s="141">
        <f>VLOOKUP(P58,'Money Won'!$1:$1048576,2,FALSE)</f>
        <v>57500</v>
      </c>
      <c r="R58" s="90" t="s">
        <v>215</v>
      </c>
      <c r="S58" s="141">
        <f>VLOOKUP(R58,'Money Won'!$1:$1048576,2,FALSE)</f>
        <v>1980000</v>
      </c>
      <c r="T58" s="86" t="s">
        <v>147</v>
      </c>
      <c r="U58" s="145">
        <f>VLOOKUP(T58,'Money Won'!$1:$1048576,2,FALSE)</f>
        <v>21338</v>
      </c>
      <c r="V58" s="86" t="s">
        <v>163</v>
      </c>
      <c r="W58" s="145">
        <f>VLOOKUP(V58,'Money Won'!$1:$1048576,2,FALSE)</f>
        <v>0</v>
      </c>
      <c r="X58" s="86" t="s">
        <v>224</v>
      </c>
      <c r="Y58" s="145">
        <f>VLOOKUP(X58,'Money Won'!$1:$1048576,2,FALSE)</f>
        <v>0</v>
      </c>
      <c r="Z58" s="82" t="s">
        <v>234</v>
      </c>
      <c r="AA58" s="148">
        <f>VLOOKUP(Z58,'Money Won'!$1:$1048576,2,FALSE)</f>
        <v>0</v>
      </c>
      <c r="AB58" s="83" t="s">
        <v>141</v>
      </c>
      <c r="AC58" s="148">
        <f>VLOOKUP(AB58,'Money Won'!$1:$1048576,2,FALSE)</f>
        <v>0</v>
      </c>
      <c r="AD58" s="83" t="s">
        <v>254</v>
      </c>
      <c r="AE58" s="148">
        <f>VLOOKUP(AD58,'Money Won'!$1:$1048576,2,FALSE)</f>
        <v>0</v>
      </c>
      <c r="AF58" s="79" t="s">
        <v>281</v>
      </c>
      <c r="AG58" s="151">
        <f>VLOOKUP(AF58,'Money Won'!$1:$1048576,2,FALSE)</f>
        <v>45000</v>
      </c>
      <c r="AH58" s="80" t="s">
        <v>257</v>
      </c>
      <c r="AI58" s="151">
        <f>VLOOKUP(AH58,'Money Won'!$1:$1048576,2,FALSE)</f>
        <v>0</v>
      </c>
      <c r="AJ58" s="80" t="s">
        <v>267</v>
      </c>
      <c r="AK58" s="151">
        <f>VLOOKUP(AJ58,'Money Won'!$1:$1048576,2,FALSE)</f>
        <v>0</v>
      </c>
    </row>
    <row r="59" spans="1:37" x14ac:dyDescent="0.2">
      <c r="A59" s="51">
        <v>22</v>
      </c>
      <c r="B59" s="52" t="s">
        <v>327</v>
      </c>
      <c r="C59" s="52" t="s">
        <v>326</v>
      </c>
      <c r="D59" s="52" t="s">
        <v>327</v>
      </c>
      <c r="E59" s="53" t="s">
        <v>285</v>
      </c>
      <c r="F59" s="51" t="s">
        <v>286</v>
      </c>
      <c r="G59" s="54">
        <f>SUM(I59)+K59+M59+O59+Q59+S59+U59+W59+Y59+AA59+AC59+AE59+AG59+AI59+AK59</f>
        <v>2774084</v>
      </c>
      <c r="H59" s="94" t="s">
        <v>52</v>
      </c>
      <c r="I59" s="95">
        <f>VLOOKUP(H59,'Money Won'!$1:$1048576,2,FALSE)</f>
        <v>69500</v>
      </c>
      <c r="J59" s="96" t="s">
        <v>64</v>
      </c>
      <c r="K59" s="95">
        <f>VLOOKUP(J59,'Money Won'!$1:$1048576,2,FALSE)</f>
        <v>45000</v>
      </c>
      <c r="L59" s="96" t="s">
        <v>65</v>
      </c>
      <c r="M59" s="95">
        <f>VLOOKUP(L59,'Money Won'!$1:$1048576,2,FALSE)</f>
        <v>252123</v>
      </c>
      <c r="N59" s="88" t="s">
        <v>212</v>
      </c>
      <c r="O59" s="141">
        <f>VLOOKUP(N59,'Money Won'!$1:$1048576,2,FALSE)</f>
        <v>134000</v>
      </c>
      <c r="P59" s="89" t="s">
        <v>211</v>
      </c>
      <c r="Q59" s="141">
        <f>VLOOKUP(P59,'Money Won'!$1:$1048576,2,FALSE)</f>
        <v>252123</v>
      </c>
      <c r="R59" s="90" t="s">
        <v>215</v>
      </c>
      <c r="S59" s="141">
        <f>VLOOKUP(R59,'Money Won'!$1:$1048576,2,FALSE)</f>
        <v>1980000</v>
      </c>
      <c r="T59" s="86" t="s">
        <v>143</v>
      </c>
      <c r="U59" s="145">
        <f>VLOOKUP(T59,'Money Won'!$1:$1048576,2,FALSE)</f>
        <v>20000</v>
      </c>
      <c r="V59" s="86" t="s">
        <v>54</v>
      </c>
      <c r="W59" s="145">
        <f>VLOOKUP(V59,'Money Won'!$1:$1048576,2,FALSE)</f>
        <v>0</v>
      </c>
      <c r="X59" s="86" t="s">
        <v>155</v>
      </c>
      <c r="Y59" s="145">
        <f>VLOOKUP(X59,'Money Won'!$1:$1048576,2,FALSE)</f>
        <v>0</v>
      </c>
      <c r="Z59" s="82" t="s">
        <v>234</v>
      </c>
      <c r="AA59" s="148">
        <f>VLOOKUP(Z59,'Money Won'!$1:$1048576,2,FALSE)</f>
        <v>0</v>
      </c>
      <c r="AB59" s="83" t="s">
        <v>280</v>
      </c>
      <c r="AC59" s="148">
        <f>VLOOKUP(AB59,'Money Won'!$1:$1048576,2,FALSE)</f>
        <v>0</v>
      </c>
      <c r="AD59" s="83" t="s">
        <v>254</v>
      </c>
      <c r="AE59" s="148">
        <f>VLOOKUP(AD59,'Money Won'!$1:$1048576,2,FALSE)</f>
        <v>0</v>
      </c>
      <c r="AF59" s="80" t="s">
        <v>282</v>
      </c>
      <c r="AG59" s="151">
        <f>VLOOKUP(AF59,'Money Won'!$1:$1048576,2,FALSE)</f>
        <v>21338</v>
      </c>
      <c r="AH59" s="80" t="s">
        <v>261</v>
      </c>
      <c r="AI59" s="151">
        <f>VLOOKUP(AH59,'Money Won'!$1:$1048576,2,FALSE)</f>
        <v>0</v>
      </c>
      <c r="AJ59" s="80" t="s">
        <v>267</v>
      </c>
      <c r="AK59" s="151">
        <f>VLOOKUP(AJ59,'Money Won'!$1:$1048576,2,FALSE)</f>
        <v>0</v>
      </c>
    </row>
    <row r="60" spans="1:37" x14ac:dyDescent="0.2">
      <c r="A60" s="51">
        <v>190</v>
      </c>
      <c r="B60" s="52" t="s">
        <v>102</v>
      </c>
      <c r="C60" s="52" t="s">
        <v>384</v>
      </c>
      <c r="D60" s="52" t="s">
        <v>385</v>
      </c>
      <c r="E60" s="53" t="s">
        <v>285</v>
      </c>
      <c r="F60" s="51" t="s">
        <v>286</v>
      </c>
      <c r="G60" s="54">
        <f>SUM(I60)+K60+M60+O60+Q60+S60+U60+W60+Y60+AA60+AC60+AE60+AG60+AI60+AK60</f>
        <v>2769727</v>
      </c>
      <c r="H60" s="94" t="s">
        <v>40</v>
      </c>
      <c r="I60" s="95">
        <f>VLOOKUP(H60,'Money Won'!$1:$1048576,2,FALSE)</f>
        <v>192208</v>
      </c>
      <c r="J60" s="96" t="s">
        <v>43</v>
      </c>
      <c r="K60" s="95">
        <f>VLOOKUP(J60,'Money Won'!$1:$1048576,2,FALSE)</f>
        <v>45000</v>
      </c>
      <c r="L60" s="96" t="s">
        <v>65</v>
      </c>
      <c r="M60" s="95">
        <f>VLOOKUP(L60,'Money Won'!$1:$1048576,2,FALSE)</f>
        <v>252123</v>
      </c>
      <c r="N60" s="88" t="s">
        <v>210</v>
      </c>
      <c r="O60" s="141">
        <f>VLOOKUP(N60,'Money Won'!$1:$1048576,2,FALSE)</f>
        <v>192208</v>
      </c>
      <c r="P60" s="89" t="s">
        <v>215</v>
      </c>
      <c r="Q60" s="141">
        <f>VLOOKUP(P60,'Money Won'!$1:$1048576,2,FALSE)</f>
        <v>1980000</v>
      </c>
      <c r="R60" s="90" t="s">
        <v>118</v>
      </c>
      <c r="S60" s="141">
        <f>VLOOKUP(R60,'Money Won'!$1:$1048576,2,FALSE)</f>
        <v>31594</v>
      </c>
      <c r="T60" s="86" t="s">
        <v>156</v>
      </c>
      <c r="U60" s="145">
        <f>VLOOKUP(T60,'Money Won'!$1:$1048576,2,FALSE)</f>
        <v>0</v>
      </c>
      <c r="V60" s="86" t="s">
        <v>161</v>
      </c>
      <c r="W60" s="145">
        <f>VLOOKUP(V60,'Money Won'!$1:$1048576,2,FALSE)</f>
        <v>31594</v>
      </c>
      <c r="X60" s="86" t="s">
        <v>163</v>
      </c>
      <c r="Y60" s="145">
        <f>VLOOKUP(X60,'Money Won'!$1:$1048576,2,FALSE)</f>
        <v>0</v>
      </c>
      <c r="Z60" s="82" t="s">
        <v>233</v>
      </c>
      <c r="AA60" s="148">
        <f>VLOOKUP(Z60,'Money Won'!$1:$1048576,2,FALSE)</f>
        <v>0</v>
      </c>
      <c r="AB60" s="83" t="s">
        <v>280</v>
      </c>
      <c r="AC60" s="148">
        <f>VLOOKUP(AB60,'Money Won'!$1:$1048576,2,FALSE)</f>
        <v>0</v>
      </c>
      <c r="AD60" s="83" t="s">
        <v>254</v>
      </c>
      <c r="AE60" s="148">
        <f>VLOOKUP(AD60,'Money Won'!$1:$1048576,2,FALSE)</f>
        <v>0</v>
      </c>
      <c r="AF60" s="79" t="s">
        <v>281</v>
      </c>
      <c r="AG60" s="151">
        <f>VLOOKUP(AF60,'Money Won'!$1:$1048576,2,FALSE)</f>
        <v>45000</v>
      </c>
      <c r="AH60" s="80" t="s">
        <v>239</v>
      </c>
      <c r="AI60" s="151">
        <f>VLOOKUP(AH60,'Money Won'!$1:$1048576,2,FALSE)</f>
        <v>0</v>
      </c>
      <c r="AJ60" s="80" t="s">
        <v>267</v>
      </c>
      <c r="AK60" s="151">
        <f>VLOOKUP(AJ60,'Money Won'!$1:$1048576,2,FALSE)</f>
        <v>0</v>
      </c>
    </row>
    <row r="61" spans="1:37" x14ac:dyDescent="0.2">
      <c r="A61" s="51">
        <v>204</v>
      </c>
      <c r="B61" s="52" t="s">
        <v>535</v>
      </c>
      <c r="C61" s="52" t="s">
        <v>534</v>
      </c>
      <c r="D61" s="52" t="s">
        <v>535</v>
      </c>
      <c r="E61" s="53" t="s">
        <v>285</v>
      </c>
      <c r="F61" s="51" t="s">
        <v>286</v>
      </c>
      <c r="G61" s="54">
        <f>SUM(I61)+K61+M61+O61+Q61+S61+U61+W61+Y61+AA61+AC61+AE61+AG61+AI61+AK61</f>
        <v>2768896</v>
      </c>
      <c r="H61" s="94" t="s">
        <v>48</v>
      </c>
      <c r="I61" s="95">
        <f>VLOOKUP(H61,'Money Won'!$1:$1048576,2,FALSE)</f>
        <v>57500</v>
      </c>
      <c r="J61" s="96" t="s">
        <v>61</v>
      </c>
      <c r="K61" s="95">
        <f>VLOOKUP(J61,'Money Won'!$1:$1048576,2,FALSE)</f>
        <v>0</v>
      </c>
      <c r="L61" s="96" t="s">
        <v>75</v>
      </c>
      <c r="M61" s="95">
        <f>VLOOKUP(L61,'Money Won'!$1:$1048576,2,FALSE)</f>
        <v>404350</v>
      </c>
      <c r="N61" s="88" t="s">
        <v>210</v>
      </c>
      <c r="O61" s="141">
        <f>VLOOKUP(N61,'Money Won'!$1:$1048576,2,FALSE)</f>
        <v>192208</v>
      </c>
      <c r="P61" s="89" t="s">
        <v>215</v>
      </c>
      <c r="Q61" s="141">
        <f>VLOOKUP(P61,'Money Won'!$1:$1048576,2,FALSE)</f>
        <v>1980000</v>
      </c>
      <c r="R61" s="90" t="s">
        <v>149</v>
      </c>
      <c r="S61" s="141">
        <f>VLOOKUP(R61,'Money Won'!$1:$1048576,2,FALSE)</f>
        <v>0</v>
      </c>
      <c r="T61" s="86" t="s">
        <v>143</v>
      </c>
      <c r="U61" s="145">
        <f>VLOOKUP(T61,'Money Won'!$1:$1048576,2,FALSE)</f>
        <v>20000</v>
      </c>
      <c r="V61" s="86" t="s">
        <v>156</v>
      </c>
      <c r="W61" s="145">
        <f>VLOOKUP(V61,'Money Won'!$1:$1048576,2,FALSE)</f>
        <v>0</v>
      </c>
      <c r="X61" s="86" t="s">
        <v>142</v>
      </c>
      <c r="Y61" s="145">
        <f>VLOOKUP(X61,'Money Won'!$1:$1048576,2,FALSE)</f>
        <v>24000</v>
      </c>
      <c r="Z61" s="82" t="s">
        <v>235</v>
      </c>
      <c r="AA61" s="148">
        <f>VLOOKUP(Z61,'Money Won'!$1:$1048576,2,FALSE)</f>
        <v>69500</v>
      </c>
      <c r="AB61" s="83" t="s">
        <v>240</v>
      </c>
      <c r="AC61" s="148">
        <f>VLOOKUP(AB61,'Money Won'!$1:$1048576,2,FALSE)</f>
        <v>21338</v>
      </c>
      <c r="AD61" s="83" t="s">
        <v>247</v>
      </c>
      <c r="AE61" s="148">
        <f>VLOOKUP(AD61,'Money Won'!$1:$1048576,2,FALSE)</f>
        <v>0</v>
      </c>
      <c r="AF61" s="79" t="s">
        <v>276</v>
      </c>
      <c r="AG61" s="151">
        <f>VLOOKUP(AF61,'Money Won'!$1:$1048576,2,FALSE)</f>
        <v>0</v>
      </c>
      <c r="AH61" s="80" t="s">
        <v>257</v>
      </c>
      <c r="AI61" s="151">
        <f>VLOOKUP(AH61,'Money Won'!$1:$1048576,2,FALSE)</f>
        <v>0</v>
      </c>
      <c r="AJ61" s="80" t="s">
        <v>239</v>
      </c>
      <c r="AK61" s="151">
        <f>VLOOKUP(AJ61,'Money Won'!$1:$1048576,2,FALSE)</f>
        <v>0</v>
      </c>
    </row>
    <row r="62" spans="1:37" x14ac:dyDescent="0.2">
      <c r="A62" s="51">
        <v>202</v>
      </c>
      <c r="B62" s="52" t="s">
        <v>86</v>
      </c>
      <c r="C62" s="52" t="s">
        <v>318</v>
      </c>
      <c r="D62" s="52" t="s">
        <v>86</v>
      </c>
      <c r="E62" s="53" t="s">
        <v>285</v>
      </c>
      <c r="F62" s="51" t="s">
        <v>286</v>
      </c>
      <c r="G62" s="54">
        <f>SUM(I62)+K62+M62+O62+Q62+S62+U62+W62+Y62+AA62+AC62+AE62+AG62+AI62+AK62</f>
        <v>2762971</v>
      </c>
      <c r="H62" s="94" t="s">
        <v>52</v>
      </c>
      <c r="I62" s="95">
        <f>VLOOKUP(H62,'Money Won'!$1:$1048576,2,FALSE)</f>
        <v>69500</v>
      </c>
      <c r="J62" s="96" t="s">
        <v>40</v>
      </c>
      <c r="K62" s="95">
        <f>VLOOKUP(J62,'Money Won'!$1:$1048576,2,FALSE)</f>
        <v>192208</v>
      </c>
      <c r="L62" s="96" t="s">
        <v>65</v>
      </c>
      <c r="M62" s="95">
        <f>VLOOKUP(L62,'Money Won'!$1:$1048576,2,FALSE)</f>
        <v>252123</v>
      </c>
      <c r="N62" s="88" t="s">
        <v>210</v>
      </c>
      <c r="O62" s="141">
        <f>VLOOKUP(N62,'Money Won'!$1:$1048576,2,FALSE)</f>
        <v>192208</v>
      </c>
      <c r="P62" s="89" t="s">
        <v>215</v>
      </c>
      <c r="Q62" s="141">
        <f>VLOOKUP(P62,'Money Won'!$1:$1048576,2,FALSE)</f>
        <v>1980000</v>
      </c>
      <c r="R62" s="90" t="s">
        <v>118</v>
      </c>
      <c r="S62" s="141">
        <f>VLOOKUP(R62,'Money Won'!$1:$1048576,2,FALSE)</f>
        <v>31594</v>
      </c>
      <c r="T62" s="86" t="s">
        <v>163</v>
      </c>
      <c r="U62" s="145">
        <f>VLOOKUP(T62,'Money Won'!$1:$1048576,2,FALSE)</f>
        <v>0</v>
      </c>
      <c r="V62" s="86" t="s">
        <v>156</v>
      </c>
      <c r="W62" s="145">
        <f>VLOOKUP(V62,'Money Won'!$1:$1048576,2,FALSE)</f>
        <v>0</v>
      </c>
      <c r="X62" s="86" t="s">
        <v>224</v>
      </c>
      <c r="Y62" s="145">
        <f>VLOOKUP(X62,'Money Won'!$1:$1048576,2,FALSE)</f>
        <v>0</v>
      </c>
      <c r="Z62" s="82" t="s">
        <v>164</v>
      </c>
      <c r="AA62" s="148">
        <f>VLOOKUP(Z62,'Money Won'!$1:$1048576,2,FALSE)</f>
        <v>24000</v>
      </c>
      <c r="AB62" s="83" t="s">
        <v>246</v>
      </c>
      <c r="AC62" s="148">
        <f>VLOOKUP(AB62,'Money Won'!$1:$1048576,2,FALSE)</f>
        <v>0</v>
      </c>
      <c r="AD62" s="83" t="s">
        <v>234</v>
      </c>
      <c r="AE62" s="148">
        <f>VLOOKUP(AD62,'Money Won'!$1:$1048576,2,FALSE)</f>
        <v>0</v>
      </c>
      <c r="AF62" s="79" t="s">
        <v>165</v>
      </c>
      <c r="AG62" s="151">
        <f>VLOOKUP(AF62,'Money Won'!$1:$1048576,2,FALSE)</f>
        <v>0</v>
      </c>
      <c r="AH62" s="80" t="s">
        <v>282</v>
      </c>
      <c r="AI62" s="151">
        <f>VLOOKUP(AH62,'Money Won'!$1:$1048576,2,FALSE)</f>
        <v>21338</v>
      </c>
      <c r="AJ62" s="80" t="s">
        <v>267</v>
      </c>
      <c r="AK62" s="151">
        <f>VLOOKUP(AJ62,'Money Won'!$1:$1048576,2,FALSE)</f>
        <v>0</v>
      </c>
    </row>
    <row r="63" spans="1:37" x14ac:dyDescent="0.2">
      <c r="A63" s="51">
        <v>173</v>
      </c>
      <c r="B63" s="52" t="s">
        <v>182</v>
      </c>
      <c r="C63" s="52" t="s">
        <v>514</v>
      </c>
      <c r="D63" s="52" t="s">
        <v>515</v>
      </c>
      <c r="E63" s="53" t="s">
        <v>285</v>
      </c>
      <c r="F63" s="51" t="s">
        <v>286</v>
      </c>
      <c r="G63" s="54">
        <f>SUM(I63)+K63+M63+O63+Q63+S63+U63+W63+Y63+AA63+AC63+AE63+AG63+AI63+AK63</f>
        <v>2748939</v>
      </c>
      <c r="H63" s="94" t="s">
        <v>52</v>
      </c>
      <c r="I63" s="95">
        <f>VLOOKUP(H63,'Money Won'!$1:$1048576,2,FALSE)</f>
        <v>69500</v>
      </c>
      <c r="J63" s="96" t="s">
        <v>43</v>
      </c>
      <c r="K63" s="95">
        <f>VLOOKUP(J63,'Money Won'!$1:$1048576,2,FALSE)</f>
        <v>45000</v>
      </c>
      <c r="L63" s="96" t="s">
        <v>65</v>
      </c>
      <c r="M63" s="95">
        <f>VLOOKUP(L63,'Money Won'!$1:$1048576,2,FALSE)</f>
        <v>252123</v>
      </c>
      <c r="N63" s="88" t="s">
        <v>210</v>
      </c>
      <c r="O63" s="141">
        <f>VLOOKUP(N63,'Money Won'!$1:$1048576,2,FALSE)</f>
        <v>192208</v>
      </c>
      <c r="P63" s="89" t="s">
        <v>215</v>
      </c>
      <c r="Q63" s="141">
        <f>VLOOKUP(P63,'Money Won'!$1:$1048576,2,FALSE)</f>
        <v>1980000</v>
      </c>
      <c r="R63" s="90" t="s">
        <v>118</v>
      </c>
      <c r="S63" s="141">
        <f>VLOOKUP(R63,'Money Won'!$1:$1048576,2,FALSE)</f>
        <v>31594</v>
      </c>
      <c r="T63" s="86" t="s">
        <v>147</v>
      </c>
      <c r="U63" s="145">
        <f>VLOOKUP(T63,'Money Won'!$1:$1048576,2,FALSE)</f>
        <v>21338</v>
      </c>
      <c r="V63" s="86" t="s">
        <v>156</v>
      </c>
      <c r="W63" s="145">
        <f>VLOOKUP(V63,'Money Won'!$1:$1048576,2,FALSE)</f>
        <v>0</v>
      </c>
      <c r="X63" s="86" t="s">
        <v>225</v>
      </c>
      <c r="Y63" s="145">
        <f>VLOOKUP(X63,'Money Won'!$1:$1048576,2,FALSE)</f>
        <v>21338</v>
      </c>
      <c r="Z63" s="82" t="s">
        <v>234</v>
      </c>
      <c r="AA63" s="148">
        <f>VLOOKUP(Z63,'Money Won'!$1:$1048576,2,FALSE)</f>
        <v>0</v>
      </c>
      <c r="AB63" s="83" t="s">
        <v>157</v>
      </c>
      <c r="AC63" s="148">
        <f>VLOOKUP(AB63,'Money Won'!$1:$1048576,2,FALSE)</f>
        <v>69500</v>
      </c>
      <c r="AD63" s="83" t="s">
        <v>254</v>
      </c>
      <c r="AE63" s="148">
        <f>VLOOKUP(AD63,'Money Won'!$1:$1048576,2,FALSE)</f>
        <v>0</v>
      </c>
      <c r="AF63" s="79" t="s">
        <v>281</v>
      </c>
      <c r="AG63" s="151">
        <f>VLOOKUP(AF63,'Money Won'!$1:$1048576,2,FALSE)</f>
        <v>45000</v>
      </c>
      <c r="AH63" s="80" t="s">
        <v>282</v>
      </c>
      <c r="AI63" s="151">
        <f>VLOOKUP(AH63,'Money Won'!$1:$1048576,2,FALSE)</f>
        <v>21338</v>
      </c>
      <c r="AJ63" s="80" t="s">
        <v>239</v>
      </c>
      <c r="AK63" s="151">
        <f>VLOOKUP(AJ63,'Money Won'!$1:$1048576,2,FALSE)</f>
        <v>0</v>
      </c>
    </row>
    <row r="64" spans="1:37" x14ac:dyDescent="0.2">
      <c r="A64" s="51">
        <v>196</v>
      </c>
      <c r="B64" s="52" t="s">
        <v>512</v>
      </c>
      <c r="C64" s="52" t="s">
        <v>508</v>
      </c>
      <c r="D64" s="52" t="s">
        <v>509</v>
      </c>
      <c r="E64" s="53" t="s">
        <v>285</v>
      </c>
      <c r="F64" s="51" t="s">
        <v>286</v>
      </c>
      <c r="G64" s="54">
        <f>SUM(I64)+K64+M64+O64+Q64+S64+U64+W64+Y64+AA64+AC64+AE64+AG64+AI64+AK64</f>
        <v>2746122</v>
      </c>
      <c r="H64" s="94" t="s">
        <v>60</v>
      </c>
      <c r="I64" s="95">
        <f>VLOOKUP(H64,'Money Won'!$1:$1048576,2,FALSE)</f>
        <v>31594</v>
      </c>
      <c r="J64" s="94" t="s">
        <v>105</v>
      </c>
      <c r="K64" s="95">
        <f>VLOOKUP(J64,'Money Won'!$1:$1048576,2,FALSE)</f>
        <v>0</v>
      </c>
      <c r="L64" s="96" t="s">
        <v>39</v>
      </c>
      <c r="M64" s="95">
        <f>VLOOKUP(L64,'Money Won'!$1:$1048576,2,FALSE)</f>
        <v>404350</v>
      </c>
      <c r="N64" s="88" t="s">
        <v>114</v>
      </c>
      <c r="O64" s="141">
        <f>VLOOKUP(N64,'Money Won'!$1:$1048576,2,FALSE)</f>
        <v>31594</v>
      </c>
      <c r="P64" s="89" t="s">
        <v>210</v>
      </c>
      <c r="Q64" s="141">
        <f>VLOOKUP(P64,'Money Won'!$1:$1048576,2,FALSE)</f>
        <v>192208</v>
      </c>
      <c r="R64" s="90" t="s">
        <v>215</v>
      </c>
      <c r="S64" s="141">
        <f>VLOOKUP(R64,'Money Won'!$1:$1048576,2,FALSE)</f>
        <v>1980000</v>
      </c>
      <c r="T64" s="86" t="s">
        <v>147</v>
      </c>
      <c r="U64" s="145">
        <f>VLOOKUP(T64,'Money Won'!$1:$1048576,2,FALSE)</f>
        <v>21338</v>
      </c>
      <c r="V64" s="86" t="s">
        <v>224</v>
      </c>
      <c r="W64" s="145">
        <f>VLOOKUP(V64,'Money Won'!$1:$1048576,2,FALSE)</f>
        <v>0</v>
      </c>
      <c r="X64" s="86" t="s">
        <v>76</v>
      </c>
      <c r="Y64" s="145">
        <f>VLOOKUP(X64,'Money Won'!$1:$1048576,2,FALSE)</f>
        <v>0</v>
      </c>
      <c r="Z64" s="82" t="s">
        <v>162</v>
      </c>
      <c r="AA64" s="148">
        <f>VLOOKUP(Z64,'Money Won'!$1:$1048576,2,FALSE)</f>
        <v>18700</v>
      </c>
      <c r="AB64" s="83" t="s">
        <v>280</v>
      </c>
      <c r="AC64" s="148">
        <f>VLOOKUP(AB64,'Money Won'!$1:$1048576,2,FALSE)</f>
        <v>0</v>
      </c>
      <c r="AD64" s="83" t="s">
        <v>248</v>
      </c>
      <c r="AE64" s="148">
        <f>VLOOKUP(AD64,'Money Won'!$1:$1048576,2,FALSE)</f>
        <v>0</v>
      </c>
      <c r="AF64" s="79" t="s">
        <v>281</v>
      </c>
      <c r="AG64" s="151">
        <f>VLOOKUP(AF64,'Money Won'!$1:$1048576,2,FALSE)</f>
        <v>45000</v>
      </c>
      <c r="AH64" s="80" t="s">
        <v>261</v>
      </c>
      <c r="AI64" s="151">
        <f>VLOOKUP(AH64,'Money Won'!$1:$1048576,2,FALSE)</f>
        <v>0</v>
      </c>
      <c r="AJ64" s="80" t="s">
        <v>282</v>
      </c>
      <c r="AK64" s="151">
        <f>VLOOKUP(AJ64,'Money Won'!$1:$1048576,2,FALSE)</f>
        <v>21338</v>
      </c>
    </row>
    <row r="65" spans="1:37" x14ac:dyDescent="0.2">
      <c r="A65" s="51">
        <v>203</v>
      </c>
      <c r="B65" s="52" t="s">
        <v>137</v>
      </c>
      <c r="C65" s="52" t="s">
        <v>467</v>
      </c>
      <c r="D65" s="52" t="s">
        <v>137</v>
      </c>
      <c r="E65" s="53" t="s">
        <v>285</v>
      </c>
      <c r="F65" s="51" t="s">
        <v>286</v>
      </c>
      <c r="G65" s="54">
        <f>SUM(I65)+K65+M65+O65+Q65+S65+U65+W65+Y65+AA65+AC65+AE65+AG65+AI65+AK65</f>
        <v>2733510</v>
      </c>
      <c r="H65" s="94" t="s">
        <v>52</v>
      </c>
      <c r="I65" s="95">
        <f>VLOOKUP(H65,'Money Won'!$1:$1048576,2,FALSE)</f>
        <v>69500</v>
      </c>
      <c r="J65" s="96" t="s">
        <v>43</v>
      </c>
      <c r="K65" s="95">
        <f>VLOOKUP(J65,'Money Won'!$1:$1048576,2,FALSE)</f>
        <v>45000</v>
      </c>
      <c r="L65" s="96" t="s">
        <v>40</v>
      </c>
      <c r="M65" s="95">
        <f>VLOOKUP(L65,'Money Won'!$1:$1048576,2,FALSE)</f>
        <v>192208</v>
      </c>
      <c r="N65" s="88" t="s">
        <v>210</v>
      </c>
      <c r="O65" s="141">
        <f>VLOOKUP(N65,'Money Won'!$1:$1048576,2,FALSE)</f>
        <v>192208</v>
      </c>
      <c r="P65" s="89" t="s">
        <v>215</v>
      </c>
      <c r="Q65" s="141">
        <f>VLOOKUP(P65,'Money Won'!$1:$1048576,2,FALSE)</f>
        <v>1980000</v>
      </c>
      <c r="R65" s="90" t="s">
        <v>118</v>
      </c>
      <c r="S65" s="141">
        <f>VLOOKUP(R65,'Money Won'!$1:$1048576,2,FALSE)</f>
        <v>31594</v>
      </c>
      <c r="T65" s="86" t="s">
        <v>224</v>
      </c>
      <c r="U65" s="145">
        <f>VLOOKUP(T65,'Money Won'!$1:$1048576,2,FALSE)</f>
        <v>0</v>
      </c>
      <c r="V65" s="86" t="s">
        <v>142</v>
      </c>
      <c r="W65" s="145">
        <f>VLOOKUP(V65,'Money Won'!$1:$1048576,2,FALSE)</f>
        <v>24000</v>
      </c>
      <c r="X65" s="86" t="s">
        <v>155</v>
      </c>
      <c r="Y65" s="145">
        <f>VLOOKUP(X65,'Money Won'!$1:$1048576,2,FALSE)</f>
        <v>0</v>
      </c>
      <c r="Z65" s="82" t="s">
        <v>169</v>
      </c>
      <c r="AA65" s="148">
        <f>VLOOKUP(Z65,'Money Won'!$1:$1048576,2,FALSE)</f>
        <v>20000</v>
      </c>
      <c r="AB65" s="83" t="s">
        <v>280</v>
      </c>
      <c r="AC65" s="148">
        <f>VLOOKUP(AB65,'Money Won'!$1:$1048576,2,FALSE)</f>
        <v>0</v>
      </c>
      <c r="AD65" s="83" t="s">
        <v>222</v>
      </c>
      <c r="AE65" s="148">
        <f>VLOOKUP(AD65,'Money Won'!$1:$1048576,2,FALSE)</f>
        <v>134000</v>
      </c>
      <c r="AF65" s="79" t="s">
        <v>281</v>
      </c>
      <c r="AG65" s="151">
        <f>VLOOKUP(AF65,'Money Won'!$1:$1048576,2,FALSE)</f>
        <v>45000</v>
      </c>
      <c r="AH65" s="80" t="s">
        <v>239</v>
      </c>
      <c r="AI65" s="151">
        <f>VLOOKUP(AH65,'Money Won'!$1:$1048576,2,FALSE)</f>
        <v>0</v>
      </c>
      <c r="AJ65" s="80" t="s">
        <v>206</v>
      </c>
      <c r="AK65" s="151">
        <f>VLOOKUP(AJ65,'Money Won'!$1:$1048576,2,FALSE)</f>
        <v>0</v>
      </c>
    </row>
    <row r="66" spans="1:37" x14ac:dyDescent="0.2">
      <c r="A66" s="51">
        <v>175</v>
      </c>
      <c r="B66" s="52" t="s">
        <v>299</v>
      </c>
      <c r="C66" s="52" t="s">
        <v>301</v>
      </c>
      <c r="D66" s="52" t="s">
        <v>305</v>
      </c>
      <c r="E66" s="53" t="s">
        <v>285</v>
      </c>
      <c r="F66" s="51" t="s">
        <v>286</v>
      </c>
      <c r="G66" s="54">
        <f>SUM(I66)+K66+M66+O66+Q66+S66+U66+W66+Y66+AA66+AC66+AE66+AG66+AI66+AK66</f>
        <v>2731013</v>
      </c>
      <c r="H66" s="94" t="s">
        <v>60</v>
      </c>
      <c r="I66" s="95">
        <f>VLOOKUP(H66,'Money Won'!$1:$1048576,2,FALSE)</f>
        <v>31594</v>
      </c>
      <c r="J66" s="96" t="s">
        <v>43</v>
      </c>
      <c r="K66" s="95">
        <f>VLOOKUP(J66,'Money Won'!$1:$1048576,2,FALSE)</f>
        <v>45000</v>
      </c>
      <c r="L66" s="96" t="s">
        <v>40</v>
      </c>
      <c r="M66" s="95">
        <f>VLOOKUP(L66,'Money Won'!$1:$1048576,2,FALSE)</f>
        <v>192208</v>
      </c>
      <c r="N66" s="88" t="s">
        <v>210</v>
      </c>
      <c r="O66" s="141">
        <f>VLOOKUP(N66,'Money Won'!$1:$1048576,2,FALSE)</f>
        <v>192208</v>
      </c>
      <c r="P66" s="89" t="s">
        <v>213</v>
      </c>
      <c r="Q66" s="141">
        <f>VLOOKUP(P66,'Money Won'!$1:$1048576,2,FALSE)</f>
        <v>57500</v>
      </c>
      <c r="R66" s="90" t="s">
        <v>215</v>
      </c>
      <c r="S66" s="141">
        <f>VLOOKUP(R66,'Money Won'!$1:$1048576,2,FALSE)</f>
        <v>1980000</v>
      </c>
      <c r="T66" s="86" t="s">
        <v>218</v>
      </c>
      <c r="U66" s="145">
        <f>VLOOKUP(T66,'Money Won'!$1:$1048576,2,FALSE)</f>
        <v>94571</v>
      </c>
      <c r="V66" s="86" t="s">
        <v>161</v>
      </c>
      <c r="W66" s="145">
        <f>VLOOKUP(V66,'Money Won'!$1:$1048576,2,FALSE)</f>
        <v>31594</v>
      </c>
      <c r="X66" s="86" t="s">
        <v>143</v>
      </c>
      <c r="Y66" s="145">
        <f>VLOOKUP(X66,'Money Won'!$1:$1048576,2,FALSE)</f>
        <v>20000</v>
      </c>
      <c r="Z66" s="82" t="s">
        <v>169</v>
      </c>
      <c r="AA66" s="148">
        <f>VLOOKUP(Z66,'Money Won'!$1:$1048576,2,FALSE)</f>
        <v>20000</v>
      </c>
      <c r="AB66" s="83" t="s">
        <v>280</v>
      </c>
      <c r="AC66" s="148">
        <f>VLOOKUP(AB66,'Money Won'!$1:$1048576,2,FALSE)</f>
        <v>0</v>
      </c>
      <c r="AD66" s="83" t="s">
        <v>234</v>
      </c>
      <c r="AE66" s="148">
        <f>VLOOKUP(AD66,'Money Won'!$1:$1048576,2,FALSE)</f>
        <v>0</v>
      </c>
      <c r="AF66" s="79" t="s">
        <v>281</v>
      </c>
      <c r="AG66" s="151">
        <f>VLOOKUP(AF66,'Money Won'!$1:$1048576,2,FALSE)</f>
        <v>45000</v>
      </c>
      <c r="AH66" s="80" t="s">
        <v>261</v>
      </c>
      <c r="AI66" s="151">
        <f>VLOOKUP(AH66,'Money Won'!$1:$1048576,2,FALSE)</f>
        <v>0</v>
      </c>
      <c r="AJ66" s="80" t="s">
        <v>282</v>
      </c>
      <c r="AK66" s="151">
        <f>VLOOKUP(AJ66,'Money Won'!$1:$1048576,2,FALSE)</f>
        <v>21338</v>
      </c>
    </row>
    <row r="67" spans="1:37" x14ac:dyDescent="0.2">
      <c r="A67" s="51">
        <v>15</v>
      </c>
      <c r="B67" s="52" t="s">
        <v>354</v>
      </c>
      <c r="C67" s="52" t="s">
        <v>353</v>
      </c>
      <c r="D67" s="52" t="s">
        <v>354</v>
      </c>
      <c r="E67" s="53" t="s">
        <v>285</v>
      </c>
      <c r="F67" s="51" t="s">
        <v>286</v>
      </c>
      <c r="G67" s="54">
        <f>SUM(I67)+K67+M67+O67+Q67+S67+U67+W67+Y67+AA67+AC67+AE67+AG67+AI67+AK67</f>
        <v>2729748</v>
      </c>
      <c r="H67" s="94" t="s">
        <v>52</v>
      </c>
      <c r="I67" s="95">
        <f>VLOOKUP(H67,'Money Won'!$1:$1048576,2,FALSE)</f>
        <v>69500</v>
      </c>
      <c r="J67" s="96" t="s">
        <v>43</v>
      </c>
      <c r="K67" s="95">
        <f>VLOOKUP(J67,'Money Won'!$1:$1048576,2,FALSE)</f>
        <v>45000</v>
      </c>
      <c r="L67" s="96" t="s">
        <v>40</v>
      </c>
      <c r="M67" s="95">
        <f>VLOOKUP(L67,'Money Won'!$1:$1048576,2,FALSE)</f>
        <v>192208</v>
      </c>
      <c r="N67" s="88" t="s">
        <v>210</v>
      </c>
      <c r="O67" s="141">
        <f>VLOOKUP(N67,'Money Won'!$1:$1048576,2,FALSE)</f>
        <v>192208</v>
      </c>
      <c r="P67" s="89" t="s">
        <v>215</v>
      </c>
      <c r="Q67" s="141">
        <f>VLOOKUP(P67,'Money Won'!$1:$1048576,2,FALSE)</f>
        <v>1980000</v>
      </c>
      <c r="R67" s="90" t="s">
        <v>118</v>
      </c>
      <c r="S67" s="141">
        <f>VLOOKUP(R67,'Money Won'!$1:$1048576,2,FALSE)</f>
        <v>31594</v>
      </c>
      <c r="T67" s="86" t="s">
        <v>163</v>
      </c>
      <c r="U67" s="145">
        <f>VLOOKUP(T67,'Money Won'!$1:$1048576,2,FALSE)</f>
        <v>0</v>
      </c>
      <c r="V67" s="86" t="s">
        <v>230</v>
      </c>
      <c r="W67" s="145">
        <f>VLOOKUP(V67,'Money Won'!$1:$1048576,2,FALSE)</f>
        <v>19050</v>
      </c>
      <c r="X67" s="86" t="s">
        <v>224</v>
      </c>
      <c r="Y67" s="145">
        <f>VLOOKUP(X67,'Money Won'!$1:$1048576,2,FALSE)</f>
        <v>0</v>
      </c>
      <c r="Z67" s="82" t="s">
        <v>227</v>
      </c>
      <c r="AA67" s="148">
        <f>VLOOKUP(Z67,'Money Won'!$1:$1048576,2,FALSE)</f>
        <v>19350</v>
      </c>
      <c r="AB67" s="83" t="s">
        <v>280</v>
      </c>
      <c r="AC67" s="148">
        <f>VLOOKUP(AB67,'Money Won'!$1:$1048576,2,FALSE)</f>
        <v>0</v>
      </c>
      <c r="AD67" s="83" t="s">
        <v>235</v>
      </c>
      <c r="AE67" s="148">
        <f>VLOOKUP(AD67,'Money Won'!$1:$1048576,2,FALSE)</f>
        <v>69500</v>
      </c>
      <c r="AF67" s="79" t="s">
        <v>281</v>
      </c>
      <c r="AG67" s="151">
        <f>VLOOKUP(AF67,'Money Won'!$1:$1048576,2,FALSE)</f>
        <v>45000</v>
      </c>
      <c r="AH67" s="80" t="s">
        <v>160</v>
      </c>
      <c r="AI67" s="151">
        <f>VLOOKUP(AH67,'Money Won'!$1:$1048576,2,FALSE)</f>
        <v>45000</v>
      </c>
      <c r="AJ67" s="80" t="s">
        <v>282</v>
      </c>
      <c r="AK67" s="151">
        <f>VLOOKUP(AJ67,'Money Won'!$1:$1048576,2,FALSE)</f>
        <v>21338</v>
      </c>
    </row>
    <row r="68" spans="1:37" x14ac:dyDescent="0.2">
      <c r="A68" s="51">
        <v>125</v>
      </c>
      <c r="B68" s="52" t="s">
        <v>304</v>
      </c>
      <c r="C68" s="52" t="s">
        <v>302</v>
      </c>
      <c r="D68" s="52" t="s">
        <v>305</v>
      </c>
      <c r="E68" s="53" t="s">
        <v>285</v>
      </c>
      <c r="F68" s="51" t="s">
        <v>286</v>
      </c>
      <c r="G68" s="54">
        <f>SUM(I68)+K68+M68+O68+Q68+S68+U68+W68+Y68+AA68+AC68+AE68+AG68+AI68+AK68</f>
        <v>2728123</v>
      </c>
      <c r="H68" s="94" t="s">
        <v>48</v>
      </c>
      <c r="I68" s="95">
        <f>VLOOKUP(H68,'Money Won'!$1:$1048576,2,FALSE)</f>
        <v>57500</v>
      </c>
      <c r="J68" s="96" t="s">
        <v>43</v>
      </c>
      <c r="K68" s="95">
        <f>VLOOKUP(J68,'Money Won'!$1:$1048576,2,FALSE)</f>
        <v>45000</v>
      </c>
      <c r="L68" s="96" t="s">
        <v>65</v>
      </c>
      <c r="M68" s="95">
        <f>VLOOKUP(L68,'Money Won'!$1:$1048576,2,FALSE)</f>
        <v>252123</v>
      </c>
      <c r="N68" s="88" t="s">
        <v>219</v>
      </c>
      <c r="O68" s="141">
        <f>VLOOKUP(N68,'Money Won'!$1:$1048576,2,FALSE)</f>
        <v>156500</v>
      </c>
      <c r="P68" s="89" t="s">
        <v>69</v>
      </c>
      <c r="Q68" s="141">
        <f>VLOOKUP(P68,'Money Won'!$1:$1048576,2,FALSE)</f>
        <v>0</v>
      </c>
      <c r="R68" s="90" t="s">
        <v>215</v>
      </c>
      <c r="S68" s="141">
        <f>VLOOKUP(R68,'Money Won'!$1:$1048576,2,FALSE)</f>
        <v>1980000</v>
      </c>
      <c r="T68" s="86" t="s">
        <v>156</v>
      </c>
      <c r="U68" s="145">
        <f>VLOOKUP(T68,'Money Won'!$1:$1048576,2,FALSE)</f>
        <v>0</v>
      </c>
      <c r="V68" s="86" t="s">
        <v>205</v>
      </c>
      <c r="W68" s="145">
        <f>VLOOKUP(V68,'Money Won'!$1:$1048576,2,FALSE)</f>
        <v>57500</v>
      </c>
      <c r="X68" s="86" t="s">
        <v>232</v>
      </c>
      <c r="Y68" s="145">
        <f>VLOOKUP(X68,'Money Won'!$1:$1048576,2,FALSE)</f>
        <v>20000</v>
      </c>
      <c r="Z68" s="82" t="s">
        <v>235</v>
      </c>
      <c r="AA68" s="148">
        <f>VLOOKUP(Z68,'Money Won'!$1:$1048576,2,FALSE)</f>
        <v>69500</v>
      </c>
      <c r="AB68" s="83" t="s">
        <v>280</v>
      </c>
      <c r="AC68" s="148">
        <f>VLOOKUP(AB68,'Money Won'!$1:$1048576,2,FALSE)</f>
        <v>0</v>
      </c>
      <c r="AD68" s="83" t="s">
        <v>234</v>
      </c>
      <c r="AE68" s="148">
        <f>VLOOKUP(AD68,'Money Won'!$1:$1048576,2,FALSE)</f>
        <v>0</v>
      </c>
      <c r="AF68" s="79" t="s">
        <v>281</v>
      </c>
      <c r="AG68" s="151">
        <f>VLOOKUP(AF68,'Money Won'!$1:$1048576,2,FALSE)</f>
        <v>45000</v>
      </c>
      <c r="AH68" s="80" t="s">
        <v>261</v>
      </c>
      <c r="AI68" s="151">
        <f>VLOOKUP(AH68,'Money Won'!$1:$1048576,2,FALSE)</f>
        <v>0</v>
      </c>
      <c r="AJ68" s="80" t="s">
        <v>160</v>
      </c>
      <c r="AK68" s="151">
        <f>VLOOKUP(AJ68,'Money Won'!$1:$1048576,2,FALSE)</f>
        <v>45000</v>
      </c>
    </row>
    <row r="69" spans="1:37" x14ac:dyDescent="0.2">
      <c r="A69" s="51">
        <v>176</v>
      </c>
      <c r="B69" s="52" t="s">
        <v>300</v>
      </c>
      <c r="C69" s="52" t="s">
        <v>301</v>
      </c>
      <c r="D69" s="52" t="s">
        <v>305</v>
      </c>
      <c r="E69" s="53" t="s">
        <v>285</v>
      </c>
      <c r="F69" s="51" t="s">
        <v>286</v>
      </c>
      <c r="G69" s="54">
        <f>SUM(I69)+K69+M69+O69+Q69+S69+U69+W69+Y69+AA69+AC69+AE69+AG69+AI69+AK69</f>
        <v>2725857</v>
      </c>
      <c r="H69" s="94" t="s">
        <v>48</v>
      </c>
      <c r="I69" s="95">
        <f>VLOOKUP(H69,'Money Won'!$1:$1048576,2,FALSE)</f>
        <v>57500</v>
      </c>
      <c r="J69" s="96" t="s">
        <v>64</v>
      </c>
      <c r="K69" s="95">
        <f>VLOOKUP(J69,'Money Won'!$1:$1048576,2,FALSE)</f>
        <v>45000</v>
      </c>
      <c r="L69" s="96" t="s">
        <v>65</v>
      </c>
      <c r="M69" s="95">
        <f>VLOOKUP(L69,'Money Won'!$1:$1048576,2,FALSE)</f>
        <v>252123</v>
      </c>
      <c r="N69" s="88" t="s">
        <v>210</v>
      </c>
      <c r="O69" s="141">
        <f>VLOOKUP(N69,'Money Won'!$1:$1048576,2,FALSE)</f>
        <v>192208</v>
      </c>
      <c r="P69" s="89" t="s">
        <v>215</v>
      </c>
      <c r="Q69" s="141">
        <f>VLOOKUP(P69,'Money Won'!$1:$1048576,2,FALSE)</f>
        <v>1980000</v>
      </c>
      <c r="R69" s="90" t="s">
        <v>118</v>
      </c>
      <c r="S69" s="141">
        <f>VLOOKUP(R69,'Money Won'!$1:$1048576,2,FALSE)</f>
        <v>31594</v>
      </c>
      <c r="T69" s="86" t="s">
        <v>163</v>
      </c>
      <c r="U69" s="145">
        <f>VLOOKUP(T69,'Money Won'!$1:$1048576,2,FALSE)</f>
        <v>0</v>
      </c>
      <c r="V69" s="86" t="s">
        <v>161</v>
      </c>
      <c r="W69" s="145">
        <f>VLOOKUP(V69,'Money Won'!$1:$1048576,2,FALSE)</f>
        <v>31594</v>
      </c>
      <c r="X69" s="86" t="s">
        <v>224</v>
      </c>
      <c r="Y69" s="145">
        <f>VLOOKUP(X69,'Money Won'!$1:$1048576,2,FALSE)</f>
        <v>0</v>
      </c>
      <c r="Z69" s="82" t="s">
        <v>235</v>
      </c>
      <c r="AA69" s="148">
        <f>VLOOKUP(Z69,'Money Won'!$1:$1048576,2,FALSE)</f>
        <v>69500</v>
      </c>
      <c r="AB69" s="83" t="s">
        <v>280</v>
      </c>
      <c r="AC69" s="148">
        <f>VLOOKUP(AB69,'Money Won'!$1:$1048576,2,FALSE)</f>
        <v>0</v>
      </c>
      <c r="AD69" s="83" t="s">
        <v>234</v>
      </c>
      <c r="AE69" s="148">
        <f>VLOOKUP(AD69,'Money Won'!$1:$1048576,2,FALSE)</f>
        <v>0</v>
      </c>
      <c r="AF69" s="79" t="s">
        <v>281</v>
      </c>
      <c r="AG69" s="151">
        <f>VLOOKUP(AF69,'Money Won'!$1:$1048576,2,FALSE)</f>
        <v>45000</v>
      </c>
      <c r="AH69" s="80" t="s">
        <v>261</v>
      </c>
      <c r="AI69" s="151">
        <f>VLOOKUP(AH69,'Money Won'!$1:$1048576,2,FALSE)</f>
        <v>0</v>
      </c>
      <c r="AJ69" s="80" t="s">
        <v>282</v>
      </c>
      <c r="AK69" s="151">
        <f>VLOOKUP(AJ69,'Money Won'!$1:$1048576,2,FALSE)</f>
        <v>21338</v>
      </c>
    </row>
    <row r="70" spans="1:37" x14ac:dyDescent="0.2">
      <c r="A70" s="51">
        <v>193</v>
      </c>
      <c r="B70" s="52" t="s">
        <v>122</v>
      </c>
      <c r="C70" s="52" t="s">
        <v>348</v>
      </c>
      <c r="D70" s="52" t="s">
        <v>122</v>
      </c>
      <c r="E70" s="53" t="s">
        <v>285</v>
      </c>
      <c r="F70" s="51" t="s">
        <v>286</v>
      </c>
      <c r="G70" s="54">
        <f>SUM(I70)+K70+M70+O70+Q70+S70+U70+W70+Y70+AA70+AC70+AE70+AG70+AI70+AK70</f>
        <v>2723763</v>
      </c>
      <c r="H70" s="94" t="s">
        <v>64</v>
      </c>
      <c r="I70" s="95">
        <f>VLOOKUP(H70,'Money Won'!$1:$1048576,2,FALSE)</f>
        <v>45000</v>
      </c>
      <c r="J70" s="94" t="s">
        <v>43</v>
      </c>
      <c r="K70" s="95">
        <f>VLOOKUP(J70,'Money Won'!$1:$1048576,2,FALSE)</f>
        <v>45000</v>
      </c>
      <c r="L70" s="96" t="s">
        <v>65</v>
      </c>
      <c r="M70" s="95">
        <f>VLOOKUP(L70,'Money Won'!$1:$1048576,2,FALSE)</f>
        <v>252123</v>
      </c>
      <c r="N70" s="88" t="s">
        <v>210</v>
      </c>
      <c r="O70" s="141">
        <f>VLOOKUP(N70,'Money Won'!$1:$1048576,2,FALSE)</f>
        <v>192208</v>
      </c>
      <c r="P70" s="89" t="s">
        <v>219</v>
      </c>
      <c r="Q70" s="141">
        <f>VLOOKUP(P70,'Money Won'!$1:$1048576,2,FALSE)</f>
        <v>156500</v>
      </c>
      <c r="R70" s="90" t="s">
        <v>215</v>
      </c>
      <c r="S70" s="141">
        <f>VLOOKUP(R70,'Money Won'!$1:$1048576,2,FALSE)</f>
        <v>1980000</v>
      </c>
      <c r="T70" s="86" t="s">
        <v>224</v>
      </c>
      <c r="U70" s="145">
        <f>VLOOKUP(T70,'Money Won'!$1:$1048576,2,FALSE)</f>
        <v>0</v>
      </c>
      <c r="V70" s="86" t="s">
        <v>161</v>
      </c>
      <c r="W70" s="145">
        <f>VLOOKUP(V70,'Money Won'!$1:$1048576,2,FALSE)</f>
        <v>31594</v>
      </c>
      <c r="X70" s="86" t="s">
        <v>155</v>
      </c>
      <c r="Y70" s="145">
        <f>VLOOKUP(X70,'Money Won'!$1:$1048576,2,FALSE)</f>
        <v>0</v>
      </c>
      <c r="Z70" s="82" t="s">
        <v>226</v>
      </c>
      <c r="AA70" s="148">
        <f>VLOOKUP(Z70,'Money Won'!$1:$1048576,2,FALSE)</f>
        <v>0</v>
      </c>
      <c r="AB70" s="83" t="s">
        <v>280</v>
      </c>
      <c r="AC70" s="148">
        <f>VLOOKUP(AB70,'Money Won'!$1:$1048576,2,FALSE)</f>
        <v>0</v>
      </c>
      <c r="AD70" s="83" t="s">
        <v>238</v>
      </c>
      <c r="AE70" s="148">
        <f>VLOOKUP(AD70,'Money Won'!$1:$1048576,2,FALSE)</f>
        <v>0</v>
      </c>
      <c r="AF70" s="79" t="s">
        <v>282</v>
      </c>
      <c r="AG70" s="151">
        <f>VLOOKUP(AF70,'Money Won'!$1:$1048576,2,FALSE)</f>
        <v>21338</v>
      </c>
      <c r="AH70" s="80" t="s">
        <v>261</v>
      </c>
      <c r="AI70" s="151">
        <f>VLOOKUP(AH70,'Money Won'!$1:$1048576,2,FALSE)</f>
        <v>0</v>
      </c>
      <c r="AJ70" s="80" t="s">
        <v>267</v>
      </c>
      <c r="AK70" s="151">
        <f>VLOOKUP(AJ70,'Money Won'!$1:$1048576,2,FALSE)</f>
        <v>0</v>
      </c>
    </row>
    <row r="71" spans="1:37" x14ac:dyDescent="0.2">
      <c r="A71" s="51">
        <v>138</v>
      </c>
      <c r="B71" s="52" t="s">
        <v>519</v>
      </c>
      <c r="C71" s="52" t="s">
        <v>518</v>
      </c>
      <c r="D71" s="52" t="s">
        <v>521</v>
      </c>
      <c r="E71" s="53" t="s">
        <v>285</v>
      </c>
      <c r="F71" s="51" t="s">
        <v>286</v>
      </c>
      <c r="G71" s="54">
        <f>SUM(I71)+K71+M71+O71+Q71+S71+U71+W71+Y71+AA71+AC71+AE71+AG71+AI71+AK71</f>
        <v>2717357</v>
      </c>
      <c r="H71" s="94" t="s">
        <v>52</v>
      </c>
      <c r="I71" s="95">
        <f>VLOOKUP(H71,'Money Won'!$1:$1048576,2,FALSE)</f>
        <v>69500</v>
      </c>
      <c r="J71" s="96" t="s">
        <v>48</v>
      </c>
      <c r="K71" s="95">
        <f>VLOOKUP(J71,'Money Won'!$1:$1048576,2,FALSE)</f>
        <v>57500</v>
      </c>
      <c r="L71" s="96" t="s">
        <v>65</v>
      </c>
      <c r="M71" s="95">
        <f>VLOOKUP(L71,'Money Won'!$1:$1048576,2,FALSE)</f>
        <v>252123</v>
      </c>
      <c r="N71" s="88" t="s">
        <v>210</v>
      </c>
      <c r="O71" s="141">
        <f>VLOOKUP(N71,'Money Won'!$1:$1048576,2,FALSE)</f>
        <v>192208</v>
      </c>
      <c r="P71" s="89" t="s">
        <v>213</v>
      </c>
      <c r="Q71" s="141">
        <f>VLOOKUP(P71,'Money Won'!$1:$1048576,2,FALSE)</f>
        <v>57500</v>
      </c>
      <c r="R71" s="90" t="s">
        <v>215</v>
      </c>
      <c r="S71" s="141">
        <f>VLOOKUP(R71,'Money Won'!$1:$1048576,2,FALSE)</f>
        <v>1980000</v>
      </c>
      <c r="T71" s="86" t="s">
        <v>156</v>
      </c>
      <c r="U71" s="145">
        <f>VLOOKUP(T71,'Money Won'!$1:$1048576,2,FALSE)</f>
        <v>0</v>
      </c>
      <c r="V71" s="86" t="s">
        <v>161</v>
      </c>
      <c r="W71" s="145">
        <f>VLOOKUP(V71,'Money Won'!$1:$1048576,2,FALSE)</f>
        <v>31594</v>
      </c>
      <c r="X71" s="86" t="s">
        <v>142</v>
      </c>
      <c r="Y71" s="145">
        <f>VLOOKUP(X71,'Money Won'!$1:$1048576,2,FALSE)</f>
        <v>24000</v>
      </c>
      <c r="Z71" s="82" t="s">
        <v>234</v>
      </c>
      <c r="AA71" s="148">
        <f>VLOOKUP(Z71,'Money Won'!$1:$1048576,2,FALSE)</f>
        <v>0</v>
      </c>
      <c r="AB71" s="83" t="s">
        <v>246</v>
      </c>
      <c r="AC71" s="148">
        <f>VLOOKUP(AB71,'Money Won'!$1:$1048576,2,FALSE)</f>
        <v>0</v>
      </c>
      <c r="AD71" s="83" t="s">
        <v>117</v>
      </c>
      <c r="AE71" s="148">
        <f>VLOOKUP(AD71,'Money Won'!$1:$1048576,2,FALSE)</f>
        <v>31594</v>
      </c>
      <c r="AF71" s="79" t="s">
        <v>282</v>
      </c>
      <c r="AG71" s="151">
        <f>VLOOKUP(AF71,'Money Won'!$1:$1048576,2,FALSE)</f>
        <v>21338</v>
      </c>
      <c r="AH71" s="80" t="s">
        <v>261</v>
      </c>
      <c r="AI71" s="151">
        <f>VLOOKUP(AH71,'Money Won'!$1:$1048576,2,FALSE)</f>
        <v>0</v>
      </c>
      <c r="AJ71" s="80" t="s">
        <v>267</v>
      </c>
      <c r="AK71" s="151">
        <f>VLOOKUP(AJ71,'Money Won'!$1:$1048576,2,FALSE)</f>
        <v>0</v>
      </c>
    </row>
    <row r="72" spans="1:37" x14ac:dyDescent="0.2">
      <c r="A72" s="51">
        <v>153</v>
      </c>
      <c r="B72" s="52" t="s">
        <v>82</v>
      </c>
      <c r="C72" s="52" t="s">
        <v>320</v>
      </c>
      <c r="D72" s="52" t="s">
        <v>321</v>
      </c>
      <c r="E72" s="53" t="s">
        <v>285</v>
      </c>
      <c r="F72" s="51" t="s">
        <v>286</v>
      </c>
      <c r="G72" s="54">
        <f>SUM(I72)+K72+M72+O72+Q72+S72+U72+W72+Y72+AA72+AC72+AE72+AG72+AI72+AK72</f>
        <v>2715601</v>
      </c>
      <c r="H72" s="94" t="s">
        <v>40</v>
      </c>
      <c r="I72" s="95">
        <f>VLOOKUP(H72,'Money Won'!$1:$1048576,2,FALSE)</f>
        <v>192208</v>
      </c>
      <c r="J72" s="96" t="s">
        <v>43</v>
      </c>
      <c r="K72" s="95">
        <f>VLOOKUP(J72,'Money Won'!$1:$1048576,2,FALSE)</f>
        <v>45000</v>
      </c>
      <c r="L72" s="96" t="s">
        <v>65</v>
      </c>
      <c r="M72" s="95">
        <f>VLOOKUP(L72,'Money Won'!$1:$1048576,2,FALSE)</f>
        <v>252123</v>
      </c>
      <c r="N72" s="88" t="s">
        <v>215</v>
      </c>
      <c r="O72" s="141">
        <f>VLOOKUP(N72,'Money Won'!$1:$1048576,2,FALSE)</f>
        <v>1980000</v>
      </c>
      <c r="P72" s="89" t="s">
        <v>213</v>
      </c>
      <c r="Q72" s="141">
        <f>VLOOKUP(P72,'Money Won'!$1:$1048576,2,FALSE)</f>
        <v>57500</v>
      </c>
      <c r="R72" s="90" t="s">
        <v>118</v>
      </c>
      <c r="S72" s="141">
        <f>VLOOKUP(R72,'Money Won'!$1:$1048576,2,FALSE)</f>
        <v>31594</v>
      </c>
      <c r="T72" s="86" t="s">
        <v>147</v>
      </c>
      <c r="U72" s="145">
        <f>VLOOKUP(T72,'Money Won'!$1:$1048576,2,FALSE)</f>
        <v>21338</v>
      </c>
      <c r="V72" s="86" t="s">
        <v>224</v>
      </c>
      <c r="W72" s="145">
        <f>VLOOKUP(V72,'Money Won'!$1:$1048576,2,FALSE)</f>
        <v>0</v>
      </c>
      <c r="X72" s="86" t="s">
        <v>225</v>
      </c>
      <c r="Y72" s="145">
        <f>VLOOKUP(X72,'Money Won'!$1:$1048576,2,FALSE)</f>
        <v>21338</v>
      </c>
      <c r="Z72" s="82" t="s">
        <v>234</v>
      </c>
      <c r="AA72" s="148">
        <f>VLOOKUP(Z72,'Money Won'!$1:$1048576,2,FALSE)</f>
        <v>0</v>
      </c>
      <c r="AB72" s="83" t="s">
        <v>246</v>
      </c>
      <c r="AC72" s="148">
        <f>VLOOKUP(AB72,'Money Won'!$1:$1048576,2,FALSE)</f>
        <v>0</v>
      </c>
      <c r="AD72" s="83" t="s">
        <v>157</v>
      </c>
      <c r="AE72" s="148">
        <f>VLOOKUP(AD72,'Money Won'!$1:$1048576,2,FALSE)</f>
        <v>69500</v>
      </c>
      <c r="AF72" s="79" t="s">
        <v>281</v>
      </c>
      <c r="AG72" s="151">
        <f>VLOOKUP(AF72,'Money Won'!$1:$1048576,2,FALSE)</f>
        <v>45000</v>
      </c>
      <c r="AH72" s="80" t="s">
        <v>119</v>
      </c>
      <c r="AI72" s="151">
        <f>VLOOKUP(AH72,'Money Won'!$1:$1048576,2,FALSE)</f>
        <v>0</v>
      </c>
      <c r="AJ72" s="80" t="s">
        <v>239</v>
      </c>
      <c r="AK72" s="151">
        <f>VLOOKUP(AJ72,'Money Won'!$1:$1048576,2,FALSE)</f>
        <v>0</v>
      </c>
    </row>
    <row r="73" spans="1:37" x14ac:dyDescent="0.2">
      <c r="A73" s="51">
        <v>212</v>
      </c>
      <c r="B73" s="52" t="s">
        <v>365</v>
      </c>
      <c r="C73" s="52" t="s">
        <v>364</v>
      </c>
      <c r="D73" s="52" t="s">
        <v>365</v>
      </c>
      <c r="E73" s="53" t="s">
        <v>285</v>
      </c>
      <c r="F73" s="51" t="s">
        <v>286</v>
      </c>
      <c r="G73" s="54">
        <f>SUM(I73)+K73+M73+O73+Q73+S73+U73+W73+Y73+AA73+AC73+AE73+AG73+AI73+AK73</f>
        <v>2714976</v>
      </c>
      <c r="H73" s="94" t="s">
        <v>52</v>
      </c>
      <c r="I73" s="95">
        <f>VLOOKUP(H73,'Money Won'!$1:$1048576,2,FALSE)</f>
        <v>69500</v>
      </c>
      <c r="J73" s="96" t="s">
        <v>60</v>
      </c>
      <c r="K73" s="95">
        <f>VLOOKUP(J73,'Money Won'!$1:$1048576,2,FALSE)</f>
        <v>31594</v>
      </c>
      <c r="L73" s="96" t="s">
        <v>65</v>
      </c>
      <c r="M73" s="95">
        <f>VLOOKUP(L73,'Money Won'!$1:$1048576,2,FALSE)</f>
        <v>252123</v>
      </c>
      <c r="N73" s="90" t="s">
        <v>215</v>
      </c>
      <c r="O73" s="142">
        <f>VLOOKUP(N73,'Money Won'!$1:$1048576,2,FALSE)</f>
        <v>1980000</v>
      </c>
      <c r="P73" s="89" t="s">
        <v>73</v>
      </c>
      <c r="Q73" s="142">
        <f>VLOOKUP(P73,'Money Won'!$1:$1048576,2,FALSE)</f>
        <v>134000</v>
      </c>
      <c r="R73" s="90" t="s">
        <v>118</v>
      </c>
      <c r="S73" s="142">
        <f>VLOOKUP(R73,'Money Won'!$1:$1048576,2,FALSE)</f>
        <v>31594</v>
      </c>
      <c r="T73" s="86" t="s">
        <v>163</v>
      </c>
      <c r="U73" s="146">
        <f>VLOOKUP(T73,'Money Won'!$1:$1048576,2,FALSE)</f>
        <v>0</v>
      </c>
      <c r="V73" s="86" t="s">
        <v>161</v>
      </c>
      <c r="W73" s="146">
        <f>VLOOKUP(V73,'Money Won'!$1:$1048576,2,FALSE)</f>
        <v>31594</v>
      </c>
      <c r="X73" s="86" t="s">
        <v>218</v>
      </c>
      <c r="Y73" s="146">
        <f>VLOOKUP(X73,'Money Won'!$1:$1048576,2,FALSE)</f>
        <v>94571</v>
      </c>
      <c r="Z73" s="82" t="s">
        <v>234</v>
      </c>
      <c r="AA73" s="149">
        <f>VLOOKUP(Z73,'Money Won'!$1:$1048576,2,FALSE)</f>
        <v>0</v>
      </c>
      <c r="AB73" s="83" t="s">
        <v>249</v>
      </c>
      <c r="AC73" s="149">
        <f>VLOOKUP(AB73,'Money Won'!$1:$1048576,2,FALSE)</f>
        <v>0</v>
      </c>
      <c r="AD73" s="83" t="s">
        <v>221</v>
      </c>
      <c r="AE73" s="149">
        <f>VLOOKUP(AD73,'Money Won'!$1:$1048576,2,FALSE)</f>
        <v>0</v>
      </c>
      <c r="AF73" s="79" t="s">
        <v>281</v>
      </c>
      <c r="AG73" s="151">
        <f>VLOOKUP(AF73,'Money Won'!$1:$1048576,2,FALSE)</f>
        <v>45000</v>
      </c>
      <c r="AH73" s="80" t="s">
        <v>160</v>
      </c>
      <c r="AI73" s="151">
        <f>VLOOKUP(AH73,'Money Won'!$1:$1048576,2,FALSE)</f>
        <v>45000</v>
      </c>
      <c r="AJ73" s="80" t="s">
        <v>267</v>
      </c>
      <c r="AK73" s="151">
        <f>VLOOKUP(AJ73,'Money Won'!$1:$1048576,2,FALSE)</f>
        <v>0</v>
      </c>
    </row>
    <row r="74" spans="1:37" x14ac:dyDescent="0.2">
      <c r="A74" s="51">
        <v>93</v>
      </c>
      <c r="B74" s="52" t="s">
        <v>613</v>
      </c>
      <c r="C74" s="52" t="s">
        <v>615</v>
      </c>
      <c r="D74" s="52" t="s">
        <v>613</v>
      </c>
      <c r="E74" s="53" t="s">
        <v>352</v>
      </c>
      <c r="F74" s="51" t="s">
        <v>286</v>
      </c>
      <c r="G74" s="54">
        <f>SUM(I74)+K74+M74+O74+Q74+S74+U74+W74+Y74+AA74+AC74+AE74+AG74+AI74+AK74</f>
        <v>2696788</v>
      </c>
      <c r="H74" s="94" t="s">
        <v>52</v>
      </c>
      <c r="I74" s="95">
        <f>VLOOKUP(H74,'Money Won'!$1:$1048576,2,FALSE)</f>
        <v>69500</v>
      </c>
      <c r="J74" s="96" t="s">
        <v>43</v>
      </c>
      <c r="K74" s="95">
        <f>VLOOKUP(J74,'Money Won'!$1:$1048576,2,FALSE)</f>
        <v>45000</v>
      </c>
      <c r="L74" s="96" t="s">
        <v>65</v>
      </c>
      <c r="M74" s="95">
        <f>VLOOKUP(L74,'Money Won'!$1:$1048576,2,FALSE)</f>
        <v>252123</v>
      </c>
      <c r="N74" s="88" t="s">
        <v>73</v>
      </c>
      <c r="O74" s="141">
        <f>VLOOKUP(N74,'Money Won'!$1:$1048576,2,FALSE)</f>
        <v>134000</v>
      </c>
      <c r="P74" s="89" t="s">
        <v>215</v>
      </c>
      <c r="Q74" s="141">
        <f>VLOOKUP(P74,'Money Won'!$1:$1048576,2,FALSE)</f>
        <v>1980000</v>
      </c>
      <c r="R74" s="90" t="s">
        <v>106</v>
      </c>
      <c r="S74" s="141">
        <f>VLOOKUP(R74,'Money Won'!$1:$1048576,2,FALSE)</f>
        <v>94571</v>
      </c>
      <c r="T74" s="86" t="s">
        <v>71</v>
      </c>
      <c r="U74" s="145">
        <f>VLOOKUP(T74,'Money Won'!$1:$1048576,2,FALSE)</f>
        <v>0</v>
      </c>
      <c r="V74" s="86" t="s">
        <v>161</v>
      </c>
      <c r="W74" s="145">
        <f>VLOOKUP(V74,'Money Won'!$1:$1048576,2,FALSE)</f>
        <v>31594</v>
      </c>
      <c r="X74" s="86" t="s">
        <v>158</v>
      </c>
      <c r="Y74" s="145">
        <f>VLOOKUP(X74,'Money Won'!$1:$1048576,2,FALSE)</f>
        <v>0</v>
      </c>
      <c r="Z74" s="82" t="s">
        <v>234</v>
      </c>
      <c r="AA74" s="148">
        <f>VLOOKUP(Z74,'Money Won'!$1:$1048576,2,FALSE)</f>
        <v>0</v>
      </c>
      <c r="AB74" s="83" t="s">
        <v>280</v>
      </c>
      <c r="AC74" s="148">
        <f>VLOOKUP(AB74,'Money Won'!$1:$1048576,2,FALSE)</f>
        <v>0</v>
      </c>
      <c r="AD74" s="83" t="s">
        <v>246</v>
      </c>
      <c r="AE74" s="148">
        <f>VLOOKUP(AD74,'Money Won'!$1:$1048576,2,FALSE)</f>
        <v>0</v>
      </c>
      <c r="AF74" s="79" t="s">
        <v>281</v>
      </c>
      <c r="AG74" s="151">
        <f>VLOOKUP(AF74,'Money Won'!$1:$1048576,2,FALSE)</f>
        <v>45000</v>
      </c>
      <c r="AH74" s="80" t="s">
        <v>160</v>
      </c>
      <c r="AI74" s="151">
        <f>VLOOKUP(AH74,'Money Won'!$1:$1048576,2,FALSE)</f>
        <v>45000</v>
      </c>
      <c r="AJ74" s="79" t="s">
        <v>269</v>
      </c>
      <c r="AK74" s="151">
        <f>VLOOKUP(AJ74,'Money Won'!$1:$1048576,2,FALSE)</f>
        <v>0</v>
      </c>
    </row>
    <row r="75" spans="1:37" x14ac:dyDescent="0.2">
      <c r="A75" s="51">
        <v>162</v>
      </c>
      <c r="B75" s="52" t="s">
        <v>565</v>
      </c>
      <c r="C75" s="52" t="s">
        <v>564</v>
      </c>
      <c r="D75" s="52" t="s">
        <v>565</v>
      </c>
      <c r="E75" s="53" t="s">
        <v>285</v>
      </c>
      <c r="F75" s="51" t="s">
        <v>286</v>
      </c>
      <c r="G75" s="54">
        <f>SUM(I75)+K75+M75+O75+Q75+S75+U75+W75+Y75+AA75+AC75+AE75+AG75+AI75+AK75</f>
        <v>2686895</v>
      </c>
      <c r="H75" s="94" t="s">
        <v>70</v>
      </c>
      <c r="I75" s="95">
        <f>VLOOKUP(H75,'Money Won'!$1:$1048576,2,FALSE)</f>
        <v>21338</v>
      </c>
      <c r="J75" s="96" t="s">
        <v>49</v>
      </c>
      <c r="K75" s="95">
        <f>VLOOKUP(J75,'Money Won'!$1:$1048576,2,FALSE)</f>
        <v>45000</v>
      </c>
      <c r="L75" s="96" t="s">
        <v>65</v>
      </c>
      <c r="M75" s="95">
        <f>VLOOKUP(L75,'Money Won'!$1:$1048576,2,FALSE)</f>
        <v>252123</v>
      </c>
      <c r="N75" s="88" t="s">
        <v>210</v>
      </c>
      <c r="O75" s="141">
        <f>VLOOKUP(N75,'Money Won'!$1:$1048576,2,FALSE)</f>
        <v>192208</v>
      </c>
      <c r="P75" s="89" t="s">
        <v>215</v>
      </c>
      <c r="Q75" s="141">
        <f>VLOOKUP(P75,'Money Won'!$1:$1048576,2,FALSE)</f>
        <v>1980000</v>
      </c>
      <c r="R75" s="90" t="s">
        <v>118</v>
      </c>
      <c r="S75" s="141">
        <f>VLOOKUP(R75,'Money Won'!$1:$1048576,2,FALSE)</f>
        <v>31594</v>
      </c>
      <c r="T75" s="86" t="s">
        <v>74</v>
      </c>
      <c r="U75" s="145">
        <f>VLOOKUP(T75,'Money Won'!$1:$1048576,2,FALSE)</f>
        <v>24000</v>
      </c>
      <c r="V75" s="86" t="s">
        <v>161</v>
      </c>
      <c r="W75" s="145">
        <f>VLOOKUP(V75,'Money Won'!$1:$1048576,2,FALSE)</f>
        <v>31594</v>
      </c>
      <c r="X75" s="86" t="s">
        <v>142</v>
      </c>
      <c r="Y75" s="145">
        <f>VLOOKUP(X75,'Money Won'!$1:$1048576,2,FALSE)</f>
        <v>24000</v>
      </c>
      <c r="Z75" s="82" t="s">
        <v>162</v>
      </c>
      <c r="AA75" s="148">
        <f>VLOOKUP(Z75,'Money Won'!$1:$1048576,2,FALSE)</f>
        <v>18700</v>
      </c>
      <c r="AB75" s="83" t="s">
        <v>280</v>
      </c>
      <c r="AC75" s="148">
        <f>VLOOKUP(AB75,'Money Won'!$1:$1048576,2,FALSE)</f>
        <v>0</v>
      </c>
      <c r="AD75" s="83" t="s">
        <v>238</v>
      </c>
      <c r="AE75" s="148">
        <f>VLOOKUP(AD75,'Money Won'!$1:$1048576,2,FALSE)</f>
        <v>0</v>
      </c>
      <c r="AF75" s="79" t="s">
        <v>281</v>
      </c>
      <c r="AG75" s="151">
        <f>VLOOKUP(AF75,'Money Won'!$1:$1048576,2,FALSE)</f>
        <v>45000</v>
      </c>
      <c r="AH75" s="80" t="s">
        <v>261</v>
      </c>
      <c r="AI75" s="151">
        <f>VLOOKUP(AH75,'Money Won'!$1:$1048576,2,FALSE)</f>
        <v>0</v>
      </c>
      <c r="AJ75" s="80" t="s">
        <v>282</v>
      </c>
      <c r="AK75" s="151">
        <f>VLOOKUP(AJ75,'Money Won'!$1:$1048576,2,FALSE)</f>
        <v>21338</v>
      </c>
    </row>
    <row r="76" spans="1:37" x14ac:dyDescent="0.2">
      <c r="A76" s="51">
        <v>70</v>
      </c>
      <c r="B76" s="52" t="s">
        <v>482</v>
      </c>
      <c r="C76" s="52" t="s">
        <v>478</v>
      </c>
      <c r="D76" s="52" t="s">
        <v>487</v>
      </c>
      <c r="E76" s="53" t="s">
        <v>285</v>
      </c>
      <c r="F76" s="51" t="s">
        <v>286</v>
      </c>
      <c r="G76" s="54">
        <f>SUM(I76)+K76+M76+O76+Q76+S76+U76+W76+Y76+AA76+AC76+AE76+AG76+AI76+AK76</f>
        <v>2683282</v>
      </c>
      <c r="H76" s="94" t="s">
        <v>52</v>
      </c>
      <c r="I76" s="95">
        <f>VLOOKUP(H76,'Money Won'!$1:$1048576,2,FALSE)</f>
        <v>69500</v>
      </c>
      <c r="J76" s="96" t="s">
        <v>47</v>
      </c>
      <c r="K76" s="95">
        <f>VLOOKUP(J76,'Money Won'!$1:$1048576,2,FALSE)</f>
        <v>0</v>
      </c>
      <c r="L76" s="96" t="s">
        <v>39</v>
      </c>
      <c r="M76" s="95">
        <f>VLOOKUP(L76,'Money Won'!$1:$1048576,2,FALSE)</f>
        <v>404350</v>
      </c>
      <c r="N76" s="88" t="s">
        <v>219</v>
      </c>
      <c r="O76" s="141">
        <f>VLOOKUP(N76,'Money Won'!$1:$1048576,2,FALSE)</f>
        <v>156500</v>
      </c>
      <c r="P76" s="89" t="s">
        <v>215</v>
      </c>
      <c r="Q76" s="141">
        <f>VLOOKUP(P76,'Money Won'!$1:$1048576,2,FALSE)</f>
        <v>1980000</v>
      </c>
      <c r="R76" s="90" t="s">
        <v>154</v>
      </c>
      <c r="S76" s="141">
        <f>VLOOKUP(R76,'Money Won'!$1:$1048576,2,FALSE)</f>
        <v>0</v>
      </c>
      <c r="T76" s="86" t="s">
        <v>163</v>
      </c>
      <c r="U76" s="145">
        <f>VLOOKUP(T76,'Money Won'!$1:$1048576,2,FALSE)</f>
        <v>0</v>
      </c>
      <c r="V76" s="86" t="s">
        <v>161</v>
      </c>
      <c r="W76" s="145">
        <f>VLOOKUP(V76,'Money Won'!$1:$1048576,2,FALSE)</f>
        <v>31594</v>
      </c>
      <c r="X76" s="86" t="s">
        <v>224</v>
      </c>
      <c r="Y76" s="145">
        <f>VLOOKUP(X76,'Money Won'!$1:$1048576,2,FALSE)</f>
        <v>0</v>
      </c>
      <c r="Z76" s="82" t="s">
        <v>169</v>
      </c>
      <c r="AA76" s="148">
        <f>VLOOKUP(Z76,'Money Won'!$1:$1048576,2,FALSE)</f>
        <v>20000</v>
      </c>
      <c r="AB76" s="83" t="s">
        <v>141</v>
      </c>
      <c r="AC76" s="148">
        <f>VLOOKUP(AB76,'Money Won'!$1:$1048576,2,FALSE)</f>
        <v>0</v>
      </c>
      <c r="AD76" s="84" t="s">
        <v>243</v>
      </c>
      <c r="AE76" s="148">
        <f>VLOOKUP(AD76,'Money Won'!$1:$1048576,2,FALSE)</f>
        <v>0</v>
      </c>
      <c r="AF76" s="79" t="s">
        <v>165</v>
      </c>
      <c r="AG76" s="151">
        <f>VLOOKUP(AF76,'Money Won'!$1:$1048576,2,FALSE)</f>
        <v>0</v>
      </c>
      <c r="AH76" s="80" t="s">
        <v>261</v>
      </c>
      <c r="AI76" s="151">
        <f>VLOOKUP(AH76,'Money Won'!$1:$1048576,2,FALSE)</f>
        <v>0</v>
      </c>
      <c r="AJ76" s="80" t="s">
        <v>282</v>
      </c>
      <c r="AK76" s="151">
        <f>VLOOKUP(AJ76,'Money Won'!$1:$1048576,2,FALSE)</f>
        <v>21338</v>
      </c>
    </row>
    <row r="77" spans="1:37" x14ac:dyDescent="0.2">
      <c r="A77" s="51">
        <v>117</v>
      </c>
      <c r="B77" s="52" t="s">
        <v>393</v>
      </c>
      <c r="C77" s="52" t="s">
        <v>392</v>
      </c>
      <c r="D77" s="52" t="s">
        <v>393</v>
      </c>
      <c r="E77" s="53" t="s">
        <v>285</v>
      </c>
      <c r="F77" s="51" t="s">
        <v>286</v>
      </c>
      <c r="G77" s="54">
        <f>SUM(I77)+K77+M77+O77+Q77+S77+U77+W77+Y77+AA77+AC77+AE77+AG77+AI77+AK77</f>
        <v>2683019</v>
      </c>
      <c r="H77" s="94" t="s">
        <v>48</v>
      </c>
      <c r="I77" s="95">
        <f>VLOOKUP(H77,'Money Won'!$1:$1048576,2,FALSE)</f>
        <v>57500</v>
      </c>
      <c r="J77" s="96" t="s">
        <v>43</v>
      </c>
      <c r="K77" s="95">
        <f>VLOOKUP(J77,'Money Won'!$1:$1048576,2,FALSE)</f>
        <v>45000</v>
      </c>
      <c r="L77" s="96" t="s">
        <v>65</v>
      </c>
      <c r="M77" s="95">
        <f>VLOOKUP(L77,'Money Won'!$1:$1048576,2,FALSE)</f>
        <v>252123</v>
      </c>
      <c r="N77" s="88" t="s">
        <v>114</v>
      </c>
      <c r="O77" s="141">
        <f>VLOOKUP(N77,'Money Won'!$1:$1048576,2,FALSE)</f>
        <v>31594</v>
      </c>
      <c r="P77" s="89" t="s">
        <v>210</v>
      </c>
      <c r="Q77" s="141">
        <f>VLOOKUP(P77,'Money Won'!$1:$1048576,2,FALSE)</f>
        <v>192208</v>
      </c>
      <c r="R77" s="90" t="s">
        <v>215</v>
      </c>
      <c r="S77" s="141">
        <f>VLOOKUP(R77,'Money Won'!$1:$1048576,2,FALSE)</f>
        <v>1980000</v>
      </c>
      <c r="T77" s="86" t="s">
        <v>74</v>
      </c>
      <c r="U77" s="145">
        <f>VLOOKUP(T77,'Money Won'!$1:$1048576,2,FALSE)</f>
        <v>24000</v>
      </c>
      <c r="V77" s="86" t="s">
        <v>161</v>
      </c>
      <c r="W77" s="145">
        <f>VLOOKUP(V77,'Money Won'!$1:$1048576,2,FALSE)</f>
        <v>31594</v>
      </c>
      <c r="X77" s="86" t="s">
        <v>142</v>
      </c>
      <c r="Y77" s="145">
        <f>VLOOKUP(X77,'Money Won'!$1:$1048576,2,FALSE)</f>
        <v>24000</v>
      </c>
      <c r="Z77" s="82" t="s">
        <v>234</v>
      </c>
      <c r="AA77" s="148">
        <f>VLOOKUP(Z77,'Money Won'!$1:$1048576,2,FALSE)</f>
        <v>0</v>
      </c>
      <c r="AB77" s="83" t="s">
        <v>280</v>
      </c>
      <c r="AC77" s="148">
        <f>VLOOKUP(AB77,'Money Won'!$1:$1048576,2,FALSE)</f>
        <v>0</v>
      </c>
      <c r="AD77" s="83" t="s">
        <v>254</v>
      </c>
      <c r="AE77" s="148">
        <f>VLOOKUP(AD77,'Money Won'!$1:$1048576,2,FALSE)</f>
        <v>0</v>
      </c>
      <c r="AF77" s="79" t="s">
        <v>281</v>
      </c>
      <c r="AG77" s="151">
        <f>VLOOKUP(AF77,'Money Won'!$1:$1048576,2,FALSE)</f>
        <v>45000</v>
      </c>
      <c r="AH77" s="80" t="s">
        <v>261</v>
      </c>
      <c r="AI77" s="151">
        <f>VLOOKUP(AH77,'Money Won'!$1:$1048576,2,FALSE)</f>
        <v>0</v>
      </c>
      <c r="AJ77" s="80" t="s">
        <v>239</v>
      </c>
      <c r="AK77" s="151">
        <f>VLOOKUP(AJ77,'Money Won'!$1:$1048576,2,FALSE)</f>
        <v>0</v>
      </c>
    </row>
    <row r="78" spans="1:37" x14ac:dyDescent="0.2">
      <c r="A78" s="51">
        <v>172</v>
      </c>
      <c r="B78" s="52" t="s">
        <v>554</v>
      </c>
      <c r="C78" s="52" t="s">
        <v>553</v>
      </c>
      <c r="D78" s="52" t="s">
        <v>554</v>
      </c>
      <c r="E78" s="53" t="s">
        <v>285</v>
      </c>
      <c r="F78" s="51" t="s">
        <v>286</v>
      </c>
      <c r="G78" s="54">
        <f>SUM(I78)+K78+M78+O78+Q78+S78+U78+W78+Y78+AA78+AC78+AE78+AG78+AI78+AK78</f>
        <v>2681675</v>
      </c>
      <c r="H78" s="94" t="s">
        <v>52</v>
      </c>
      <c r="I78" s="95">
        <f>VLOOKUP(H78,'Money Won'!$1:$1048576,2,FALSE)</f>
        <v>69500</v>
      </c>
      <c r="J78" s="96" t="s">
        <v>43</v>
      </c>
      <c r="K78" s="95">
        <f>VLOOKUP(J78,'Money Won'!$1:$1048576,2,FALSE)</f>
        <v>45000</v>
      </c>
      <c r="L78" s="96" t="s">
        <v>60</v>
      </c>
      <c r="M78" s="95">
        <f>VLOOKUP(L78,'Money Won'!$1:$1048576,2,FALSE)</f>
        <v>31594</v>
      </c>
      <c r="N78" s="88" t="s">
        <v>210</v>
      </c>
      <c r="O78" s="141">
        <f>VLOOKUP(N78,'Money Won'!$1:$1048576,2,FALSE)</f>
        <v>192208</v>
      </c>
      <c r="P78" s="89" t="s">
        <v>215</v>
      </c>
      <c r="Q78" s="141">
        <f>VLOOKUP(P78,'Money Won'!$1:$1048576,2,FALSE)</f>
        <v>1980000</v>
      </c>
      <c r="R78" s="90" t="s">
        <v>118</v>
      </c>
      <c r="S78" s="141">
        <f>VLOOKUP(R78,'Money Won'!$1:$1048576,2,FALSE)</f>
        <v>31594</v>
      </c>
      <c r="T78" s="86" t="s">
        <v>156</v>
      </c>
      <c r="U78" s="145">
        <f>VLOOKUP(T78,'Money Won'!$1:$1048576,2,FALSE)</f>
        <v>0</v>
      </c>
      <c r="V78" s="86" t="s">
        <v>116</v>
      </c>
      <c r="W78" s="145">
        <f>VLOOKUP(V78,'Money Won'!$1:$1048576,2,FALSE)</f>
        <v>192208</v>
      </c>
      <c r="X78" s="86" t="s">
        <v>55</v>
      </c>
      <c r="Y78" s="145">
        <f>VLOOKUP(X78,'Money Won'!$1:$1048576,2,FALSE)</f>
        <v>0</v>
      </c>
      <c r="Z78" s="82" t="s">
        <v>148</v>
      </c>
      <c r="AA78" s="148">
        <f>VLOOKUP(Z78,'Money Won'!$1:$1048576,2,FALSE)</f>
        <v>0</v>
      </c>
      <c r="AB78" s="83" t="s">
        <v>243</v>
      </c>
      <c r="AC78" s="148">
        <f>VLOOKUP(AB78,'Money Won'!$1:$1048576,2,FALSE)</f>
        <v>0</v>
      </c>
      <c r="AD78" s="83" t="s">
        <v>250</v>
      </c>
      <c r="AE78" s="148">
        <f>VLOOKUP(AD78,'Money Won'!$1:$1048576,2,FALSE)</f>
        <v>94571</v>
      </c>
      <c r="AF78" s="79" t="s">
        <v>165</v>
      </c>
      <c r="AG78" s="151">
        <f>VLOOKUP(AF78,'Money Won'!$1:$1048576,2,FALSE)</f>
        <v>0</v>
      </c>
      <c r="AH78" s="80" t="s">
        <v>239</v>
      </c>
      <c r="AI78" s="151">
        <f>VLOOKUP(AH78,'Money Won'!$1:$1048576,2,FALSE)</f>
        <v>0</v>
      </c>
      <c r="AJ78" s="80" t="s">
        <v>160</v>
      </c>
      <c r="AK78" s="151">
        <f>VLOOKUP(AJ78,'Money Won'!$1:$1048576,2,FALSE)</f>
        <v>45000</v>
      </c>
    </row>
    <row r="79" spans="1:37" x14ac:dyDescent="0.2">
      <c r="A79" s="51">
        <v>185</v>
      </c>
      <c r="B79" s="52" t="s">
        <v>334</v>
      </c>
      <c r="C79" s="52" t="s">
        <v>333</v>
      </c>
      <c r="D79" s="52" t="s">
        <v>334</v>
      </c>
      <c r="E79" s="53" t="s">
        <v>285</v>
      </c>
      <c r="F79" s="51" t="s">
        <v>286</v>
      </c>
      <c r="G79" s="54">
        <f>SUM(I79)+K79+M79+O79+Q79+S79+U79+W79+Y79+AA79+AC79+AE79+AG79+AI79+AK79</f>
        <v>2679732</v>
      </c>
      <c r="H79" s="94" t="s">
        <v>60</v>
      </c>
      <c r="I79" s="95">
        <f>VLOOKUP(H79,'Money Won'!$1:$1048576,2,FALSE)</f>
        <v>31594</v>
      </c>
      <c r="J79" s="96" t="s">
        <v>64</v>
      </c>
      <c r="K79" s="95">
        <f>VLOOKUP(J79,'Money Won'!$1:$1048576,2,FALSE)</f>
        <v>45000</v>
      </c>
      <c r="L79" s="96" t="s">
        <v>65</v>
      </c>
      <c r="M79" s="95">
        <f>VLOOKUP(L79,'Money Won'!$1:$1048576,2,FALSE)</f>
        <v>252123</v>
      </c>
      <c r="N79" s="88" t="s">
        <v>219</v>
      </c>
      <c r="O79" s="141">
        <f>VLOOKUP(N79,'Money Won'!$1:$1048576,2,FALSE)</f>
        <v>156500</v>
      </c>
      <c r="P79" s="89" t="s">
        <v>215</v>
      </c>
      <c r="Q79" s="141">
        <f>VLOOKUP(P79,'Money Won'!$1:$1048576,2,FALSE)</f>
        <v>1980000</v>
      </c>
      <c r="R79" s="90" t="s">
        <v>154</v>
      </c>
      <c r="S79" s="141">
        <f>VLOOKUP(R79,'Money Won'!$1:$1048576,2,FALSE)</f>
        <v>0</v>
      </c>
      <c r="T79" s="86" t="s">
        <v>224</v>
      </c>
      <c r="U79" s="145">
        <f>VLOOKUP(T79,'Money Won'!$1:$1048576,2,FALSE)</f>
        <v>0</v>
      </c>
      <c r="V79" s="86" t="s">
        <v>161</v>
      </c>
      <c r="W79" s="145">
        <f>VLOOKUP(V79,'Money Won'!$1:$1048576,2,FALSE)</f>
        <v>31594</v>
      </c>
      <c r="X79" s="86" t="s">
        <v>74</v>
      </c>
      <c r="Y79" s="145">
        <f>VLOOKUP(X79,'Money Won'!$1:$1048576,2,FALSE)</f>
        <v>24000</v>
      </c>
      <c r="Z79" s="82" t="s">
        <v>227</v>
      </c>
      <c r="AA79" s="148">
        <f>VLOOKUP(Z79,'Money Won'!$1:$1048576,2,FALSE)</f>
        <v>19350</v>
      </c>
      <c r="AB79" s="82" t="s">
        <v>234</v>
      </c>
      <c r="AC79" s="148">
        <f>VLOOKUP(AB79,'Money Won'!$1:$1048576,2,FALSE)</f>
        <v>0</v>
      </c>
      <c r="AD79" s="83" t="s">
        <v>250</v>
      </c>
      <c r="AE79" s="148">
        <f>VLOOKUP(AD79,'Money Won'!$1:$1048576,2,FALSE)</f>
        <v>94571</v>
      </c>
      <c r="AF79" s="79" t="s">
        <v>165</v>
      </c>
      <c r="AG79" s="151">
        <f>VLOOKUP(AF79,'Money Won'!$1:$1048576,2,FALSE)</f>
        <v>0</v>
      </c>
      <c r="AH79" s="80" t="s">
        <v>119</v>
      </c>
      <c r="AI79" s="151">
        <f>VLOOKUP(AH79,'Money Won'!$1:$1048576,2,FALSE)</f>
        <v>0</v>
      </c>
      <c r="AJ79" s="80" t="s">
        <v>160</v>
      </c>
      <c r="AK79" s="151">
        <f>VLOOKUP(AJ79,'Money Won'!$1:$1048576,2,FALSE)</f>
        <v>45000</v>
      </c>
    </row>
    <row r="80" spans="1:37" x14ac:dyDescent="0.2">
      <c r="A80" s="51">
        <v>48</v>
      </c>
      <c r="B80" s="52" t="s">
        <v>179</v>
      </c>
      <c r="C80" s="52" t="s">
        <v>350</v>
      </c>
      <c r="D80" s="52" t="s">
        <v>179</v>
      </c>
      <c r="E80" s="53" t="s">
        <v>285</v>
      </c>
      <c r="F80" s="51" t="s">
        <v>286</v>
      </c>
      <c r="G80" s="54">
        <f>SUM(I80)+K80+M80+O80+Q80+S80+U80+W80+Y80+AA80+AC80+AE80+AG80+AI80+AK80</f>
        <v>2677942</v>
      </c>
      <c r="H80" s="94" t="s">
        <v>52</v>
      </c>
      <c r="I80" s="95">
        <f>VLOOKUP(H80,'Money Won'!$1:$1048576,2,FALSE)</f>
        <v>69500</v>
      </c>
      <c r="J80" s="96" t="s">
        <v>43</v>
      </c>
      <c r="K80" s="95">
        <f>VLOOKUP(J80,'Money Won'!$1:$1048576,2,FALSE)</f>
        <v>45000</v>
      </c>
      <c r="L80" s="96" t="s">
        <v>40</v>
      </c>
      <c r="M80" s="95">
        <f>VLOOKUP(L80,'Money Won'!$1:$1048576,2,FALSE)</f>
        <v>192208</v>
      </c>
      <c r="N80" s="88" t="s">
        <v>210</v>
      </c>
      <c r="O80" s="141">
        <f>VLOOKUP(N80,'Money Won'!$1:$1048576,2,FALSE)</f>
        <v>192208</v>
      </c>
      <c r="P80" s="90" t="s">
        <v>118</v>
      </c>
      <c r="Q80" s="141">
        <f>VLOOKUP(P80,'Money Won'!$1:$1048576,2,FALSE)</f>
        <v>31594</v>
      </c>
      <c r="R80" s="90" t="s">
        <v>215</v>
      </c>
      <c r="S80" s="141">
        <f>VLOOKUP(R80,'Money Won'!$1:$1048576,2,FALSE)</f>
        <v>1980000</v>
      </c>
      <c r="T80" s="86" t="s">
        <v>156</v>
      </c>
      <c r="U80" s="145">
        <f>VLOOKUP(T80,'Money Won'!$1:$1048576,2,FALSE)</f>
        <v>0</v>
      </c>
      <c r="V80" s="86" t="s">
        <v>161</v>
      </c>
      <c r="W80" s="145">
        <f>VLOOKUP(V80,'Money Won'!$1:$1048576,2,FALSE)</f>
        <v>31594</v>
      </c>
      <c r="X80" s="86" t="s">
        <v>225</v>
      </c>
      <c r="Y80" s="145">
        <f>VLOOKUP(X80,'Money Won'!$1:$1048576,2,FALSE)</f>
        <v>21338</v>
      </c>
      <c r="Z80" s="82" t="s">
        <v>235</v>
      </c>
      <c r="AA80" s="148">
        <f>VLOOKUP(Z80,'Money Won'!$1:$1048576,2,FALSE)</f>
        <v>69500</v>
      </c>
      <c r="AB80" s="83" t="s">
        <v>280</v>
      </c>
      <c r="AC80" s="148">
        <f>VLOOKUP(AB80,'Money Won'!$1:$1048576,2,FALSE)</f>
        <v>0</v>
      </c>
      <c r="AD80" s="83" t="s">
        <v>234</v>
      </c>
      <c r="AE80" s="148">
        <f>VLOOKUP(AD80,'Money Won'!$1:$1048576,2,FALSE)</f>
        <v>0</v>
      </c>
      <c r="AF80" s="79" t="s">
        <v>281</v>
      </c>
      <c r="AG80" s="151">
        <f>VLOOKUP(AF80,'Money Won'!$1:$1048576,2,FALSE)</f>
        <v>45000</v>
      </c>
      <c r="AH80" s="80" t="s">
        <v>239</v>
      </c>
      <c r="AI80" s="151">
        <f>VLOOKUP(AH80,'Money Won'!$1:$1048576,2,FALSE)</f>
        <v>0</v>
      </c>
      <c r="AJ80" s="80" t="s">
        <v>277</v>
      </c>
      <c r="AK80" s="151">
        <f>VLOOKUP(AJ80,'Money Won'!$1:$1048576,2,FALSE)</f>
        <v>0</v>
      </c>
    </row>
    <row r="81" spans="1:37" x14ac:dyDescent="0.2">
      <c r="A81" s="51">
        <v>168</v>
      </c>
      <c r="B81" s="52" t="s">
        <v>570</v>
      </c>
      <c r="C81" s="52" t="s">
        <v>527</v>
      </c>
      <c r="D81" s="52" t="s">
        <v>528</v>
      </c>
      <c r="E81" s="53" t="s">
        <v>285</v>
      </c>
      <c r="F81" s="51" t="s">
        <v>286</v>
      </c>
      <c r="G81" s="54">
        <f>SUM(I81)+K81+M81+O81+Q81+S81+U81+W81+Y81+AA81+AC81+AE81+AG81+AI81+AK81</f>
        <v>2674916</v>
      </c>
      <c r="H81" s="94" t="s">
        <v>52</v>
      </c>
      <c r="I81" s="95">
        <f>VLOOKUP(H81,'Money Won'!$1:$1048576,2,FALSE)</f>
        <v>69500</v>
      </c>
      <c r="J81" s="96" t="s">
        <v>43</v>
      </c>
      <c r="K81" s="95">
        <f>VLOOKUP(J81,'Money Won'!$1:$1048576,2,FALSE)</f>
        <v>45000</v>
      </c>
      <c r="L81" s="94" t="s">
        <v>40</v>
      </c>
      <c r="M81" s="95">
        <f>VLOOKUP(L81,'Money Won'!$1:$1048576,2,FALSE)</f>
        <v>192208</v>
      </c>
      <c r="N81" s="88" t="s">
        <v>210</v>
      </c>
      <c r="O81" s="141">
        <f>VLOOKUP(N81,'Money Won'!$1:$1048576,2,FALSE)</f>
        <v>192208</v>
      </c>
      <c r="P81" s="89" t="s">
        <v>213</v>
      </c>
      <c r="Q81" s="141">
        <f>VLOOKUP(P81,'Money Won'!$1:$1048576,2,FALSE)</f>
        <v>57500</v>
      </c>
      <c r="R81" s="90" t="s">
        <v>215</v>
      </c>
      <c r="S81" s="141">
        <f>VLOOKUP(R81,'Money Won'!$1:$1048576,2,FALSE)</f>
        <v>1980000</v>
      </c>
      <c r="T81" s="86" t="s">
        <v>163</v>
      </c>
      <c r="U81" s="145">
        <f>VLOOKUP(T81,'Money Won'!$1:$1048576,2,FALSE)</f>
        <v>0</v>
      </c>
      <c r="V81" s="86" t="s">
        <v>224</v>
      </c>
      <c r="W81" s="145">
        <f>VLOOKUP(V81,'Money Won'!$1:$1048576,2,FALSE)</f>
        <v>0</v>
      </c>
      <c r="X81" s="86" t="s">
        <v>76</v>
      </c>
      <c r="Y81" s="145">
        <f>VLOOKUP(X81,'Money Won'!$1:$1048576,2,FALSE)</f>
        <v>0</v>
      </c>
      <c r="Z81" s="82" t="s">
        <v>157</v>
      </c>
      <c r="AA81" s="148">
        <f>VLOOKUP(Z81,'Money Won'!$1:$1048576,2,FALSE)</f>
        <v>69500</v>
      </c>
      <c r="AB81" s="83" t="s">
        <v>164</v>
      </c>
      <c r="AC81" s="148">
        <f>VLOOKUP(AB81,'Money Won'!$1:$1048576,2,FALSE)</f>
        <v>24000</v>
      </c>
      <c r="AD81" s="83" t="s">
        <v>221</v>
      </c>
      <c r="AE81" s="148">
        <f>VLOOKUP(AD81,'Money Won'!$1:$1048576,2,FALSE)</f>
        <v>0</v>
      </c>
      <c r="AF81" s="79" t="s">
        <v>281</v>
      </c>
      <c r="AG81" s="151">
        <f>VLOOKUP(AF81,'Money Won'!$1:$1048576,2,FALSE)</f>
        <v>45000</v>
      </c>
      <c r="AH81" s="80" t="s">
        <v>119</v>
      </c>
      <c r="AI81" s="151">
        <f>VLOOKUP(AH81,'Money Won'!$1:$1048576,2,FALSE)</f>
        <v>0</v>
      </c>
      <c r="AJ81" s="80" t="s">
        <v>206</v>
      </c>
      <c r="AK81" s="151">
        <f>VLOOKUP(AJ81,'Money Won'!$1:$1048576,2,FALSE)</f>
        <v>0</v>
      </c>
    </row>
    <row r="82" spans="1:37" x14ac:dyDescent="0.2">
      <c r="A82" s="51">
        <v>131</v>
      </c>
      <c r="B82" s="52" t="s">
        <v>425</v>
      </c>
      <c r="C82" s="52" t="s">
        <v>424</v>
      </c>
      <c r="D82" s="52" t="s">
        <v>425</v>
      </c>
      <c r="E82" s="53" t="s">
        <v>285</v>
      </c>
      <c r="F82" s="51" t="s">
        <v>286</v>
      </c>
      <c r="G82" s="54">
        <f>SUM(I82)+K82+M82+O82+Q82+S82+U82+W82+Y82+AA82+AC82+AE82+AG82+AI82+AK82</f>
        <v>2673175</v>
      </c>
      <c r="H82" s="94" t="s">
        <v>52</v>
      </c>
      <c r="I82" s="95">
        <f>VLOOKUP(H82,'Money Won'!$1:$1048576,2,FALSE)</f>
        <v>69500</v>
      </c>
      <c r="J82" s="96" t="s">
        <v>59</v>
      </c>
      <c r="K82" s="95">
        <f>VLOOKUP(J82,'Money Won'!$1:$1048576,2,FALSE)</f>
        <v>0</v>
      </c>
      <c r="L82" s="96" t="s">
        <v>65</v>
      </c>
      <c r="M82" s="95">
        <f>VLOOKUP(L82,'Money Won'!$1:$1048576,2,FALSE)</f>
        <v>252123</v>
      </c>
      <c r="N82" s="88" t="s">
        <v>210</v>
      </c>
      <c r="O82" s="141">
        <f>VLOOKUP(N82,'Money Won'!$1:$1048576,2,FALSE)</f>
        <v>192208</v>
      </c>
      <c r="P82" s="89" t="s">
        <v>68</v>
      </c>
      <c r="Q82" s="141">
        <f>VLOOKUP(P82,'Money Won'!$1:$1048576,2,FALSE)</f>
        <v>19050</v>
      </c>
      <c r="R82" s="90" t="s">
        <v>215</v>
      </c>
      <c r="S82" s="141">
        <f>VLOOKUP(R82,'Money Won'!$1:$1048576,2,FALSE)</f>
        <v>1980000</v>
      </c>
      <c r="T82" s="86" t="s">
        <v>224</v>
      </c>
      <c r="U82" s="145">
        <f>VLOOKUP(T82,'Money Won'!$1:$1048576,2,FALSE)</f>
        <v>0</v>
      </c>
      <c r="V82" s="86" t="s">
        <v>163</v>
      </c>
      <c r="W82" s="145">
        <f>VLOOKUP(V82,'Money Won'!$1:$1048576,2,FALSE)</f>
        <v>0</v>
      </c>
      <c r="X82" s="86" t="s">
        <v>76</v>
      </c>
      <c r="Y82" s="145">
        <f>VLOOKUP(X82,'Money Won'!$1:$1048576,2,FALSE)</f>
        <v>0</v>
      </c>
      <c r="Z82" s="82" t="s">
        <v>162</v>
      </c>
      <c r="AA82" s="148">
        <f>VLOOKUP(Z82,'Money Won'!$1:$1048576,2,FALSE)</f>
        <v>18700</v>
      </c>
      <c r="AB82" s="83" t="s">
        <v>117</v>
      </c>
      <c r="AC82" s="148">
        <f>VLOOKUP(AB82,'Money Won'!$1:$1048576,2,FALSE)</f>
        <v>31594</v>
      </c>
      <c r="AD82" s="83" t="s">
        <v>169</v>
      </c>
      <c r="AE82" s="148">
        <f>VLOOKUP(AD82,'Money Won'!$1:$1048576,2,FALSE)</f>
        <v>20000</v>
      </c>
      <c r="AF82" s="79" t="s">
        <v>281</v>
      </c>
      <c r="AG82" s="151">
        <f>VLOOKUP(AF82,'Money Won'!$1:$1048576,2,FALSE)</f>
        <v>45000</v>
      </c>
      <c r="AH82" s="80" t="s">
        <v>261</v>
      </c>
      <c r="AI82" s="151">
        <f>VLOOKUP(AH82,'Money Won'!$1:$1048576,2,FALSE)</f>
        <v>0</v>
      </c>
      <c r="AJ82" s="80" t="s">
        <v>160</v>
      </c>
      <c r="AK82" s="151">
        <f>VLOOKUP(AJ82,'Money Won'!$1:$1048576,2,FALSE)</f>
        <v>45000</v>
      </c>
    </row>
    <row r="83" spans="1:37" x14ac:dyDescent="0.2">
      <c r="A83" s="51">
        <v>38</v>
      </c>
      <c r="B83" s="52" t="s">
        <v>99</v>
      </c>
      <c r="C83" s="52" t="s">
        <v>494</v>
      </c>
      <c r="D83" s="52" t="s">
        <v>495</v>
      </c>
      <c r="E83" s="53" t="s">
        <v>285</v>
      </c>
      <c r="F83" s="51" t="s">
        <v>286</v>
      </c>
      <c r="G83" s="54">
        <f>SUM(I83)+K83+M83+O83+Q83+S83+U83+W83+Y83+AA83+AC83+AE83+AG83+AI83+AK83</f>
        <v>2671720</v>
      </c>
      <c r="H83" s="94" t="s">
        <v>60</v>
      </c>
      <c r="I83" s="95">
        <f>VLOOKUP(H83,'Money Won'!$1:$1048576,2,FALSE)</f>
        <v>31594</v>
      </c>
      <c r="J83" s="96" t="s">
        <v>48</v>
      </c>
      <c r="K83" s="95">
        <f>VLOOKUP(J83,'Money Won'!$1:$1048576,2,FALSE)</f>
        <v>57500</v>
      </c>
      <c r="L83" s="96" t="s">
        <v>65</v>
      </c>
      <c r="M83" s="95">
        <f>VLOOKUP(L83,'Money Won'!$1:$1048576,2,FALSE)</f>
        <v>252123</v>
      </c>
      <c r="N83" s="88" t="s">
        <v>215</v>
      </c>
      <c r="O83" s="141">
        <f>VLOOKUP(N83,'Money Won'!$1:$1048576,2,FALSE)</f>
        <v>1980000</v>
      </c>
      <c r="P83" s="89" t="s">
        <v>114</v>
      </c>
      <c r="Q83" s="141">
        <f>VLOOKUP(P83,'Money Won'!$1:$1048576,2,FALSE)</f>
        <v>31594</v>
      </c>
      <c r="R83" s="90" t="s">
        <v>154</v>
      </c>
      <c r="S83" s="141">
        <f>VLOOKUP(R83,'Money Won'!$1:$1048576,2,FALSE)</f>
        <v>0</v>
      </c>
      <c r="T83" s="86" t="s">
        <v>218</v>
      </c>
      <c r="U83" s="145">
        <f>VLOOKUP(T83,'Money Won'!$1:$1048576,2,FALSE)</f>
        <v>94571</v>
      </c>
      <c r="V83" s="86" t="s">
        <v>74</v>
      </c>
      <c r="W83" s="145">
        <f>VLOOKUP(V83,'Money Won'!$1:$1048576,2,FALSE)</f>
        <v>24000</v>
      </c>
      <c r="X83" s="86" t="s">
        <v>224</v>
      </c>
      <c r="Y83" s="145">
        <f>VLOOKUP(X83,'Money Won'!$1:$1048576,2,FALSE)</f>
        <v>0</v>
      </c>
      <c r="Z83" s="82" t="s">
        <v>222</v>
      </c>
      <c r="AA83" s="148">
        <f>VLOOKUP(Z83,'Money Won'!$1:$1048576,2,FALSE)</f>
        <v>134000</v>
      </c>
      <c r="AB83" s="83" t="s">
        <v>280</v>
      </c>
      <c r="AC83" s="148">
        <f>VLOOKUP(AB83,'Money Won'!$1:$1048576,2,FALSE)</f>
        <v>0</v>
      </c>
      <c r="AD83" s="83" t="s">
        <v>242</v>
      </c>
      <c r="AE83" s="148">
        <f>VLOOKUP(AD83,'Money Won'!$1:$1048576,2,FALSE)</f>
        <v>0</v>
      </c>
      <c r="AF83" s="79" t="s">
        <v>281</v>
      </c>
      <c r="AG83" s="151">
        <f>VLOOKUP(AF83,'Money Won'!$1:$1048576,2,FALSE)</f>
        <v>45000</v>
      </c>
      <c r="AH83" s="80" t="s">
        <v>262</v>
      </c>
      <c r="AI83" s="151">
        <f>VLOOKUP(AH83,'Money Won'!$1:$1048576,2,FALSE)</f>
        <v>0</v>
      </c>
      <c r="AJ83" s="80" t="s">
        <v>282</v>
      </c>
      <c r="AK83" s="151">
        <f>VLOOKUP(AJ83,'Money Won'!$1:$1048576,2,FALSE)</f>
        <v>21338</v>
      </c>
    </row>
    <row r="84" spans="1:37" x14ac:dyDescent="0.2">
      <c r="A84" s="51">
        <v>20</v>
      </c>
      <c r="B84" s="52" t="s">
        <v>175</v>
      </c>
      <c r="C84" s="52" t="s">
        <v>432</v>
      </c>
      <c r="D84" s="52" t="s">
        <v>433</v>
      </c>
      <c r="E84" s="53" t="s">
        <v>285</v>
      </c>
      <c r="F84" s="51" t="s">
        <v>286</v>
      </c>
      <c r="G84" s="54">
        <f>SUM(I84)+K84+M84+O84+Q84+S84+U84+W84+Y84+AA84+AC84+AE84+AG84+AI84+AK84</f>
        <v>2669714</v>
      </c>
      <c r="H84" s="94" t="s">
        <v>60</v>
      </c>
      <c r="I84" s="95">
        <f>VLOOKUP(H84,'Money Won'!$1:$1048576,2,FALSE)</f>
        <v>31594</v>
      </c>
      <c r="J84" s="96" t="s">
        <v>61</v>
      </c>
      <c r="K84" s="95">
        <f>VLOOKUP(J84,'Money Won'!$1:$1048576,2,FALSE)</f>
        <v>0</v>
      </c>
      <c r="L84" s="96" t="s">
        <v>140</v>
      </c>
      <c r="M84" s="95">
        <f>VLOOKUP(L84,'Money Won'!$1:$1048576,2,FALSE)</f>
        <v>404350</v>
      </c>
      <c r="N84" s="88" t="s">
        <v>62</v>
      </c>
      <c r="O84" s="141">
        <f>VLOOKUP(N84,'Money Won'!$1:$1048576,2,FALSE)</f>
        <v>20000</v>
      </c>
      <c r="P84" s="89" t="s">
        <v>215</v>
      </c>
      <c r="Q84" s="141">
        <f>VLOOKUP(P84,'Money Won'!$1:$1048576,2,FALSE)</f>
        <v>1980000</v>
      </c>
      <c r="R84" s="90" t="s">
        <v>118</v>
      </c>
      <c r="S84" s="141">
        <f>VLOOKUP(R84,'Money Won'!$1:$1048576,2,FALSE)</f>
        <v>31594</v>
      </c>
      <c r="T84" s="86" t="s">
        <v>147</v>
      </c>
      <c r="U84" s="145">
        <f>VLOOKUP(T84,'Money Won'!$1:$1048576,2,FALSE)</f>
        <v>21338</v>
      </c>
      <c r="V84" s="86" t="s">
        <v>224</v>
      </c>
      <c r="W84" s="145">
        <f>VLOOKUP(V84,'Money Won'!$1:$1048576,2,FALSE)</f>
        <v>0</v>
      </c>
      <c r="X84" s="86" t="s">
        <v>76</v>
      </c>
      <c r="Y84" s="145">
        <f>VLOOKUP(X84,'Money Won'!$1:$1048576,2,FALSE)</f>
        <v>0</v>
      </c>
      <c r="Z84" s="82" t="s">
        <v>157</v>
      </c>
      <c r="AA84" s="148">
        <f>VLOOKUP(Z84,'Money Won'!$1:$1048576,2,FALSE)</f>
        <v>69500</v>
      </c>
      <c r="AB84" s="83" t="s">
        <v>240</v>
      </c>
      <c r="AC84" s="148">
        <f>VLOOKUP(AB84,'Money Won'!$1:$1048576,2,FALSE)</f>
        <v>21338</v>
      </c>
      <c r="AD84" s="83" t="s">
        <v>254</v>
      </c>
      <c r="AE84" s="148">
        <f>VLOOKUP(AD84,'Money Won'!$1:$1048576,2,FALSE)</f>
        <v>0</v>
      </c>
      <c r="AF84" s="79" t="s">
        <v>281</v>
      </c>
      <c r="AG84" s="151">
        <f>VLOOKUP(AF84,'Money Won'!$1:$1048576,2,FALSE)</f>
        <v>45000</v>
      </c>
      <c r="AH84" s="80" t="s">
        <v>261</v>
      </c>
      <c r="AI84" s="151">
        <f>VLOOKUP(AH84,'Money Won'!$1:$1048576,2,FALSE)</f>
        <v>0</v>
      </c>
      <c r="AJ84" s="80" t="s">
        <v>160</v>
      </c>
      <c r="AK84" s="151">
        <f>VLOOKUP(AJ84,'Money Won'!$1:$1048576,2,FALSE)</f>
        <v>45000</v>
      </c>
    </row>
    <row r="85" spans="1:37" x14ac:dyDescent="0.2">
      <c r="A85" s="51">
        <v>64</v>
      </c>
      <c r="B85" s="52" t="s">
        <v>307</v>
      </c>
      <c r="C85" s="52" t="s">
        <v>306</v>
      </c>
      <c r="D85" s="52" t="s">
        <v>309</v>
      </c>
      <c r="E85" s="53" t="s">
        <v>285</v>
      </c>
      <c r="F85" s="51" t="s">
        <v>286</v>
      </c>
      <c r="G85" s="54">
        <f>SUM(I85)+K85+M85+O85+Q85+S85+U85+W85+Y85+AA85+AC85+AE85+AG85+AI85+AK85</f>
        <v>2665640</v>
      </c>
      <c r="H85" s="94" t="s">
        <v>52</v>
      </c>
      <c r="I85" s="95">
        <f>VLOOKUP(H85,'Money Won'!$1:$1048576,2,FALSE)</f>
        <v>69500</v>
      </c>
      <c r="J85" s="96" t="s">
        <v>43</v>
      </c>
      <c r="K85" s="95">
        <f>VLOOKUP(J85,'Money Won'!$1:$1048576,2,FALSE)</f>
        <v>45000</v>
      </c>
      <c r="L85" s="96" t="s">
        <v>48</v>
      </c>
      <c r="M85" s="95">
        <f>VLOOKUP(L85,'Money Won'!$1:$1048576,2,FALSE)</f>
        <v>57500</v>
      </c>
      <c r="N85" s="88" t="s">
        <v>210</v>
      </c>
      <c r="O85" s="141">
        <f>VLOOKUP(N85,'Money Won'!$1:$1048576,2,FALSE)</f>
        <v>192208</v>
      </c>
      <c r="P85" s="89" t="s">
        <v>212</v>
      </c>
      <c r="Q85" s="141">
        <f>VLOOKUP(P85,'Money Won'!$1:$1048576,2,FALSE)</f>
        <v>134000</v>
      </c>
      <c r="R85" s="90" t="s">
        <v>215</v>
      </c>
      <c r="S85" s="141">
        <f>VLOOKUP(R85,'Money Won'!$1:$1048576,2,FALSE)</f>
        <v>1980000</v>
      </c>
      <c r="T85" s="86" t="s">
        <v>115</v>
      </c>
      <c r="U85" s="145">
        <f>VLOOKUP(T85,'Money Won'!$1:$1048576,2,FALSE)</f>
        <v>20000</v>
      </c>
      <c r="V85" s="86" t="s">
        <v>161</v>
      </c>
      <c r="W85" s="145">
        <f>VLOOKUP(V85,'Money Won'!$1:$1048576,2,FALSE)</f>
        <v>31594</v>
      </c>
      <c r="X85" s="86" t="s">
        <v>54</v>
      </c>
      <c r="Y85" s="145">
        <f>VLOOKUP(X85,'Money Won'!$1:$1048576,2,FALSE)</f>
        <v>0</v>
      </c>
      <c r="Z85" s="82" t="s">
        <v>246</v>
      </c>
      <c r="AA85" s="148">
        <f>VLOOKUP(Z85,'Money Won'!$1:$1048576,2,FALSE)</f>
        <v>0</v>
      </c>
      <c r="AB85" s="84" t="s">
        <v>157</v>
      </c>
      <c r="AC85" s="148">
        <f>VLOOKUP(AB85,'Money Won'!$1:$1048576,2,FALSE)</f>
        <v>69500</v>
      </c>
      <c r="AD85" s="84" t="s">
        <v>248</v>
      </c>
      <c r="AE85" s="148">
        <f>VLOOKUP(AD85,'Money Won'!$1:$1048576,2,FALSE)</f>
        <v>0</v>
      </c>
      <c r="AF85" s="79" t="s">
        <v>281</v>
      </c>
      <c r="AG85" s="151">
        <f>VLOOKUP(AF85,'Money Won'!$1:$1048576,2,FALSE)</f>
        <v>45000</v>
      </c>
      <c r="AH85" s="79" t="s">
        <v>239</v>
      </c>
      <c r="AI85" s="151">
        <f>VLOOKUP(AH85,'Money Won'!$1:$1048576,2,FALSE)</f>
        <v>0</v>
      </c>
      <c r="AJ85" s="80" t="s">
        <v>282</v>
      </c>
      <c r="AK85" s="151">
        <f>VLOOKUP(AJ85,'Money Won'!$1:$1048576,2,FALSE)</f>
        <v>21338</v>
      </c>
    </row>
    <row r="86" spans="1:37" x14ac:dyDescent="0.2">
      <c r="A86" s="51">
        <v>139</v>
      </c>
      <c r="B86" s="52" t="s">
        <v>520</v>
      </c>
      <c r="C86" s="52" t="s">
        <v>518</v>
      </c>
      <c r="D86" s="52" t="s">
        <v>521</v>
      </c>
      <c r="E86" s="53" t="s">
        <v>285</v>
      </c>
      <c r="F86" s="51" t="s">
        <v>286</v>
      </c>
      <c r="G86" s="54">
        <f>SUM(I86)+K86+M86+O86+Q86+S86+U86+W86+Y86+AA86+AC86+AE86+AG86+AI86+AK86</f>
        <v>2663642</v>
      </c>
      <c r="H86" s="94" t="s">
        <v>52</v>
      </c>
      <c r="I86" s="95">
        <f>VLOOKUP(H86,'Money Won'!$1:$1048576,2,FALSE)</f>
        <v>69500</v>
      </c>
      <c r="J86" s="96" t="s">
        <v>40</v>
      </c>
      <c r="K86" s="95">
        <f>VLOOKUP(J86,'Money Won'!$1:$1048576,2,FALSE)</f>
        <v>192208</v>
      </c>
      <c r="L86" s="96" t="s">
        <v>48</v>
      </c>
      <c r="M86" s="95">
        <f>VLOOKUP(L86,'Money Won'!$1:$1048576,2,FALSE)</f>
        <v>57500</v>
      </c>
      <c r="N86" s="88" t="s">
        <v>210</v>
      </c>
      <c r="O86" s="141">
        <f>VLOOKUP(N86,'Money Won'!$1:$1048576,2,FALSE)</f>
        <v>192208</v>
      </c>
      <c r="P86" s="124" t="s">
        <v>215</v>
      </c>
      <c r="Q86" s="141">
        <f>VLOOKUP(P86,'Money Won'!$1:$1048576,2,FALSE)</f>
        <v>1980000</v>
      </c>
      <c r="R86" s="90" t="s">
        <v>118</v>
      </c>
      <c r="S86" s="141">
        <f>VLOOKUP(R86,'Money Won'!$1:$1048576,2,FALSE)</f>
        <v>31594</v>
      </c>
      <c r="T86" s="86" t="s">
        <v>224</v>
      </c>
      <c r="U86" s="145">
        <f>VLOOKUP(T86,'Money Won'!$1:$1048576,2,FALSE)</f>
        <v>0</v>
      </c>
      <c r="V86" s="86" t="s">
        <v>161</v>
      </c>
      <c r="W86" s="145">
        <f>VLOOKUP(V86,'Money Won'!$1:$1048576,2,FALSE)</f>
        <v>31594</v>
      </c>
      <c r="X86" s="86" t="s">
        <v>142</v>
      </c>
      <c r="Y86" s="145">
        <f>VLOOKUP(X86,'Money Won'!$1:$1048576,2,FALSE)</f>
        <v>24000</v>
      </c>
      <c r="Z86" s="82" t="s">
        <v>234</v>
      </c>
      <c r="AA86" s="148">
        <f>VLOOKUP(Z86,'Money Won'!$1:$1048576,2,FALSE)</f>
        <v>0</v>
      </c>
      <c r="AB86" s="83" t="s">
        <v>162</v>
      </c>
      <c r="AC86" s="148">
        <f>VLOOKUP(AB86,'Money Won'!$1:$1048576,2,FALSE)</f>
        <v>18700</v>
      </c>
      <c r="AD86" s="83" t="s">
        <v>254</v>
      </c>
      <c r="AE86" s="148">
        <f>VLOOKUP(AD86,'Money Won'!$1:$1048576,2,FALSE)</f>
        <v>0</v>
      </c>
      <c r="AF86" s="79" t="s">
        <v>281</v>
      </c>
      <c r="AG86" s="151">
        <f>VLOOKUP(AF86,'Money Won'!$1:$1048576,2,FALSE)</f>
        <v>45000</v>
      </c>
      <c r="AH86" s="80" t="s">
        <v>282</v>
      </c>
      <c r="AI86" s="151">
        <f>VLOOKUP(AH86,'Money Won'!$1:$1048576,2,FALSE)</f>
        <v>21338</v>
      </c>
      <c r="AJ86" s="80" t="s">
        <v>267</v>
      </c>
      <c r="AK86" s="151">
        <f>VLOOKUP(AJ86,'Money Won'!$1:$1048576,2,FALSE)</f>
        <v>0</v>
      </c>
    </row>
    <row r="87" spans="1:37" x14ac:dyDescent="0.2">
      <c r="A87" s="51">
        <v>129</v>
      </c>
      <c r="B87" s="52" t="s">
        <v>288</v>
      </c>
      <c r="C87" s="52" t="s">
        <v>287</v>
      </c>
      <c r="D87" s="52" t="s">
        <v>288</v>
      </c>
      <c r="E87" s="53" t="s">
        <v>285</v>
      </c>
      <c r="F87" s="51" t="s">
        <v>286</v>
      </c>
      <c r="G87" s="54">
        <f>SUM(I87)+K87+M87+O87+Q87+S87+U87+W87+Y87+AA87+AC87+AE87+AG87+AI87+AK87</f>
        <v>2662669</v>
      </c>
      <c r="H87" s="94" t="s">
        <v>105</v>
      </c>
      <c r="I87" s="95">
        <f>VLOOKUP(H87,'Money Won'!$1:$1048576,2,FALSE)</f>
        <v>0</v>
      </c>
      <c r="J87" s="96" t="s">
        <v>43</v>
      </c>
      <c r="K87" s="95">
        <f>VLOOKUP(J87,'Money Won'!$1:$1048576,2,FALSE)</f>
        <v>45000</v>
      </c>
      <c r="L87" s="96" t="s">
        <v>65</v>
      </c>
      <c r="M87" s="95">
        <f>VLOOKUP(L87,'Money Won'!$1:$1048576,2,FALSE)</f>
        <v>252123</v>
      </c>
      <c r="N87" s="88" t="s">
        <v>210</v>
      </c>
      <c r="O87" s="141">
        <f>VLOOKUP(N87,'Money Won'!$1:$1048576,2,FALSE)</f>
        <v>192208</v>
      </c>
      <c r="P87" s="89" t="s">
        <v>213</v>
      </c>
      <c r="Q87" s="141">
        <f>VLOOKUP(P87,'Money Won'!$1:$1048576,2,FALSE)</f>
        <v>57500</v>
      </c>
      <c r="R87" s="90" t="s">
        <v>215</v>
      </c>
      <c r="S87" s="141">
        <f>VLOOKUP(R87,'Money Won'!$1:$1048576,2,FALSE)</f>
        <v>1980000</v>
      </c>
      <c r="T87" s="86" t="s">
        <v>156</v>
      </c>
      <c r="U87" s="145">
        <f>VLOOKUP(T87,'Money Won'!$1:$1048576,2,FALSE)</f>
        <v>0</v>
      </c>
      <c r="V87" s="86" t="s">
        <v>147</v>
      </c>
      <c r="W87" s="145">
        <f>VLOOKUP(V87,'Money Won'!$1:$1048576,2,FALSE)</f>
        <v>21338</v>
      </c>
      <c r="X87" s="86" t="s">
        <v>231</v>
      </c>
      <c r="Y87" s="145">
        <f>VLOOKUP(X87,'Money Won'!$1:$1048576,2,FALSE)</f>
        <v>0</v>
      </c>
      <c r="Z87" s="82" t="s">
        <v>233</v>
      </c>
      <c r="AA87" s="148">
        <f>VLOOKUP(Z87,'Money Won'!$1:$1048576,2,FALSE)</f>
        <v>0</v>
      </c>
      <c r="AB87" s="83" t="s">
        <v>235</v>
      </c>
      <c r="AC87" s="148">
        <f>VLOOKUP(AB87,'Money Won'!$1:$1048576,2,FALSE)</f>
        <v>69500</v>
      </c>
      <c r="AD87" s="84" t="s">
        <v>247</v>
      </c>
      <c r="AE87" s="148">
        <f>VLOOKUP(AD87,'Money Won'!$1:$1048576,2,FALSE)</f>
        <v>0</v>
      </c>
      <c r="AF87" s="79" t="s">
        <v>236</v>
      </c>
      <c r="AG87" s="151">
        <f>VLOOKUP(AF87,'Money Won'!$1:$1048576,2,FALSE)</f>
        <v>0</v>
      </c>
      <c r="AH87" s="80" t="s">
        <v>160</v>
      </c>
      <c r="AI87" s="151">
        <f>VLOOKUP(AH87,'Money Won'!$1:$1048576,2,FALSE)</f>
        <v>45000</v>
      </c>
      <c r="AJ87" s="79" t="s">
        <v>255</v>
      </c>
      <c r="AK87" s="151">
        <f>VLOOKUP(AJ87,'Money Won'!$1:$1048576,2,FALSE)</f>
        <v>0</v>
      </c>
    </row>
    <row r="88" spans="1:37" x14ac:dyDescent="0.2">
      <c r="A88" s="51">
        <v>192</v>
      </c>
      <c r="B88" s="52" t="s">
        <v>552</v>
      </c>
      <c r="C88" s="52" t="s">
        <v>551</v>
      </c>
      <c r="D88" s="52" t="s">
        <v>552</v>
      </c>
      <c r="E88" s="53" t="s">
        <v>285</v>
      </c>
      <c r="F88" s="51" t="s">
        <v>286</v>
      </c>
      <c r="G88" s="54">
        <f>SUM(I88)+K88+M88+O88+Q88+S88+U88+W88+Y88+AA88+AC88+AE88+AG88+AI88+AK88</f>
        <v>2660254</v>
      </c>
      <c r="H88" s="94" t="s">
        <v>48</v>
      </c>
      <c r="I88" s="95">
        <f>VLOOKUP(H88,'Money Won'!$1:$1048576,2,FALSE)</f>
        <v>57500</v>
      </c>
      <c r="J88" s="96" t="s">
        <v>43</v>
      </c>
      <c r="K88" s="95">
        <f>VLOOKUP(J88,'Money Won'!$1:$1048576,2,FALSE)</f>
        <v>45000</v>
      </c>
      <c r="L88" s="96" t="s">
        <v>40</v>
      </c>
      <c r="M88" s="95">
        <f>VLOOKUP(L88,'Money Won'!$1:$1048576,2,FALSE)</f>
        <v>192208</v>
      </c>
      <c r="N88" s="88" t="s">
        <v>210</v>
      </c>
      <c r="O88" s="141">
        <f>VLOOKUP(N88,'Money Won'!$1:$1048576,2,FALSE)</f>
        <v>192208</v>
      </c>
      <c r="P88" s="89" t="s">
        <v>213</v>
      </c>
      <c r="Q88" s="141">
        <f>VLOOKUP(P88,'Money Won'!$1:$1048576,2,FALSE)</f>
        <v>57500</v>
      </c>
      <c r="R88" s="90" t="s">
        <v>215</v>
      </c>
      <c r="S88" s="141">
        <f>VLOOKUP(R88,'Money Won'!$1:$1048576,2,FALSE)</f>
        <v>1980000</v>
      </c>
      <c r="T88" s="86" t="s">
        <v>147</v>
      </c>
      <c r="U88" s="145">
        <f>VLOOKUP(T88,'Money Won'!$1:$1048576,2,FALSE)</f>
        <v>21338</v>
      </c>
      <c r="V88" s="86" t="s">
        <v>156</v>
      </c>
      <c r="W88" s="145">
        <f>VLOOKUP(V88,'Money Won'!$1:$1048576,2,FALSE)</f>
        <v>0</v>
      </c>
      <c r="X88" s="86" t="s">
        <v>231</v>
      </c>
      <c r="Y88" s="145">
        <f>VLOOKUP(X88,'Money Won'!$1:$1048576,2,FALSE)</f>
        <v>0</v>
      </c>
      <c r="Z88" s="82" t="s">
        <v>233</v>
      </c>
      <c r="AA88" s="148">
        <f>VLOOKUP(Z88,'Money Won'!$1:$1048576,2,FALSE)</f>
        <v>0</v>
      </c>
      <c r="AB88" s="83" t="s">
        <v>235</v>
      </c>
      <c r="AC88" s="148">
        <f>VLOOKUP(AB88,'Money Won'!$1:$1048576,2,FALSE)</f>
        <v>69500</v>
      </c>
      <c r="AD88" s="83" t="s">
        <v>247</v>
      </c>
      <c r="AE88" s="148">
        <f>VLOOKUP(AD88,'Money Won'!$1:$1048576,2,FALSE)</f>
        <v>0</v>
      </c>
      <c r="AF88" s="79" t="s">
        <v>281</v>
      </c>
      <c r="AG88" s="151">
        <f>VLOOKUP(AF88,'Money Won'!$1:$1048576,2,FALSE)</f>
        <v>45000</v>
      </c>
      <c r="AH88" s="80" t="s">
        <v>239</v>
      </c>
      <c r="AI88" s="151">
        <f>VLOOKUP(AH88,'Money Won'!$1:$1048576,2,FALSE)</f>
        <v>0</v>
      </c>
      <c r="AJ88" s="80" t="s">
        <v>206</v>
      </c>
      <c r="AK88" s="151">
        <f>VLOOKUP(AJ88,'Money Won'!$1:$1048576,2,FALSE)</f>
        <v>0</v>
      </c>
    </row>
    <row r="89" spans="1:37" x14ac:dyDescent="0.2">
      <c r="A89" s="51">
        <v>156</v>
      </c>
      <c r="B89" s="52" t="s">
        <v>170</v>
      </c>
      <c r="C89" s="52" t="s">
        <v>417</v>
      </c>
      <c r="D89" s="52" t="s">
        <v>416</v>
      </c>
      <c r="E89" s="53" t="s">
        <v>285</v>
      </c>
      <c r="F89" s="51" t="s">
        <v>286</v>
      </c>
      <c r="G89" s="54">
        <f>SUM(I89)+K89+M89+O89+Q89+S89+U89+W89+Y89+AA89+AC89+AE89+AG89+AI89+AK89</f>
        <v>2659925</v>
      </c>
      <c r="H89" s="94" t="s">
        <v>52</v>
      </c>
      <c r="I89" s="95">
        <f>VLOOKUP(H89,'Money Won'!$1:$1048576,2,FALSE)</f>
        <v>69500</v>
      </c>
      <c r="J89" s="96" t="s">
        <v>43</v>
      </c>
      <c r="K89" s="95">
        <f>VLOOKUP(J89,'Money Won'!$1:$1048576,2,FALSE)</f>
        <v>45000</v>
      </c>
      <c r="L89" s="96" t="s">
        <v>65</v>
      </c>
      <c r="M89" s="95">
        <f>VLOOKUP(L89,'Money Won'!$1:$1048576,2,FALSE)</f>
        <v>252123</v>
      </c>
      <c r="N89" s="88" t="s">
        <v>210</v>
      </c>
      <c r="O89" s="141">
        <f>VLOOKUP(N89,'Money Won'!$1:$1048576,2,FALSE)</f>
        <v>192208</v>
      </c>
      <c r="P89" s="89" t="s">
        <v>62</v>
      </c>
      <c r="Q89" s="141">
        <f>VLOOKUP(P89,'Money Won'!$1:$1048576,2,FALSE)</f>
        <v>20000</v>
      </c>
      <c r="R89" s="90" t="s">
        <v>215</v>
      </c>
      <c r="S89" s="141">
        <f>VLOOKUP(R89,'Money Won'!$1:$1048576,2,FALSE)</f>
        <v>1980000</v>
      </c>
      <c r="T89" s="86" t="s">
        <v>224</v>
      </c>
      <c r="U89" s="145">
        <f>VLOOKUP(T89,'Money Won'!$1:$1048576,2,FALSE)</f>
        <v>0</v>
      </c>
      <c r="V89" s="86" t="s">
        <v>161</v>
      </c>
      <c r="W89" s="145">
        <f>VLOOKUP(V89,'Money Won'!$1:$1048576,2,FALSE)</f>
        <v>31594</v>
      </c>
      <c r="X89" s="86" t="s">
        <v>155</v>
      </c>
      <c r="Y89" s="145">
        <f>VLOOKUP(X89,'Money Won'!$1:$1048576,2,FALSE)</f>
        <v>0</v>
      </c>
      <c r="Z89" s="82" t="s">
        <v>234</v>
      </c>
      <c r="AA89" s="148">
        <f>VLOOKUP(Z89,'Money Won'!$1:$1048576,2,FALSE)</f>
        <v>0</v>
      </c>
      <c r="AB89" s="83" t="s">
        <v>280</v>
      </c>
      <c r="AC89" s="148">
        <f>VLOOKUP(AB89,'Money Won'!$1:$1048576,2,FALSE)</f>
        <v>0</v>
      </c>
      <c r="AD89" s="83" t="s">
        <v>157</v>
      </c>
      <c r="AE89" s="148">
        <f>VLOOKUP(AD89,'Money Won'!$1:$1048576,2,FALSE)</f>
        <v>69500</v>
      </c>
      <c r="AF89" s="79" t="s">
        <v>165</v>
      </c>
      <c r="AG89" s="151">
        <f>VLOOKUP(AF89,'Money Won'!$1:$1048576,2,FALSE)</f>
        <v>0</v>
      </c>
      <c r="AH89" s="80" t="s">
        <v>261</v>
      </c>
      <c r="AI89" s="151">
        <f>VLOOKUP(AH89,'Money Won'!$1:$1048576,2,FALSE)</f>
        <v>0</v>
      </c>
      <c r="AJ89" s="79" t="s">
        <v>206</v>
      </c>
      <c r="AK89" s="151">
        <f>VLOOKUP(AJ89,'Money Won'!$1:$1048576,2,FALSE)</f>
        <v>0</v>
      </c>
    </row>
    <row r="90" spans="1:37" x14ac:dyDescent="0.2">
      <c r="A90" s="51">
        <v>167</v>
      </c>
      <c r="B90" s="52" t="s">
        <v>614</v>
      </c>
      <c r="C90" s="52" t="s">
        <v>616</v>
      </c>
      <c r="D90" s="52" t="s">
        <v>614</v>
      </c>
      <c r="E90" s="53" t="s">
        <v>285</v>
      </c>
      <c r="F90" s="51" t="s">
        <v>286</v>
      </c>
      <c r="G90" s="54">
        <f>SUM(I90)+K90+M90+O90+Q90+S90+U90+W90+Y90+AA90+AC90+AE90+AG90+AI90+AK90</f>
        <v>2659425</v>
      </c>
      <c r="H90" s="94" t="s">
        <v>52</v>
      </c>
      <c r="I90" s="95">
        <f>VLOOKUP(H90,'Money Won'!$1:$1048576,2,FALSE)</f>
        <v>69500</v>
      </c>
      <c r="J90" s="96" t="s">
        <v>43</v>
      </c>
      <c r="K90" s="95">
        <f>VLOOKUP(J90,'Money Won'!$1:$1048576,2,FALSE)</f>
        <v>45000</v>
      </c>
      <c r="L90" s="96" t="s">
        <v>65</v>
      </c>
      <c r="M90" s="95">
        <f>VLOOKUP(L90,'Money Won'!$1:$1048576,2,FALSE)</f>
        <v>252123</v>
      </c>
      <c r="N90" s="88" t="s">
        <v>210</v>
      </c>
      <c r="O90" s="141">
        <f>VLOOKUP(N90,'Money Won'!$1:$1048576,2,FALSE)</f>
        <v>192208</v>
      </c>
      <c r="P90" s="89" t="s">
        <v>215</v>
      </c>
      <c r="Q90" s="141">
        <f>VLOOKUP(P90,'Money Won'!$1:$1048576,2,FALSE)</f>
        <v>1980000</v>
      </c>
      <c r="R90" s="90" t="s">
        <v>154</v>
      </c>
      <c r="S90" s="141">
        <f>VLOOKUP(R90,'Money Won'!$1:$1048576,2,FALSE)</f>
        <v>0</v>
      </c>
      <c r="T90" s="86" t="s">
        <v>163</v>
      </c>
      <c r="U90" s="145">
        <f>VLOOKUP(T90,'Money Won'!$1:$1048576,2,FALSE)</f>
        <v>0</v>
      </c>
      <c r="V90" s="86" t="s">
        <v>161</v>
      </c>
      <c r="W90" s="145">
        <f>VLOOKUP(V90,'Money Won'!$1:$1048576,2,FALSE)</f>
        <v>31594</v>
      </c>
      <c r="X90" s="86" t="s">
        <v>155</v>
      </c>
      <c r="Y90" s="145">
        <f>VLOOKUP(X90,'Money Won'!$1:$1048576,2,FALSE)</f>
        <v>0</v>
      </c>
      <c r="Z90" s="82" t="s">
        <v>148</v>
      </c>
      <c r="AA90" s="148">
        <f>VLOOKUP(Z90,'Money Won'!$1:$1048576,2,FALSE)</f>
        <v>0</v>
      </c>
      <c r="AB90" s="83" t="s">
        <v>164</v>
      </c>
      <c r="AC90" s="148">
        <f>VLOOKUP(AB90,'Money Won'!$1:$1048576,2,FALSE)</f>
        <v>24000</v>
      </c>
      <c r="AD90" s="83" t="s">
        <v>169</v>
      </c>
      <c r="AE90" s="148">
        <f>VLOOKUP(AD90,'Money Won'!$1:$1048576,2,FALSE)</f>
        <v>20000</v>
      </c>
      <c r="AF90" s="79" t="s">
        <v>281</v>
      </c>
      <c r="AG90" s="151">
        <f>VLOOKUP(AF90,'Money Won'!$1:$1048576,2,FALSE)</f>
        <v>45000</v>
      </c>
      <c r="AH90" s="80" t="s">
        <v>165</v>
      </c>
      <c r="AI90" s="151">
        <f>VLOOKUP(AH90,'Money Won'!$1:$1048576,2,FALSE)</f>
        <v>0</v>
      </c>
      <c r="AJ90" s="80" t="s">
        <v>239</v>
      </c>
      <c r="AK90" s="151">
        <f>VLOOKUP(AJ90,'Money Won'!$1:$1048576,2,FALSE)</f>
        <v>0</v>
      </c>
    </row>
    <row r="91" spans="1:37" x14ac:dyDescent="0.2">
      <c r="A91" s="51">
        <v>89</v>
      </c>
      <c r="B91" s="52" t="s">
        <v>314</v>
      </c>
      <c r="C91" s="52" t="s">
        <v>313</v>
      </c>
      <c r="D91" s="52" t="s">
        <v>314</v>
      </c>
      <c r="E91" s="53" t="s">
        <v>285</v>
      </c>
      <c r="F91" s="51" t="s">
        <v>286</v>
      </c>
      <c r="G91" s="54">
        <f>SUM(I91)+K91+M91+O91+Q91+S91+U91+W91+Y91+AA91+AC91+AE91+AG91+AI91+AK91</f>
        <v>2659302</v>
      </c>
      <c r="H91" s="94" t="s">
        <v>52</v>
      </c>
      <c r="I91" s="95">
        <f>VLOOKUP(H91,'Money Won'!$1:$1048576,2,FALSE)</f>
        <v>69500</v>
      </c>
      <c r="J91" s="96" t="s">
        <v>60</v>
      </c>
      <c r="K91" s="95">
        <f>VLOOKUP(J91,'Money Won'!$1:$1048576,2,FALSE)</f>
        <v>31594</v>
      </c>
      <c r="L91" s="96" t="s">
        <v>63</v>
      </c>
      <c r="M91" s="95">
        <f>VLOOKUP(L91,'Money Won'!$1:$1048576,2,FALSE)</f>
        <v>69500</v>
      </c>
      <c r="N91" s="88" t="s">
        <v>210</v>
      </c>
      <c r="O91" s="141">
        <f>VLOOKUP(N91,'Money Won'!$1:$1048576,2,FALSE)</f>
        <v>192208</v>
      </c>
      <c r="P91" s="89" t="s">
        <v>73</v>
      </c>
      <c r="Q91" s="141">
        <f>VLOOKUP(P91,'Money Won'!$1:$1048576,2,FALSE)</f>
        <v>134000</v>
      </c>
      <c r="R91" s="90" t="s">
        <v>215</v>
      </c>
      <c r="S91" s="141">
        <f>VLOOKUP(R91,'Money Won'!$1:$1048576,2,FALSE)</f>
        <v>1980000</v>
      </c>
      <c r="T91" s="86" t="s">
        <v>115</v>
      </c>
      <c r="U91" s="145">
        <f>VLOOKUP(T91,'Money Won'!$1:$1048576,2,FALSE)</f>
        <v>20000</v>
      </c>
      <c r="V91" s="86" t="s">
        <v>74</v>
      </c>
      <c r="W91" s="145">
        <f>VLOOKUP(V91,'Money Won'!$1:$1048576,2,FALSE)</f>
        <v>24000</v>
      </c>
      <c r="X91" s="86" t="s">
        <v>224</v>
      </c>
      <c r="Y91" s="145">
        <f>VLOOKUP(X91,'Money Won'!$1:$1048576,2,FALSE)</f>
        <v>0</v>
      </c>
      <c r="Z91" s="82" t="s">
        <v>235</v>
      </c>
      <c r="AA91" s="148">
        <f>VLOOKUP(Z91,'Money Won'!$1:$1048576,2,FALSE)</f>
        <v>69500</v>
      </c>
      <c r="AB91" s="83" t="s">
        <v>241</v>
      </c>
      <c r="AC91" s="148">
        <f>VLOOKUP(AB91,'Money Won'!$1:$1048576,2,FALSE)</f>
        <v>24000</v>
      </c>
      <c r="AD91" s="83" t="s">
        <v>254</v>
      </c>
      <c r="AE91" s="148">
        <f>VLOOKUP(AD91,'Money Won'!$1:$1048576,2,FALSE)</f>
        <v>0</v>
      </c>
      <c r="AF91" s="79" t="s">
        <v>160</v>
      </c>
      <c r="AG91" s="151">
        <f>VLOOKUP(AF91,'Money Won'!$1:$1048576,2,FALSE)</f>
        <v>45000</v>
      </c>
      <c r="AH91" s="80" t="s">
        <v>261</v>
      </c>
      <c r="AI91" s="151">
        <f>VLOOKUP(AH91,'Money Won'!$1:$1048576,2,FALSE)</f>
        <v>0</v>
      </c>
      <c r="AJ91" s="79" t="s">
        <v>267</v>
      </c>
      <c r="AK91" s="151">
        <f>VLOOKUP(AJ91,'Money Won'!$1:$1048576,2,FALSE)</f>
        <v>0</v>
      </c>
    </row>
    <row r="92" spans="1:37" x14ac:dyDescent="0.2">
      <c r="A92" s="51">
        <v>194</v>
      </c>
      <c r="B92" s="52" t="s">
        <v>510</v>
      </c>
      <c r="C92" s="52" t="s">
        <v>508</v>
      </c>
      <c r="D92" s="52" t="s">
        <v>509</v>
      </c>
      <c r="E92" s="53" t="s">
        <v>285</v>
      </c>
      <c r="F92" s="51" t="s">
        <v>286</v>
      </c>
      <c r="G92" s="54">
        <f>SUM(I92)+K92+M92+O92+Q92+S92+U92+W92+Y92+AA92+AC92+AE92+AG92+AI92+AK92</f>
        <v>2658532</v>
      </c>
      <c r="H92" s="94" t="s">
        <v>47</v>
      </c>
      <c r="I92" s="95">
        <f>VLOOKUP(H92,'Money Won'!$1:$1048576,2,FALSE)</f>
        <v>0</v>
      </c>
      <c r="J92" s="96" t="s">
        <v>64</v>
      </c>
      <c r="K92" s="95">
        <f>VLOOKUP(J92,'Money Won'!$1:$1048576,2,FALSE)</f>
        <v>45000</v>
      </c>
      <c r="L92" s="96" t="s">
        <v>65</v>
      </c>
      <c r="M92" s="95">
        <f>VLOOKUP(L92,'Money Won'!$1:$1048576,2,FALSE)</f>
        <v>252123</v>
      </c>
      <c r="N92" s="88" t="s">
        <v>53</v>
      </c>
      <c r="O92" s="141">
        <f>VLOOKUP(N92,'Money Won'!$1:$1048576,2,FALSE)</f>
        <v>94571</v>
      </c>
      <c r="P92" s="89" t="s">
        <v>213</v>
      </c>
      <c r="Q92" s="141">
        <f>VLOOKUP(P92,'Money Won'!$1:$1048576,2,FALSE)</f>
        <v>57500</v>
      </c>
      <c r="R92" s="90" t="s">
        <v>215</v>
      </c>
      <c r="S92" s="141">
        <f>VLOOKUP(R92,'Money Won'!$1:$1048576,2,FALSE)</f>
        <v>1980000</v>
      </c>
      <c r="T92" s="86" t="s">
        <v>76</v>
      </c>
      <c r="U92" s="145">
        <f>VLOOKUP(T92,'Money Won'!$1:$1048576,2,FALSE)</f>
        <v>0</v>
      </c>
      <c r="V92" s="86" t="s">
        <v>224</v>
      </c>
      <c r="W92" s="145">
        <f>VLOOKUP(V92,'Money Won'!$1:$1048576,2,FALSE)</f>
        <v>0</v>
      </c>
      <c r="X92" s="86" t="s">
        <v>147</v>
      </c>
      <c r="Y92" s="145">
        <f>VLOOKUP(X92,'Money Won'!$1:$1048576,2,FALSE)</f>
        <v>21338</v>
      </c>
      <c r="Z92" s="82" t="s">
        <v>235</v>
      </c>
      <c r="AA92" s="148">
        <f>VLOOKUP(Z92,'Money Won'!$1:$1048576,2,FALSE)</f>
        <v>69500</v>
      </c>
      <c r="AB92" s="83" t="s">
        <v>241</v>
      </c>
      <c r="AC92" s="148">
        <f>VLOOKUP(AB92,'Money Won'!$1:$1048576,2,FALSE)</f>
        <v>24000</v>
      </c>
      <c r="AD92" s="83" t="s">
        <v>157</v>
      </c>
      <c r="AE92" s="148">
        <f>VLOOKUP(AD92,'Money Won'!$1:$1048576,2,FALSE)</f>
        <v>69500</v>
      </c>
      <c r="AF92" s="79" t="s">
        <v>281</v>
      </c>
      <c r="AG92" s="151">
        <f>VLOOKUP(AF92,'Money Won'!$1:$1048576,2,FALSE)</f>
        <v>45000</v>
      </c>
      <c r="AH92" s="80" t="s">
        <v>165</v>
      </c>
      <c r="AI92" s="151">
        <f>VLOOKUP(AH92,'Money Won'!$1:$1048576,2,FALSE)</f>
        <v>0</v>
      </c>
      <c r="AJ92" s="80" t="s">
        <v>206</v>
      </c>
      <c r="AK92" s="151">
        <f>VLOOKUP(AJ92,'Money Won'!$1:$1048576,2,FALSE)</f>
        <v>0</v>
      </c>
    </row>
    <row r="93" spans="1:37" x14ac:dyDescent="0.2">
      <c r="A93" s="51">
        <v>3</v>
      </c>
      <c r="B93" s="52" t="s">
        <v>584</v>
      </c>
      <c r="C93" s="52" t="s">
        <v>355</v>
      </c>
      <c r="D93" s="52" t="s">
        <v>97</v>
      </c>
      <c r="E93" s="53" t="s">
        <v>285</v>
      </c>
      <c r="F93" s="51" t="s">
        <v>286</v>
      </c>
      <c r="G93" s="54">
        <f>SUM(I93)+K93+M93+O93+Q93+S93+U93+W93+Y93+AA93+AC93+AE93+AG93+AI93+AK93</f>
        <v>2657095</v>
      </c>
      <c r="H93" s="94" t="s">
        <v>48</v>
      </c>
      <c r="I93" s="95">
        <f>VLOOKUP(H93,'Money Won'!$1:$1048576,2,FALSE)</f>
        <v>57500</v>
      </c>
      <c r="J93" s="96" t="s">
        <v>70</v>
      </c>
      <c r="K93" s="95">
        <f>VLOOKUP(J93,'Money Won'!$1:$1048576,2,FALSE)</f>
        <v>21338</v>
      </c>
      <c r="L93" s="96" t="s">
        <v>40</v>
      </c>
      <c r="M93" s="95">
        <f>VLOOKUP(L93,'Money Won'!$1:$1048576,2,FALSE)</f>
        <v>192208</v>
      </c>
      <c r="N93" s="88" t="s">
        <v>114</v>
      </c>
      <c r="O93" s="141">
        <f>VLOOKUP(N93,'Money Won'!$1:$1048576,2,FALSE)</f>
        <v>31594</v>
      </c>
      <c r="P93" s="88" t="s">
        <v>210</v>
      </c>
      <c r="Q93" s="141">
        <f>VLOOKUP(P93,'Money Won'!$1:$1048576,2,FALSE)</f>
        <v>192208</v>
      </c>
      <c r="R93" s="90" t="s">
        <v>215</v>
      </c>
      <c r="S93" s="141">
        <f>VLOOKUP(R93,'Money Won'!$1:$1048576,2,FALSE)</f>
        <v>1980000</v>
      </c>
      <c r="T93" s="86" t="s">
        <v>207</v>
      </c>
      <c r="U93" s="145">
        <f>VLOOKUP(T93,'Money Won'!$1:$1048576,2,FALSE)</f>
        <v>21338</v>
      </c>
      <c r="V93" s="86" t="s">
        <v>223</v>
      </c>
      <c r="W93" s="145">
        <f>VLOOKUP(V93,'Money Won'!$1:$1048576,2,FALSE)</f>
        <v>45000</v>
      </c>
      <c r="X93" s="86" t="s">
        <v>155</v>
      </c>
      <c r="Y93" s="145">
        <f>VLOOKUP(X93,'Money Won'!$1:$1048576,2,FALSE)</f>
        <v>0</v>
      </c>
      <c r="Z93" s="82" t="s">
        <v>243</v>
      </c>
      <c r="AA93" s="148">
        <f>VLOOKUP(Z93,'Money Won'!$1:$1048576,2,FALSE)</f>
        <v>0</v>
      </c>
      <c r="AB93" s="83" t="s">
        <v>280</v>
      </c>
      <c r="AC93" s="148">
        <f>VLOOKUP(AB93,'Money Won'!$1:$1048576,2,FALSE)</f>
        <v>0</v>
      </c>
      <c r="AD93" s="83" t="s">
        <v>250</v>
      </c>
      <c r="AE93" s="148">
        <f>VLOOKUP(AD93,'Money Won'!$1:$1048576,2,FALSE)</f>
        <v>94571</v>
      </c>
      <c r="AF93" s="79" t="s">
        <v>206</v>
      </c>
      <c r="AG93" s="151">
        <f>VLOOKUP(AF93,'Money Won'!$1:$1048576,2,FALSE)</f>
        <v>0</v>
      </c>
      <c r="AH93" s="80" t="s">
        <v>165</v>
      </c>
      <c r="AI93" s="151">
        <f>VLOOKUP(AH93,'Money Won'!$1:$1048576,2,FALSE)</f>
        <v>0</v>
      </c>
      <c r="AJ93" s="80" t="s">
        <v>282</v>
      </c>
      <c r="AK93" s="151">
        <f>VLOOKUP(AJ93,'Money Won'!$1:$1048576,2,FALSE)</f>
        <v>21338</v>
      </c>
    </row>
    <row r="94" spans="1:37" x14ac:dyDescent="0.2">
      <c r="A94" s="51">
        <v>169</v>
      </c>
      <c r="B94" s="52" t="s">
        <v>571</v>
      </c>
      <c r="C94" s="52" t="s">
        <v>527</v>
      </c>
      <c r="D94" s="52" t="s">
        <v>528</v>
      </c>
      <c r="E94" s="53" t="s">
        <v>285</v>
      </c>
      <c r="F94" s="51" t="s">
        <v>286</v>
      </c>
      <c r="G94" s="54">
        <f>SUM(I94)+K94+M94+O94+Q94+S94+U94+W94+Y94+AA94+AC94+AE94+AG94+AI94+AK94</f>
        <v>2646754</v>
      </c>
      <c r="H94" s="94" t="s">
        <v>52</v>
      </c>
      <c r="I94" s="95">
        <f>VLOOKUP(H94,'Money Won'!$1:$1048576,2,FALSE)</f>
        <v>69500</v>
      </c>
      <c r="J94" s="96" t="s">
        <v>43</v>
      </c>
      <c r="K94" s="95">
        <f>VLOOKUP(J94,'Money Won'!$1:$1048576,2,FALSE)</f>
        <v>45000</v>
      </c>
      <c r="L94" s="96" t="s">
        <v>40</v>
      </c>
      <c r="M94" s="95">
        <f>VLOOKUP(L94,'Money Won'!$1:$1048576,2,FALSE)</f>
        <v>192208</v>
      </c>
      <c r="N94" s="88" t="s">
        <v>210</v>
      </c>
      <c r="O94" s="141">
        <f>VLOOKUP(N94,'Money Won'!$1:$1048576,2,FALSE)</f>
        <v>192208</v>
      </c>
      <c r="P94" s="89" t="s">
        <v>213</v>
      </c>
      <c r="Q94" s="141">
        <f>VLOOKUP(P94,'Money Won'!$1:$1048576,2,FALSE)</f>
        <v>57500</v>
      </c>
      <c r="R94" s="90" t="s">
        <v>215</v>
      </c>
      <c r="S94" s="141">
        <f>VLOOKUP(R94,'Money Won'!$1:$1048576,2,FALSE)</f>
        <v>1980000</v>
      </c>
      <c r="T94" s="86" t="s">
        <v>143</v>
      </c>
      <c r="U94" s="145">
        <f>VLOOKUP(T94,'Money Won'!$1:$1048576,2,FALSE)</f>
        <v>20000</v>
      </c>
      <c r="V94" s="86" t="s">
        <v>147</v>
      </c>
      <c r="W94" s="145">
        <f>VLOOKUP(V94,'Money Won'!$1:$1048576,2,FALSE)</f>
        <v>21338</v>
      </c>
      <c r="X94" s="86" t="s">
        <v>74</v>
      </c>
      <c r="Y94" s="145">
        <f>VLOOKUP(X94,'Money Won'!$1:$1048576,2,FALSE)</f>
        <v>24000</v>
      </c>
      <c r="Z94" s="82" t="s">
        <v>221</v>
      </c>
      <c r="AA94" s="148">
        <f>VLOOKUP(Z94,'Money Won'!$1:$1048576,2,FALSE)</f>
        <v>0</v>
      </c>
      <c r="AB94" s="83" t="s">
        <v>251</v>
      </c>
      <c r="AC94" s="148">
        <f>VLOOKUP(AB94,'Money Won'!$1:$1048576,2,FALSE)</f>
        <v>0</v>
      </c>
      <c r="AD94" s="83" t="s">
        <v>254</v>
      </c>
      <c r="AE94" s="148">
        <f>VLOOKUP(AD94,'Money Won'!$1:$1048576,2,FALSE)</f>
        <v>0</v>
      </c>
      <c r="AF94" s="79" t="s">
        <v>281</v>
      </c>
      <c r="AG94" s="151">
        <f>VLOOKUP(AF94,'Money Won'!$1:$1048576,2,FALSE)</f>
        <v>45000</v>
      </c>
      <c r="AH94" s="80" t="s">
        <v>245</v>
      </c>
      <c r="AI94" s="151">
        <f>VLOOKUP(AH94,'Money Won'!$1:$1048576,2,FALSE)</f>
        <v>0</v>
      </c>
      <c r="AJ94" s="80" t="s">
        <v>236</v>
      </c>
      <c r="AK94" s="151">
        <f>VLOOKUP(AJ94,'Money Won'!$1:$1048576,2,FALSE)</f>
        <v>0</v>
      </c>
    </row>
    <row r="95" spans="1:37" x14ac:dyDescent="0.2">
      <c r="A95" s="51">
        <v>105</v>
      </c>
      <c r="B95" s="52" t="s">
        <v>85</v>
      </c>
      <c r="C95" s="52" t="s">
        <v>399</v>
      </c>
      <c r="D95" s="52" t="s">
        <v>85</v>
      </c>
      <c r="E95" s="53" t="s">
        <v>285</v>
      </c>
      <c r="F95" s="51" t="s">
        <v>286</v>
      </c>
      <c r="G95" s="54">
        <f>SUM(I95)+K95+M95+O95+Q95+S95+U95+W95+Y95+AA95+AC95+AE95+AG95+AI95+AK95</f>
        <v>2643187</v>
      </c>
      <c r="H95" s="94" t="s">
        <v>52</v>
      </c>
      <c r="I95" s="95">
        <f>VLOOKUP(H95,'Money Won'!$1:$1048576,2,FALSE)</f>
        <v>69500</v>
      </c>
      <c r="J95" s="96" t="s">
        <v>43</v>
      </c>
      <c r="K95" s="95">
        <f>VLOOKUP(J95,'Money Won'!$1:$1048576,2,FALSE)</f>
        <v>45000</v>
      </c>
      <c r="L95" s="96" t="s">
        <v>65</v>
      </c>
      <c r="M95" s="95">
        <f>VLOOKUP(L95,'Money Won'!$1:$1048576,2,FALSE)</f>
        <v>252123</v>
      </c>
      <c r="N95" s="88" t="s">
        <v>215</v>
      </c>
      <c r="O95" s="141">
        <f>VLOOKUP(N95,'Money Won'!$1:$1048576,2,FALSE)</f>
        <v>1980000</v>
      </c>
      <c r="P95" s="89" t="s">
        <v>213</v>
      </c>
      <c r="Q95" s="141">
        <f>VLOOKUP(P95,'Money Won'!$1:$1048576,2,FALSE)</f>
        <v>57500</v>
      </c>
      <c r="R95" s="90" t="s">
        <v>118</v>
      </c>
      <c r="S95" s="141">
        <f>VLOOKUP(R95,'Money Won'!$1:$1048576,2,FALSE)</f>
        <v>31594</v>
      </c>
      <c r="T95" s="86" t="s">
        <v>147</v>
      </c>
      <c r="U95" s="145">
        <f>VLOOKUP(T95,'Money Won'!$1:$1048576,2,FALSE)</f>
        <v>21338</v>
      </c>
      <c r="V95" s="86" t="s">
        <v>161</v>
      </c>
      <c r="W95" s="145">
        <f>VLOOKUP(V95,'Money Won'!$1:$1048576,2,FALSE)</f>
        <v>31594</v>
      </c>
      <c r="X95" s="86" t="s">
        <v>231</v>
      </c>
      <c r="Y95" s="145">
        <f>VLOOKUP(X95,'Money Won'!$1:$1048576,2,FALSE)</f>
        <v>0</v>
      </c>
      <c r="Z95" s="82" t="s">
        <v>162</v>
      </c>
      <c r="AA95" s="148">
        <f>VLOOKUP(Z95,'Money Won'!$1:$1048576,2,FALSE)</f>
        <v>18700</v>
      </c>
      <c r="AB95" s="83" t="s">
        <v>157</v>
      </c>
      <c r="AC95" s="148">
        <f>VLOOKUP(AB95,'Money Won'!$1:$1048576,2,FALSE)</f>
        <v>69500</v>
      </c>
      <c r="AD95" s="83" t="s">
        <v>254</v>
      </c>
      <c r="AE95" s="148">
        <f>VLOOKUP(AD95,'Money Won'!$1:$1048576,2,FALSE)</f>
        <v>0</v>
      </c>
      <c r="AF95" s="79" t="s">
        <v>281</v>
      </c>
      <c r="AG95" s="151">
        <f>VLOOKUP(AF95,'Money Won'!$1:$1048576,2,FALSE)</f>
        <v>45000</v>
      </c>
      <c r="AH95" s="80" t="s">
        <v>239</v>
      </c>
      <c r="AI95" s="151">
        <f>VLOOKUP(AH95,'Money Won'!$1:$1048576,2,FALSE)</f>
        <v>0</v>
      </c>
      <c r="AJ95" s="80" t="s">
        <v>282</v>
      </c>
      <c r="AK95" s="151">
        <f>VLOOKUP(AJ95,'Money Won'!$1:$1048576,2,FALSE)</f>
        <v>21338</v>
      </c>
    </row>
    <row r="96" spans="1:37" x14ac:dyDescent="0.2">
      <c r="A96" s="51">
        <v>49</v>
      </c>
      <c r="B96" s="52" t="s">
        <v>533</v>
      </c>
      <c r="C96" s="52" t="s">
        <v>532</v>
      </c>
      <c r="D96" s="52" t="s">
        <v>533</v>
      </c>
      <c r="E96" s="53" t="s">
        <v>285</v>
      </c>
      <c r="F96" s="51" t="s">
        <v>286</v>
      </c>
      <c r="G96" s="54">
        <f>SUM(I96)+K96+M96+O96+Q96+S96+U96+W96+Y96+AA96+AC96+AE96+AG96+AI96+AK96</f>
        <v>2639590</v>
      </c>
      <c r="H96" s="94" t="s">
        <v>60</v>
      </c>
      <c r="I96" s="95">
        <f>VLOOKUP(H96,'Money Won'!$1:$1048576,2,FALSE)</f>
        <v>31594</v>
      </c>
      <c r="J96" s="96" t="s">
        <v>50</v>
      </c>
      <c r="K96" s="95">
        <f>VLOOKUP(J96,'Money Won'!$1:$1048576,2,FALSE)</f>
        <v>94571</v>
      </c>
      <c r="L96" s="96" t="s">
        <v>44</v>
      </c>
      <c r="M96" s="95">
        <f>VLOOKUP(L96,'Money Won'!$1:$1048576,2,FALSE)</f>
        <v>192208</v>
      </c>
      <c r="N96" s="88" t="s">
        <v>215</v>
      </c>
      <c r="O96" s="141">
        <f>VLOOKUP(N96,'Money Won'!$1:$1048576,2,FALSE)</f>
        <v>1980000</v>
      </c>
      <c r="P96" s="89" t="s">
        <v>213</v>
      </c>
      <c r="Q96" s="141">
        <f>VLOOKUP(P96,'Money Won'!$1:$1048576,2,FALSE)</f>
        <v>57500</v>
      </c>
      <c r="R96" s="90" t="s">
        <v>118</v>
      </c>
      <c r="S96" s="141">
        <f>VLOOKUP(R96,'Money Won'!$1:$1048576,2,FALSE)</f>
        <v>31594</v>
      </c>
      <c r="T96" s="86" t="s">
        <v>214</v>
      </c>
      <c r="U96" s="145">
        <f>VLOOKUP(T96,'Money Won'!$1:$1048576,2,FALSE)</f>
        <v>0</v>
      </c>
      <c r="V96" s="86" t="s">
        <v>145</v>
      </c>
      <c r="W96" s="145">
        <f>VLOOKUP(V96,'Money Won'!$1:$1048576,2,FALSE)</f>
        <v>252123</v>
      </c>
      <c r="X96" s="86" t="s">
        <v>76</v>
      </c>
      <c r="Y96" s="145">
        <f>VLOOKUP(X96,'Money Won'!$1:$1048576,2,FALSE)</f>
        <v>0</v>
      </c>
      <c r="Z96" s="82" t="s">
        <v>246</v>
      </c>
      <c r="AA96" s="148">
        <f>VLOOKUP(Z96,'Money Won'!$1:$1048576,2,FALSE)</f>
        <v>0</v>
      </c>
      <c r="AB96" s="83" t="s">
        <v>249</v>
      </c>
      <c r="AC96" s="148">
        <f>VLOOKUP(AB96,'Money Won'!$1:$1048576,2,FALSE)</f>
        <v>0</v>
      </c>
      <c r="AD96" s="83" t="s">
        <v>237</v>
      </c>
      <c r="AE96" s="148">
        <f>VLOOKUP(AD96,'Money Won'!$1:$1048576,2,FALSE)</f>
        <v>0</v>
      </c>
      <c r="AF96" s="79" t="s">
        <v>119</v>
      </c>
      <c r="AG96" s="151">
        <f>VLOOKUP(AF96,'Money Won'!$1:$1048576,2,FALSE)</f>
        <v>0</v>
      </c>
      <c r="AH96" s="80" t="s">
        <v>257</v>
      </c>
      <c r="AI96" s="151">
        <f>VLOOKUP(AH96,'Money Won'!$1:$1048576,2,FALSE)</f>
        <v>0</v>
      </c>
      <c r="AJ96" s="80" t="s">
        <v>264</v>
      </c>
      <c r="AK96" s="151">
        <f>VLOOKUP(AJ96,'Money Won'!$1:$1048576,2,FALSE)</f>
        <v>0</v>
      </c>
    </row>
    <row r="97" spans="1:37" x14ac:dyDescent="0.2">
      <c r="A97" s="51">
        <v>198</v>
      </c>
      <c r="B97" s="52" t="s">
        <v>403</v>
      </c>
      <c r="C97" s="52" t="s">
        <v>404</v>
      </c>
      <c r="D97" s="52" t="s">
        <v>403</v>
      </c>
      <c r="E97" s="53" t="s">
        <v>285</v>
      </c>
      <c r="F97" s="51" t="s">
        <v>286</v>
      </c>
      <c r="G97" s="54">
        <f>SUM(I97)+K97+M97+O97+Q97+S97+U97+W97+Y97+AA97+AC97+AE97+AG97+AI97+AK97</f>
        <v>2619763</v>
      </c>
      <c r="H97" s="94" t="s">
        <v>48</v>
      </c>
      <c r="I97" s="95">
        <f>VLOOKUP(H97,'Money Won'!$1:$1048576,2,FALSE)</f>
        <v>57500</v>
      </c>
      <c r="J97" s="96" t="s">
        <v>43</v>
      </c>
      <c r="K97" s="95">
        <f>VLOOKUP(J97,'Money Won'!$1:$1048576,2,FALSE)</f>
        <v>45000</v>
      </c>
      <c r="L97" s="96" t="s">
        <v>65</v>
      </c>
      <c r="M97" s="95">
        <f>VLOOKUP(L97,'Money Won'!$1:$1048576,2,FALSE)</f>
        <v>252123</v>
      </c>
      <c r="N97" s="88" t="s">
        <v>210</v>
      </c>
      <c r="O97" s="141">
        <f>VLOOKUP(N97,'Money Won'!$1:$1048576,2,FALSE)</f>
        <v>192208</v>
      </c>
      <c r="P97" s="89" t="s">
        <v>62</v>
      </c>
      <c r="Q97" s="141">
        <f>VLOOKUP(P97,'Money Won'!$1:$1048576,2,FALSE)</f>
        <v>20000</v>
      </c>
      <c r="R97" s="90" t="s">
        <v>215</v>
      </c>
      <c r="S97" s="141">
        <f>VLOOKUP(R97,'Money Won'!$1:$1048576,2,FALSE)</f>
        <v>1980000</v>
      </c>
      <c r="T97" s="86" t="s">
        <v>158</v>
      </c>
      <c r="U97" s="145">
        <f>VLOOKUP(T97,'Money Won'!$1:$1048576,2,FALSE)</f>
        <v>0</v>
      </c>
      <c r="V97" s="86" t="s">
        <v>161</v>
      </c>
      <c r="W97" s="145">
        <f>VLOOKUP(V97,'Money Won'!$1:$1048576,2,FALSE)</f>
        <v>31594</v>
      </c>
      <c r="X97" s="86" t="s">
        <v>155</v>
      </c>
      <c r="Y97" s="145">
        <f>VLOOKUP(X97,'Money Won'!$1:$1048576,2,FALSE)</f>
        <v>0</v>
      </c>
      <c r="Z97" s="82" t="s">
        <v>169</v>
      </c>
      <c r="AA97" s="148">
        <f>VLOOKUP(Z97,'Money Won'!$1:$1048576,2,FALSE)</f>
        <v>20000</v>
      </c>
      <c r="AB97" s="83" t="s">
        <v>280</v>
      </c>
      <c r="AC97" s="148">
        <f>VLOOKUP(AB97,'Money Won'!$1:$1048576,2,FALSE)</f>
        <v>0</v>
      </c>
      <c r="AD97" s="83" t="s">
        <v>254</v>
      </c>
      <c r="AE97" s="148">
        <f>VLOOKUP(AD97,'Money Won'!$1:$1048576,2,FALSE)</f>
        <v>0</v>
      </c>
      <c r="AF97" s="79" t="s">
        <v>282</v>
      </c>
      <c r="AG97" s="151">
        <f>VLOOKUP(AF97,'Money Won'!$1:$1048576,2,FALSE)</f>
        <v>21338</v>
      </c>
      <c r="AH97" s="80" t="s">
        <v>261</v>
      </c>
      <c r="AI97" s="151">
        <f>VLOOKUP(AH97,'Money Won'!$1:$1048576,2,FALSE)</f>
        <v>0</v>
      </c>
      <c r="AJ97" s="80" t="s">
        <v>239</v>
      </c>
      <c r="AK97" s="151">
        <f>VLOOKUP(AJ97,'Money Won'!$1:$1048576,2,FALSE)</f>
        <v>0</v>
      </c>
    </row>
    <row r="98" spans="1:37" x14ac:dyDescent="0.2">
      <c r="A98" s="51">
        <v>183</v>
      </c>
      <c r="B98" s="52" t="s">
        <v>361</v>
      </c>
      <c r="C98" s="52" t="s">
        <v>368</v>
      </c>
      <c r="D98" s="52" t="s">
        <v>123</v>
      </c>
      <c r="E98" s="53" t="s">
        <v>285</v>
      </c>
      <c r="F98" s="51" t="s">
        <v>286</v>
      </c>
      <c r="G98" s="54">
        <f>SUM(I98)+K98+M98+O98+Q98+S98+U98+W98+Y98+AA98+AC98+AE98+AG98+AI98+AK98</f>
        <v>2615455</v>
      </c>
      <c r="H98" s="94" t="s">
        <v>52</v>
      </c>
      <c r="I98" s="95">
        <f>VLOOKUP(H98,'Money Won'!$1:$1048576,2,FALSE)</f>
        <v>69500</v>
      </c>
      <c r="J98" s="96" t="s">
        <v>43</v>
      </c>
      <c r="K98" s="95">
        <f>VLOOKUP(J98,'Money Won'!$1:$1048576,2,FALSE)</f>
        <v>45000</v>
      </c>
      <c r="L98" s="96" t="s">
        <v>40</v>
      </c>
      <c r="M98" s="95">
        <f>VLOOKUP(L98,'Money Won'!$1:$1048576,2,FALSE)</f>
        <v>192208</v>
      </c>
      <c r="N98" s="90" t="s">
        <v>154</v>
      </c>
      <c r="O98" s="142">
        <f>VLOOKUP(N98,'Money Won'!$1:$1048576,2,FALSE)</f>
        <v>0</v>
      </c>
      <c r="P98" s="89" t="s">
        <v>213</v>
      </c>
      <c r="Q98" s="142">
        <f>VLOOKUP(P98,'Money Won'!$1:$1048576,2,FALSE)</f>
        <v>57500</v>
      </c>
      <c r="R98" s="90" t="s">
        <v>215</v>
      </c>
      <c r="S98" s="142">
        <f>VLOOKUP(R98,'Money Won'!$1:$1048576,2,FALSE)</f>
        <v>1980000</v>
      </c>
      <c r="T98" s="86" t="s">
        <v>147</v>
      </c>
      <c r="U98" s="146">
        <f>VLOOKUP(T98,'Money Won'!$1:$1048576,2,FALSE)</f>
        <v>21338</v>
      </c>
      <c r="V98" s="86" t="s">
        <v>232</v>
      </c>
      <c r="W98" s="146">
        <f>VLOOKUP(V98,'Money Won'!$1:$1048576,2,FALSE)</f>
        <v>20000</v>
      </c>
      <c r="X98" s="86" t="s">
        <v>228</v>
      </c>
      <c r="Y98" s="146">
        <f>VLOOKUP(X98,'Money Won'!$1:$1048576,2,FALSE)</f>
        <v>24000</v>
      </c>
      <c r="Z98" s="82" t="s">
        <v>148</v>
      </c>
      <c r="AA98" s="149">
        <f>VLOOKUP(Z98,'Money Won'!$1:$1048576,2,FALSE)</f>
        <v>0</v>
      </c>
      <c r="AB98" s="83" t="s">
        <v>250</v>
      </c>
      <c r="AC98" s="149">
        <f>VLOOKUP(AB98,'Money Won'!$1:$1048576,2,FALSE)</f>
        <v>94571</v>
      </c>
      <c r="AD98" s="83" t="s">
        <v>247</v>
      </c>
      <c r="AE98" s="149">
        <f>VLOOKUP(AD98,'Money Won'!$1:$1048576,2,FALSE)</f>
        <v>0</v>
      </c>
      <c r="AF98" s="79" t="s">
        <v>281</v>
      </c>
      <c r="AG98" s="151">
        <f>VLOOKUP(AF98,'Money Won'!$1:$1048576,2,FALSE)</f>
        <v>45000</v>
      </c>
      <c r="AH98" s="80" t="s">
        <v>160</v>
      </c>
      <c r="AI98" s="151">
        <f>VLOOKUP(AH98,'Money Won'!$1:$1048576,2,FALSE)</f>
        <v>45000</v>
      </c>
      <c r="AJ98" s="80" t="s">
        <v>282</v>
      </c>
      <c r="AK98" s="151">
        <f>VLOOKUP(AJ98,'Money Won'!$1:$1048576,2,FALSE)</f>
        <v>21338</v>
      </c>
    </row>
    <row r="99" spans="1:37" x14ac:dyDescent="0.2">
      <c r="A99" s="51">
        <v>211</v>
      </c>
      <c r="B99" s="52" t="s">
        <v>79</v>
      </c>
      <c r="C99" s="52" t="s">
        <v>312</v>
      </c>
      <c r="D99" s="52" t="s">
        <v>79</v>
      </c>
      <c r="E99" s="53" t="s">
        <v>285</v>
      </c>
      <c r="F99" s="51" t="s">
        <v>286</v>
      </c>
      <c r="G99" s="54">
        <f>SUM(I99)+K99+M99+O99+Q99+S99+U99+W99+Y99+AA99+AC99+AE99+AG99+AI99+AK99</f>
        <v>2611357</v>
      </c>
      <c r="H99" s="94" t="s">
        <v>48</v>
      </c>
      <c r="I99" s="95">
        <f>VLOOKUP(H99,'Money Won'!$1:$1048576,2,FALSE)</f>
        <v>57500</v>
      </c>
      <c r="J99" s="96" t="s">
        <v>43</v>
      </c>
      <c r="K99" s="95">
        <f>VLOOKUP(J99,'Money Won'!$1:$1048576,2,FALSE)</f>
        <v>45000</v>
      </c>
      <c r="L99" s="96" t="s">
        <v>65</v>
      </c>
      <c r="M99" s="95">
        <f>VLOOKUP(L99,'Money Won'!$1:$1048576,2,FALSE)</f>
        <v>252123</v>
      </c>
      <c r="N99" s="88" t="s">
        <v>210</v>
      </c>
      <c r="O99" s="141">
        <f>VLOOKUP(N99,'Money Won'!$1:$1048576,2,FALSE)</f>
        <v>192208</v>
      </c>
      <c r="P99" s="89" t="s">
        <v>215</v>
      </c>
      <c r="Q99" s="141">
        <f>VLOOKUP(P99,'Money Won'!$1:$1048576,2,FALSE)</f>
        <v>1980000</v>
      </c>
      <c r="R99" s="90" t="s">
        <v>118</v>
      </c>
      <c r="S99" s="141">
        <f>VLOOKUP(R99,'Money Won'!$1:$1048576,2,FALSE)</f>
        <v>31594</v>
      </c>
      <c r="T99" s="86" t="s">
        <v>163</v>
      </c>
      <c r="U99" s="145">
        <f>VLOOKUP(T99,'Money Won'!$1:$1048576,2,FALSE)</f>
        <v>0</v>
      </c>
      <c r="V99" s="86" t="s">
        <v>161</v>
      </c>
      <c r="W99" s="145">
        <f>VLOOKUP(V99,'Money Won'!$1:$1048576,2,FALSE)</f>
        <v>31594</v>
      </c>
      <c r="X99" s="86" t="s">
        <v>225</v>
      </c>
      <c r="Y99" s="145">
        <f>VLOOKUP(X99,'Money Won'!$1:$1048576,2,FALSE)</f>
        <v>21338</v>
      </c>
      <c r="Z99" s="82" t="s">
        <v>246</v>
      </c>
      <c r="AA99" s="148">
        <f>VLOOKUP(Z99,'Money Won'!$1:$1048576,2,FALSE)</f>
        <v>0</v>
      </c>
      <c r="AB99" s="83" t="s">
        <v>280</v>
      </c>
      <c r="AC99" s="148">
        <f>VLOOKUP(AB99,'Money Won'!$1:$1048576,2,FALSE)</f>
        <v>0</v>
      </c>
      <c r="AD99" s="83" t="s">
        <v>234</v>
      </c>
      <c r="AE99" s="148">
        <f>VLOOKUP(AD99,'Money Won'!$1:$1048576,2,FALSE)</f>
        <v>0</v>
      </c>
      <c r="AF99" s="79" t="s">
        <v>206</v>
      </c>
      <c r="AG99" s="151">
        <f>VLOOKUP(AF99,'Money Won'!$1:$1048576,2,FALSE)</f>
        <v>0</v>
      </c>
      <c r="AH99" s="79" t="s">
        <v>165</v>
      </c>
      <c r="AI99" s="151">
        <f>VLOOKUP(AH99,'Money Won'!$1:$1048576,2,FALSE)</f>
        <v>0</v>
      </c>
      <c r="AJ99" s="80" t="s">
        <v>119</v>
      </c>
      <c r="AK99" s="151">
        <f>VLOOKUP(AJ99,'Money Won'!$1:$1048576,2,FALSE)</f>
        <v>0</v>
      </c>
    </row>
    <row r="100" spans="1:37" x14ac:dyDescent="0.2">
      <c r="A100" s="51">
        <v>199</v>
      </c>
      <c r="B100" s="52" t="s">
        <v>174</v>
      </c>
      <c r="C100" s="52" t="s">
        <v>395</v>
      </c>
      <c r="D100" s="52" t="s">
        <v>174</v>
      </c>
      <c r="E100" s="53" t="s">
        <v>285</v>
      </c>
      <c r="F100" s="51" t="s">
        <v>286</v>
      </c>
      <c r="G100" s="54">
        <f>SUM(I100)+K100+M100+O100+Q100+S100+U100+W100+Y100+AA100+AC100+AE100+AG100+AI100+AK100</f>
        <v>2597199</v>
      </c>
      <c r="H100" s="94" t="s">
        <v>52</v>
      </c>
      <c r="I100" s="95">
        <f>VLOOKUP(H100,'Money Won'!$1:$1048576,2,FALSE)</f>
        <v>69500</v>
      </c>
      <c r="J100" s="96" t="s">
        <v>48</v>
      </c>
      <c r="K100" s="95">
        <f>VLOOKUP(J100,'Money Won'!$1:$1048576,2,FALSE)</f>
        <v>57500</v>
      </c>
      <c r="L100" s="96" t="s">
        <v>65</v>
      </c>
      <c r="M100" s="95">
        <f>VLOOKUP(L100,'Money Won'!$1:$1048576,2,FALSE)</f>
        <v>252123</v>
      </c>
      <c r="N100" s="88" t="s">
        <v>215</v>
      </c>
      <c r="O100" s="141">
        <f>VLOOKUP(N100,'Money Won'!$1:$1048576,2,FALSE)</f>
        <v>1980000</v>
      </c>
      <c r="P100" s="89" t="s">
        <v>68</v>
      </c>
      <c r="Q100" s="141">
        <f>VLOOKUP(P100,'Money Won'!$1:$1048576,2,FALSE)</f>
        <v>19050</v>
      </c>
      <c r="R100" s="90" t="s">
        <v>118</v>
      </c>
      <c r="S100" s="141">
        <f>VLOOKUP(R100,'Money Won'!$1:$1048576,2,FALSE)</f>
        <v>31594</v>
      </c>
      <c r="T100" s="86" t="s">
        <v>143</v>
      </c>
      <c r="U100" s="145">
        <f>VLOOKUP(T100,'Money Won'!$1:$1048576,2,FALSE)</f>
        <v>20000</v>
      </c>
      <c r="V100" s="86" t="s">
        <v>161</v>
      </c>
      <c r="W100" s="145">
        <f>VLOOKUP(V100,'Money Won'!$1:$1048576,2,FALSE)</f>
        <v>31594</v>
      </c>
      <c r="X100" s="86" t="s">
        <v>147</v>
      </c>
      <c r="Y100" s="145">
        <f>VLOOKUP(X100,'Money Won'!$1:$1048576,2,FALSE)</f>
        <v>21338</v>
      </c>
      <c r="Z100" s="82" t="s">
        <v>246</v>
      </c>
      <c r="AA100" s="148">
        <f>VLOOKUP(Z100,'Money Won'!$1:$1048576,2,FALSE)</f>
        <v>0</v>
      </c>
      <c r="AB100" s="83" t="s">
        <v>141</v>
      </c>
      <c r="AC100" s="148">
        <f>VLOOKUP(AB100,'Money Won'!$1:$1048576,2,FALSE)</f>
        <v>0</v>
      </c>
      <c r="AD100" s="83" t="s">
        <v>235</v>
      </c>
      <c r="AE100" s="148">
        <f>VLOOKUP(AD100,'Money Won'!$1:$1048576,2,FALSE)</f>
        <v>69500</v>
      </c>
      <c r="AF100" s="79" t="s">
        <v>281</v>
      </c>
      <c r="AG100" s="151">
        <f>VLOOKUP(AF100,'Money Won'!$1:$1048576,2,FALSE)</f>
        <v>45000</v>
      </c>
      <c r="AH100" s="80" t="s">
        <v>261</v>
      </c>
      <c r="AI100" s="151">
        <f>VLOOKUP(AH100,'Money Won'!$1:$1048576,2,FALSE)</f>
        <v>0</v>
      </c>
      <c r="AJ100" s="80" t="s">
        <v>165</v>
      </c>
      <c r="AK100" s="151">
        <f>VLOOKUP(AJ100,'Money Won'!$1:$1048576,2,FALSE)</f>
        <v>0</v>
      </c>
    </row>
    <row r="101" spans="1:37" x14ac:dyDescent="0.2">
      <c r="A101" s="51">
        <v>109</v>
      </c>
      <c r="B101" s="52" t="s">
        <v>121</v>
      </c>
      <c r="C101" s="52" t="s">
        <v>418</v>
      </c>
      <c r="D101" s="52" t="s">
        <v>121</v>
      </c>
      <c r="E101" s="53" t="s">
        <v>285</v>
      </c>
      <c r="F101" s="51" t="s">
        <v>286</v>
      </c>
      <c r="G101" s="54">
        <f>SUM(I101)+K101+M101+O101+Q101+S101+U101+W101+Y101+AA101+AC101+AE101+AG101+AI101+AK101</f>
        <v>2593598</v>
      </c>
      <c r="H101" s="94" t="s">
        <v>52</v>
      </c>
      <c r="I101" s="95">
        <f>VLOOKUP(H101,'Money Won'!$1:$1048576,2,FALSE)</f>
        <v>69500</v>
      </c>
      <c r="J101" s="96" t="s">
        <v>43</v>
      </c>
      <c r="K101" s="95">
        <f>VLOOKUP(J101,'Money Won'!$1:$1048576,2,FALSE)</f>
        <v>45000</v>
      </c>
      <c r="L101" s="96" t="s">
        <v>40</v>
      </c>
      <c r="M101" s="95">
        <f>VLOOKUP(L101,'Money Won'!$1:$1048576,2,FALSE)</f>
        <v>192208</v>
      </c>
      <c r="N101" s="88" t="s">
        <v>210</v>
      </c>
      <c r="O101" s="141">
        <f>VLOOKUP(N101,'Money Won'!$1:$1048576,2,FALSE)</f>
        <v>192208</v>
      </c>
      <c r="P101" s="89" t="s">
        <v>68</v>
      </c>
      <c r="Q101" s="141">
        <f>VLOOKUP(P101,'Money Won'!$1:$1048576,2,FALSE)</f>
        <v>19050</v>
      </c>
      <c r="R101" s="90" t="s">
        <v>215</v>
      </c>
      <c r="S101" s="141">
        <f>VLOOKUP(R101,'Money Won'!$1:$1048576,2,FALSE)</f>
        <v>1980000</v>
      </c>
      <c r="T101" s="86" t="s">
        <v>74</v>
      </c>
      <c r="U101" s="145">
        <f>VLOOKUP(T101,'Money Won'!$1:$1048576,2,FALSE)</f>
        <v>24000</v>
      </c>
      <c r="V101" s="86" t="s">
        <v>161</v>
      </c>
      <c r="W101" s="145">
        <f>VLOOKUP(V101,'Money Won'!$1:$1048576,2,FALSE)</f>
        <v>31594</v>
      </c>
      <c r="X101" s="86" t="s">
        <v>155</v>
      </c>
      <c r="Y101" s="145">
        <f>VLOOKUP(X101,'Money Won'!$1:$1048576,2,FALSE)</f>
        <v>0</v>
      </c>
      <c r="Z101" s="82" t="s">
        <v>233</v>
      </c>
      <c r="AA101" s="148">
        <f>VLOOKUP(Z101,'Money Won'!$1:$1048576,2,FALSE)</f>
        <v>0</v>
      </c>
      <c r="AB101" s="83" t="s">
        <v>280</v>
      </c>
      <c r="AC101" s="148">
        <f>VLOOKUP(AB101,'Money Won'!$1:$1048576,2,FALSE)</f>
        <v>0</v>
      </c>
      <c r="AD101" s="82" t="s">
        <v>162</v>
      </c>
      <c r="AE101" s="148">
        <f>VLOOKUP(AD101,'Money Won'!$1:$1048576,2,FALSE)</f>
        <v>18700</v>
      </c>
      <c r="AF101" s="79" t="s">
        <v>282</v>
      </c>
      <c r="AG101" s="151">
        <f>VLOOKUP(AF101,'Money Won'!$1:$1048576,2,FALSE)</f>
        <v>21338</v>
      </c>
      <c r="AH101" s="80" t="s">
        <v>165</v>
      </c>
      <c r="AI101" s="151">
        <f>VLOOKUP(AH101,'Money Won'!$1:$1048576,2,FALSE)</f>
        <v>0</v>
      </c>
      <c r="AJ101" s="80" t="s">
        <v>239</v>
      </c>
      <c r="AK101" s="151">
        <f>VLOOKUP(AJ101,'Money Won'!$1:$1048576,2,FALSE)</f>
        <v>0</v>
      </c>
    </row>
    <row r="102" spans="1:37" x14ac:dyDescent="0.2">
      <c r="A102" s="51">
        <v>166</v>
      </c>
      <c r="B102" s="52" t="s">
        <v>421</v>
      </c>
      <c r="C102" s="52" t="s">
        <v>419</v>
      </c>
      <c r="D102" s="52" t="s">
        <v>422</v>
      </c>
      <c r="E102" s="53" t="s">
        <v>285</v>
      </c>
      <c r="F102" s="51" t="s">
        <v>286</v>
      </c>
      <c r="G102" s="54">
        <f>SUM(I102)+K102+M102+O102+Q102+S102+U102+W102+Y102+AA102+AC102+AE102+AG102+AI102+AK102</f>
        <v>2589049</v>
      </c>
      <c r="H102" s="94" t="s">
        <v>70</v>
      </c>
      <c r="I102" s="95">
        <f>VLOOKUP(H102,'Money Won'!$1:$1048576,2,FALSE)</f>
        <v>21338</v>
      </c>
      <c r="J102" s="96" t="s">
        <v>43</v>
      </c>
      <c r="K102" s="95">
        <f>VLOOKUP(J102,'Money Won'!$1:$1048576,2,FALSE)</f>
        <v>45000</v>
      </c>
      <c r="L102" s="96" t="s">
        <v>50</v>
      </c>
      <c r="M102" s="95">
        <f>VLOOKUP(L102,'Money Won'!$1:$1048576,2,FALSE)</f>
        <v>94571</v>
      </c>
      <c r="N102" s="88" t="s">
        <v>210</v>
      </c>
      <c r="O102" s="141">
        <f>VLOOKUP(N102,'Money Won'!$1:$1048576,2,FALSE)</f>
        <v>192208</v>
      </c>
      <c r="P102" s="89" t="s">
        <v>215</v>
      </c>
      <c r="Q102" s="141">
        <f>VLOOKUP(P102,'Money Won'!$1:$1048576,2,FALSE)</f>
        <v>1980000</v>
      </c>
      <c r="R102" s="90" t="s">
        <v>118</v>
      </c>
      <c r="S102" s="141">
        <f>VLOOKUP(R102,'Money Won'!$1:$1048576,2,FALSE)</f>
        <v>31594</v>
      </c>
      <c r="T102" s="86" t="s">
        <v>156</v>
      </c>
      <c r="U102" s="145">
        <f>VLOOKUP(T102,'Money Won'!$1:$1048576,2,FALSE)</f>
        <v>0</v>
      </c>
      <c r="V102" s="86" t="s">
        <v>74</v>
      </c>
      <c r="W102" s="145">
        <f>VLOOKUP(V102,'Money Won'!$1:$1048576,2,FALSE)</f>
        <v>24000</v>
      </c>
      <c r="X102" s="86" t="s">
        <v>231</v>
      </c>
      <c r="Y102" s="145">
        <f>VLOOKUP(X102,'Money Won'!$1:$1048576,2,FALSE)</f>
        <v>0</v>
      </c>
      <c r="Z102" s="82" t="s">
        <v>222</v>
      </c>
      <c r="AA102" s="148">
        <f>VLOOKUP(Z102,'Money Won'!$1:$1048576,2,FALSE)</f>
        <v>134000</v>
      </c>
      <c r="AB102" s="83" t="s">
        <v>247</v>
      </c>
      <c r="AC102" s="148">
        <f>VLOOKUP(AB102,'Money Won'!$1:$1048576,2,FALSE)</f>
        <v>0</v>
      </c>
      <c r="AD102" s="83" t="s">
        <v>254</v>
      </c>
      <c r="AE102" s="148">
        <f>VLOOKUP(AD102,'Money Won'!$1:$1048576,2,FALSE)</f>
        <v>0</v>
      </c>
      <c r="AF102" s="79" t="s">
        <v>281</v>
      </c>
      <c r="AG102" s="151">
        <f>VLOOKUP(AF102,'Money Won'!$1:$1048576,2,FALSE)</f>
        <v>45000</v>
      </c>
      <c r="AH102" s="80" t="s">
        <v>282</v>
      </c>
      <c r="AI102" s="151">
        <f>VLOOKUP(AH102,'Money Won'!$1:$1048576,2,FALSE)</f>
        <v>21338</v>
      </c>
      <c r="AJ102" s="80" t="s">
        <v>267</v>
      </c>
      <c r="AK102" s="151">
        <f>VLOOKUP(AJ102,'Money Won'!$1:$1048576,2,FALSE)</f>
        <v>0</v>
      </c>
    </row>
    <row r="103" spans="1:37" x14ac:dyDescent="0.2">
      <c r="A103" s="51">
        <v>37</v>
      </c>
      <c r="B103" s="52" t="s">
        <v>98</v>
      </c>
      <c r="C103" s="52" t="s">
        <v>494</v>
      </c>
      <c r="D103" s="52" t="s">
        <v>495</v>
      </c>
      <c r="E103" s="53" t="s">
        <v>285</v>
      </c>
      <c r="F103" s="51" t="s">
        <v>286</v>
      </c>
      <c r="G103" s="54">
        <f>SUM(I103)+K103+M103+O103+Q103+S103+U103+W103+Y103+AA103+AC103+AE103+AG103+AI103+AK103</f>
        <v>2576140</v>
      </c>
      <c r="H103" s="96" t="s">
        <v>52</v>
      </c>
      <c r="I103" s="95">
        <f>VLOOKUP(H103,'Money Won'!$1:$1048576,2,FALSE)</f>
        <v>69500</v>
      </c>
      <c r="J103" s="96" t="s">
        <v>43</v>
      </c>
      <c r="K103" s="95">
        <f>VLOOKUP(J103,'Money Won'!$1:$1048576,2,FALSE)</f>
        <v>45000</v>
      </c>
      <c r="L103" s="96" t="s">
        <v>48</v>
      </c>
      <c r="M103" s="95">
        <f>VLOOKUP(L103,'Money Won'!$1:$1048576,2,FALSE)</f>
        <v>57500</v>
      </c>
      <c r="N103" s="88" t="s">
        <v>210</v>
      </c>
      <c r="O103" s="141">
        <f>VLOOKUP(N103,'Money Won'!$1:$1048576,2,FALSE)</f>
        <v>192208</v>
      </c>
      <c r="P103" s="89" t="s">
        <v>215</v>
      </c>
      <c r="Q103" s="141">
        <f>VLOOKUP(P103,'Money Won'!$1:$1048576,2,FALSE)</f>
        <v>1980000</v>
      </c>
      <c r="R103" s="90" t="s">
        <v>62</v>
      </c>
      <c r="S103" s="141">
        <f>VLOOKUP(R103,'Money Won'!$1:$1048576,2,FALSE)</f>
        <v>20000</v>
      </c>
      <c r="T103" s="86" t="s">
        <v>163</v>
      </c>
      <c r="U103" s="145">
        <f>VLOOKUP(T103,'Money Won'!$1:$1048576,2,FALSE)</f>
        <v>0</v>
      </c>
      <c r="V103" s="86" t="s">
        <v>223</v>
      </c>
      <c r="W103" s="145">
        <f>VLOOKUP(V103,'Money Won'!$1:$1048576,2,FALSE)</f>
        <v>45000</v>
      </c>
      <c r="X103" s="86" t="s">
        <v>142</v>
      </c>
      <c r="Y103" s="145">
        <f>VLOOKUP(X103,'Money Won'!$1:$1048576,2,FALSE)</f>
        <v>24000</v>
      </c>
      <c r="Z103" s="82" t="s">
        <v>117</v>
      </c>
      <c r="AA103" s="148">
        <f>VLOOKUP(Z103,'Money Won'!$1:$1048576,2,FALSE)</f>
        <v>31594</v>
      </c>
      <c r="AB103" s="83" t="s">
        <v>280</v>
      </c>
      <c r="AC103" s="148">
        <f>VLOOKUP(AB103,'Money Won'!$1:$1048576,2,FALSE)</f>
        <v>0</v>
      </c>
      <c r="AD103" s="83" t="s">
        <v>251</v>
      </c>
      <c r="AE103" s="148">
        <f>VLOOKUP(AD103,'Money Won'!$1:$1048576,2,FALSE)</f>
        <v>0</v>
      </c>
      <c r="AF103" s="79" t="s">
        <v>281</v>
      </c>
      <c r="AG103" s="151">
        <f>VLOOKUP(AF103,'Money Won'!$1:$1048576,2,FALSE)</f>
        <v>45000</v>
      </c>
      <c r="AH103" s="80" t="s">
        <v>282</v>
      </c>
      <c r="AI103" s="151">
        <f>VLOOKUP(AH103,'Money Won'!$1:$1048576,2,FALSE)</f>
        <v>21338</v>
      </c>
      <c r="AJ103" s="80" t="s">
        <v>160</v>
      </c>
      <c r="AK103" s="151">
        <f>VLOOKUP(AJ103,'Money Won'!$1:$1048576,2,FALSE)</f>
        <v>45000</v>
      </c>
    </row>
    <row r="104" spans="1:37" x14ac:dyDescent="0.2">
      <c r="A104" s="51">
        <v>121</v>
      </c>
      <c r="B104" s="52" t="s">
        <v>362</v>
      </c>
      <c r="C104" s="52" t="s">
        <v>363</v>
      </c>
      <c r="D104" s="52" t="s">
        <v>123</v>
      </c>
      <c r="E104" s="53" t="s">
        <v>285</v>
      </c>
      <c r="F104" s="51" t="s">
        <v>286</v>
      </c>
      <c r="G104" s="54">
        <f>SUM(I104)+K104+M104+O104+Q104+S104+U104+W104+Y104+AA104+AC104+AE104+AG104+AI104+AK104</f>
        <v>2571398</v>
      </c>
      <c r="H104" s="94" t="s">
        <v>64</v>
      </c>
      <c r="I104" s="95">
        <f>VLOOKUP(H104,'Money Won'!$1:$1048576,2,FALSE)</f>
        <v>45000</v>
      </c>
      <c r="J104" s="96" t="s">
        <v>43</v>
      </c>
      <c r="K104" s="95">
        <f>VLOOKUP(J104,'Money Won'!$1:$1048576,2,FALSE)</f>
        <v>45000</v>
      </c>
      <c r="L104" s="96" t="s">
        <v>40</v>
      </c>
      <c r="M104" s="95">
        <f>VLOOKUP(L104,'Money Won'!$1:$1048576,2,FALSE)</f>
        <v>192208</v>
      </c>
      <c r="N104" s="88" t="s">
        <v>210</v>
      </c>
      <c r="O104" s="141">
        <f>VLOOKUP(N104,'Money Won'!$1:$1048576,2,FALSE)</f>
        <v>192208</v>
      </c>
      <c r="P104" s="89" t="s">
        <v>215</v>
      </c>
      <c r="Q104" s="141">
        <f>VLOOKUP(P104,'Money Won'!$1:$1048576,2,FALSE)</f>
        <v>1980000</v>
      </c>
      <c r="R104" s="90" t="s">
        <v>112</v>
      </c>
      <c r="S104" s="141">
        <f>VLOOKUP(R104,'Money Won'!$1:$1048576,2,FALSE)</f>
        <v>0</v>
      </c>
      <c r="T104" s="86" t="s">
        <v>163</v>
      </c>
      <c r="U104" s="145">
        <f>VLOOKUP(T104,'Money Won'!$1:$1048576,2,FALSE)</f>
        <v>0</v>
      </c>
      <c r="V104" s="86" t="s">
        <v>161</v>
      </c>
      <c r="W104" s="145">
        <f>VLOOKUP(V104,'Money Won'!$1:$1048576,2,FALSE)</f>
        <v>31594</v>
      </c>
      <c r="X104" s="86" t="s">
        <v>230</v>
      </c>
      <c r="Y104" s="145">
        <f>VLOOKUP(X104,'Money Won'!$1:$1048576,2,FALSE)</f>
        <v>19050</v>
      </c>
      <c r="Z104" s="82" t="s">
        <v>234</v>
      </c>
      <c r="AA104" s="148">
        <f>VLOOKUP(Z104,'Money Won'!$1:$1048576,2,FALSE)</f>
        <v>0</v>
      </c>
      <c r="AB104" s="83" t="s">
        <v>238</v>
      </c>
      <c r="AC104" s="148">
        <f>VLOOKUP(AB104,'Money Won'!$1:$1048576,2,FALSE)</f>
        <v>0</v>
      </c>
      <c r="AD104" s="83" t="s">
        <v>254</v>
      </c>
      <c r="AE104" s="148">
        <f>VLOOKUP(AD104,'Money Won'!$1:$1048576,2,FALSE)</f>
        <v>0</v>
      </c>
      <c r="AF104" s="79" t="s">
        <v>281</v>
      </c>
      <c r="AG104" s="151">
        <f>VLOOKUP(AF104,'Money Won'!$1:$1048576,2,FALSE)</f>
        <v>45000</v>
      </c>
      <c r="AH104" s="80" t="s">
        <v>165</v>
      </c>
      <c r="AI104" s="151">
        <f>VLOOKUP(AH104,'Money Won'!$1:$1048576,2,FALSE)</f>
        <v>0</v>
      </c>
      <c r="AJ104" s="80" t="s">
        <v>282</v>
      </c>
      <c r="AK104" s="151">
        <f>VLOOKUP(AJ104,'Money Won'!$1:$1048576,2,FALSE)</f>
        <v>21338</v>
      </c>
    </row>
    <row r="105" spans="1:37" x14ac:dyDescent="0.2">
      <c r="A105" s="51">
        <v>43</v>
      </c>
      <c r="B105" s="52" t="s">
        <v>128</v>
      </c>
      <c r="C105" s="52" t="s">
        <v>381</v>
      </c>
      <c r="D105" s="52" t="s">
        <v>128</v>
      </c>
      <c r="E105" s="53" t="s">
        <v>285</v>
      </c>
      <c r="F105" s="51" t="s">
        <v>286</v>
      </c>
      <c r="G105" s="54">
        <f>SUM(I105)+K105+M105+O105+Q105+S105+U105+W105+Y105+AA105+AC105+AE105+AG105+AI105+AK105</f>
        <v>2562316</v>
      </c>
      <c r="H105" s="94" t="s">
        <v>52</v>
      </c>
      <c r="I105" s="95">
        <f>VLOOKUP(H105,'Money Won'!$1:$1048576,2,FALSE)</f>
        <v>69500</v>
      </c>
      <c r="J105" s="96" t="s">
        <v>43</v>
      </c>
      <c r="K105" s="95">
        <f>VLOOKUP(J105,'Money Won'!$1:$1048576,2,FALSE)</f>
        <v>45000</v>
      </c>
      <c r="L105" s="96" t="s">
        <v>40</v>
      </c>
      <c r="M105" s="95">
        <f>VLOOKUP(L105,'Money Won'!$1:$1048576,2,FALSE)</f>
        <v>192208</v>
      </c>
      <c r="N105" s="88" t="s">
        <v>210</v>
      </c>
      <c r="O105" s="141">
        <f>VLOOKUP(N105,'Money Won'!$1:$1048576,2,FALSE)</f>
        <v>192208</v>
      </c>
      <c r="P105" s="89" t="s">
        <v>68</v>
      </c>
      <c r="Q105" s="141">
        <f>VLOOKUP(P105,'Money Won'!$1:$1048576,2,FALSE)</f>
        <v>19050</v>
      </c>
      <c r="R105" s="90" t="s">
        <v>215</v>
      </c>
      <c r="S105" s="141">
        <f>VLOOKUP(R105,'Money Won'!$1:$1048576,2,FALSE)</f>
        <v>1980000</v>
      </c>
      <c r="T105" s="86" t="s">
        <v>229</v>
      </c>
      <c r="U105" s="145">
        <f>VLOOKUP(T105,'Money Won'!$1:$1048576,2,FALSE)</f>
        <v>0</v>
      </c>
      <c r="V105" s="86" t="s">
        <v>156</v>
      </c>
      <c r="W105" s="145">
        <f>VLOOKUP(V105,'Money Won'!$1:$1048576,2,FALSE)</f>
        <v>0</v>
      </c>
      <c r="X105" s="86" t="s">
        <v>71</v>
      </c>
      <c r="Y105" s="145">
        <f>VLOOKUP(X105,'Money Won'!$1:$1048576,2,FALSE)</f>
        <v>0</v>
      </c>
      <c r="Z105" s="82" t="s">
        <v>227</v>
      </c>
      <c r="AA105" s="148">
        <f>VLOOKUP(Z105,'Money Won'!$1:$1048576,2,FALSE)</f>
        <v>19350</v>
      </c>
      <c r="AB105" s="83" t="s">
        <v>221</v>
      </c>
      <c r="AC105" s="148">
        <f>VLOOKUP(AB105,'Money Won'!$1:$1048576,2,FALSE)</f>
        <v>0</v>
      </c>
      <c r="AD105" s="83" t="s">
        <v>246</v>
      </c>
      <c r="AE105" s="148">
        <f>VLOOKUP(AD105,'Money Won'!$1:$1048576,2,FALSE)</f>
        <v>0</v>
      </c>
      <c r="AF105" s="79" t="s">
        <v>270</v>
      </c>
      <c r="AG105" s="151">
        <f>VLOOKUP(AF105,'Money Won'!$1:$1048576,2,FALSE)</f>
        <v>0</v>
      </c>
      <c r="AH105" s="79" t="s">
        <v>281</v>
      </c>
      <c r="AI105" s="151">
        <f>VLOOKUP(AH105,'Money Won'!$1:$1048576,2,FALSE)</f>
        <v>45000</v>
      </c>
      <c r="AJ105" s="80" t="s">
        <v>245</v>
      </c>
      <c r="AK105" s="151">
        <f>VLOOKUP(AJ105,'Money Won'!$1:$1048576,2,FALSE)</f>
        <v>0</v>
      </c>
    </row>
    <row r="106" spans="1:37" x14ac:dyDescent="0.2">
      <c r="A106" s="51">
        <v>126</v>
      </c>
      <c r="B106" s="52" t="s">
        <v>167</v>
      </c>
      <c r="C106" s="52" t="s">
        <v>451</v>
      </c>
      <c r="D106" s="52" t="s">
        <v>452</v>
      </c>
      <c r="E106" s="53" t="s">
        <v>285</v>
      </c>
      <c r="F106" s="51" t="s">
        <v>286</v>
      </c>
      <c r="G106" s="54">
        <f>SUM(I106)+K106+M106+O106+Q106+S106+U106+W106+Y106+AA106+AC106+AE106+AG106+AI106+AK106</f>
        <v>2543596</v>
      </c>
      <c r="H106" s="94" t="s">
        <v>52</v>
      </c>
      <c r="I106" s="95">
        <f>VLOOKUP(H106,'Money Won'!$1:$1048576,2,FALSE)</f>
        <v>69500</v>
      </c>
      <c r="J106" s="96" t="s">
        <v>43</v>
      </c>
      <c r="K106" s="95">
        <f>VLOOKUP(J106,'Money Won'!$1:$1048576,2,FALSE)</f>
        <v>45000</v>
      </c>
      <c r="L106" s="96" t="s">
        <v>48</v>
      </c>
      <c r="M106" s="95">
        <f>VLOOKUP(L106,'Money Won'!$1:$1048576,2,FALSE)</f>
        <v>57500</v>
      </c>
      <c r="N106" s="88" t="s">
        <v>210</v>
      </c>
      <c r="O106" s="141">
        <f>VLOOKUP(N106,'Money Won'!$1:$1048576,2,FALSE)</f>
        <v>192208</v>
      </c>
      <c r="P106" s="89" t="s">
        <v>215</v>
      </c>
      <c r="Q106" s="141">
        <f>VLOOKUP(P106,'Money Won'!$1:$1048576,2,FALSE)</f>
        <v>1980000</v>
      </c>
      <c r="R106" s="90" t="s">
        <v>118</v>
      </c>
      <c r="S106" s="141">
        <f>VLOOKUP(R106,'Money Won'!$1:$1048576,2,FALSE)</f>
        <v>31594</v>
      </c>
      <c r="T106" s="86" t="s">
        <v>74</v>
      </c>
      <c r="U106" s="145">
        <f>VLOOKUP(T106,'Money Won'!$1:$1048576,2,FALSE)</f>
        <v>24000</v>
      </c>
      <c r="V106" s="86" t="s">
        <v>161</v>
      </c>
      <c r="W106" s="145">
        <f>VLOOKUP(V106,'Money Won'!$1:$1048576,2,FALSE)</f>
        <v>31594</v>
      </c>
      <c r="X106" s="86" t="s">
        <v>142</v>
      </c>
      <c r="Y106" s="145">
        <f>VLOOKUP(X106,'Money Won'!$1:$1048576,2,FALSE)</f>
        <v>24000</v>
      </c>
      <c r="Z106" s="82" t="s">
        <v>162</v>
      </c>
      <c r="AA106" s="148">
        <f>VLOOKUP(Z106,'Money Won'!$1:$1048576,2,FALSE)</f>
        <v>18700</v>
      </c>
      <c r="AB106" s="83" t="s">
        <v>157</v>
      </c>
      <c r="AC106" s="148">
        <f>VLOOKUP(AB106,'Money Won'!$1:$1048576,2,FALSE)</f>
        <v>69500</v>
      </c>
      <c r="AD106" s="83" t="s">
        <v>238</v>
      </c>
      <c r="AE106" s="148">
        <f>VLOOKUP(AD106,'Money Won'!$1:$1048576,2,FALSE)</f>
        <v>0</v>
      </c>
      <c r="AF106" s="79" t="s">
        <v>165</v>
      </c>
      <c r="AG106" s="151">
        <f>VLOOKUP(AF106,'Money Won'!$1:$1048576,2,FALSE)</f>
        <v>0</v>
      </c>
      <c r="AH106" s="80" t="s">
        <v>239</v>
      </c>
      <c r="AI106" s="151">
        <f>VLOOKUP(AH106,'Money Won'!$1:$1048576,2,FALSE)</f>
        <v>0</v>
      </c>
      <c r="AJ106" s="80" t="s">
        <v>206</v>
      </c>
      <c r="AK106" s="151">
        <f>VLOOKUP(AJ106,'Money Won'!$1:$1048576,2,FALSE)</f>
        <v>0</v>
      </c>
    </row>
    <row r="107" spans="1:37" x14ac:dyDescent="0.2">
      <c r="A107" s="51">
        <v>208</v>
      </c>
      <c r="B107" s="52" t="s">
        <v>389</v>
      </c>
      <c r="C107" s="52" t="s">
        <v>388</v>
      </c>
      <c r="D107" s="52" t="s">
        <v>391</v>
      </c>
      <c r="E107" s="53" t="s">
        <v>285</v>
      </c>
      <c r="F107" s="51" t="s">
        <v>286</v>
      </c>
      <c r="G107" s="54">
        <f>SUM(I107)+K107+M107+O107+Q107+S107+U107+W107+Y107+AA107+AC107+AE107+AG107+AI107+AK107</f>
        <v>2531848</v>
      </c>
      <c r="H107" s="94" t="s">
        <v>52</v>
      </c>
      <c r="I107" s="95">
        <f>VLOOKUP(H107,'Money Won'!$1:$1048576,2,FALSE)</f>
        <v>69500</v>
      </c>
      <c r="J107" s="96" t="s">
        <v>43</v>
      </c>
      <c r="K107" s="95">
        <f>VLOOKUP(J107,'Money Won'!$1:$1048576,2,FALSE)</f>
        <v>45000</v>
      </c>
      <c r="L107" s="96" t="s">
        <v>40</v>
      </c>
      <c r="M107" s="95">
        <f>VLOOKUP(L107,'Money Won'!$1:$1048576,2,FALSE)</f>
        <v>192208</v>
      </c>
      <c r="N107" s="88" t="s">
        <v>210</v>
      </c>
      <c r="O107" s="141">
        <f>VLOOKUP(N107,'Money Won'!$1:$1048576,2,FALSE)</f>
        <v>192208</v>
      </c>
      <c r="P107" s="89" t="s">
        <v>215</v>
      </c>
      <c r="Q107" s="141">
        <f>VLOOKUP(P107,'Money Won'!$1:$1048576,2,FALSE)</f>
        <v>1980000</v>
      </c>
      <c r="R107" s="90" t="s">
        <v>154</v>
      </c>
      <c r="S107" s="141">
        <f>VLOOKUP(R107,'Money Won'!$1:$1048576,2,FALSE)</f>
        <v>0</v>
      </c>
      <c r="T107" s="86" t="s">
        <v>225</v>
      </c>
      <c r="U107" s="145">
        <f>VLOOKUP(T107,'Money Won'!$1:$1048576,2,FALSE)</f>
        <v>21338</v>
      </c>
      <c r="V107" s="86" t="s">
        <v>161</v>
      </c>
      <c r="W107" s="145">
        <f>VLOOKUP(V107,'Money Won'!$1:$1048576,2,FALSE)</f>
        <v>31594</v>
      </c>
      <c r="X107" s="86" t="s">
        <v>163</v>
      </c>
      <c r="Y107" s="145">
        <f>VLOOKUP(X107,'Money Won'!$1:$1048576,2,FALSE)</f>
        <v>0</v>
      </c>
      <c r="Z107" s="82" t="s">
        <v>246</v>
      </c>
      <c r="AA107" s="148">
        <f>VLOOKUP(Z107,'Money Won'!$1:$1048576,2,FALSE)</f>
        <v>0</v>
      </c>
      <c r="AB107" s="83" t="s">
        <v>242</v>
      </c>
      <c r="AC107" s="148">
        <f>VLOOKUP(AB107,'Money Won'!$1:$1048576,2,FALSE)</f>
        <v>0</v>
      </c>
      <c r="AD107" s="83" t="s">
        <v>251</v>
      </c>
      <c r="AE107" s="148">
        <f>VLOOKUP(AD107,'Money Won'!$1:$1048576,2,FALSE)</f>
        <v>0</v>
      </c>
      <c r="AF107" s="79" t="s">
        <v>119</v>
      </c>
      <c r="AG107" s="151">
        <f>VLOOKUP(AF107,'Money Won'!$1:$1048576,2,FALSE)</f>
        <v>0</v>
      </c>
      <c r="AH107" s="80" t="s">
        <v>239</v>
      </c>
      <c r="AI107" s="151">
        <f>VLOOKUP(AH107,'Money Won'!$1:$1048576,2,FALSE)</f>
        <v>0</v>
      </c>
      <c r="AJ107" s="80" t="s">
        <v>277</v>
      </c>
      <c r="AK107" s="151">
        <f>VLOOKUP(AJ107,'Money Won'!$1:$1048576,2,FALSE)</f>
        <v>0</v>
      </c>
    </row>
    <row r="108" spans="1:37" x14ac:dyDescent="0.2">
      <c r="A108" s="51">
        <v>63</v>
      </c>
      <c r="B108" s="52" t="s">
        <v>504</v>
      </c>
      <c r="C108" s="52" t="s">
        <v>505</v>
      </c>
      <c r="D108" s="52" t="s">
        <v>137</v>
      </c>
      <c r="E108" s="53" t="s">
        <v>285</v>
      </c>
      <c r="F108" s="51" t="s">
        <v>286</v>
      </c>
      <c r="G108" s="54">
        <f>SUM(I108)+K108+M108+O108+Q108+S108+U108+W108+Y108+AA108+AC108+AE108+AG108+AI108+AK108</f>
        <v>2523010</v>
      </c>
      <c r="H108" s="94" t="s">
        <v>60</v>
      </c>
      <c r="I108" s="95">
        <f>VLOOKUP(H108,'Money Won'!$1:$1048576,2,FALSE)</f>
        <v>31594</v>
      </c>
      <c r="J108" s="96" t="s">
        <v>48</v>
      </c>
      <c r="K108" s="95">
        <f>VLOOKUP(J108,'Money Won'!$1:$1048576,2,FALSE)</f>
        <v>57500</v>
      </c>
      <c r="L108" s="96" t="s">
        <v>63</v>
      </c>
      <c r="M108" s="95">
        <f>VLOOKUP(L108,'Money Won'!$1:$1048576,2,FALSE)</f>
        <v>69500</v>
      </c>
      <c r="N108" s="88" t="s">
        <v>210</v>
      </c>
      <c r="O108" s="141">
        <f>VLOOKUP(N108,'Money Won'!$1:$1048576,2,FALSE)</f>
        <v>192208</v>
      </c>
      <c r="P108" s="89" t="s">
        <v>215</v>
      </c>
      <c r="Q108" s="141">
        <f>VLOOKUP(P108,'Money Won'!$1:$1048576,2,FALSE)</f>
        <v>1980000</v>
      </c>
      <c r="R108" s="90" t="s">
        <v>154</v>
      </c>
      <c r="S108" s="141">
        <f>VLOOKUP(R108,'Money Won'!$1:$1048576,2,FALSE)</f>
        <v>0</v>
      </c>
      <c r="T108" s="86" t="s">
        <v>76</v>
      </c>
      <c r="U108" s="145">
        <f>VLOOKUP(T108,'Money Won'!$1:$1048576,2,FALSE)</f>
        <v>0</v>
      </c>
      <c r="V108" s="86" t="s">
        <v>116</v>
      </c>
      <c r="W108" s="145">
        <f>VLOOKUP(V108,'Money Won'!$1:$1048576,2,FALSE)</f>
        <v>192208</v>
      </c>
      <c r="X108" s="86" t="s">
        <v>231</v>
      </c>
      <c r="Y108" s="145">
        <f>VLOOKUP(X108,'Money Won'!$1:$1048576,2,FALSE)</f>
        <v>0</v>
      </c>
      <c r="Z108" s="82" t="s">
        <v>238</v>
      </c>
      <c r="AA108" s="148">
        <f>VLOOKUP(Z108,'Money Won'!$1:$1048576,2,FALSE)</f>
        <v>0</v>
      </c>
      <c r="AB108" s="83" t="s">
        <v>242</v>
      </c>
      <c r="AC108" s="148">
        <f>VLOOKUP(AB108,'Money Won'!$1:$1048576,2,FALSE)</f>
        <v>0</v>
      </c>
      <c r="AD108" s="83" t="s">
        <v>248</v>
      </c>
      <c r="AE108" s="148">
        <f>VLOOKUP(AD108,'Money Won'!$1:$1048576,2,FALSE)</f>
        <v>0</v>
      </c>
      <c r="AF108" s="79" t="s">
        <v>275</v>
      </c>
      <c r="AG108" s="151">
        <f>VLOOKUP(AF108,'Money Won'!$1:$1048576,2,FALSE)</f>
        <v>0</v>
      </c>
      <c r="AH108" s="79" t="s">
        <v>274</v>
      </c>
      <c r="AI108" s="151">
        <f>VLOOKUP(AH108,'Money Won'!$1:$1048576,2,FALSE)</f>
        <v>0</v>
      </c>
      <c r="AJ108" s="80" t="s">
        <v>272</v>
      </c>
      <c r="AK108" s="151">
        <f>VLOOKUP(AJ108,'Money Won'!$1:$1048576,2,FALSE)</f>
        <v>0</v>
      </c>
    </row>
    <row r="109" spans="1:37" x14ac:dyDescent="0.2">
      <c r="A109" s="51">
        <v>186</v>
      </c>
      <c r="B109" s="52" t="s">
        <v>324</v>
      </c>
      <c r="C109" s="52" t="s">
        <v>323</v>
      </c>
      <c r="D109" s="52" t="s">
        <v>324</v>
      </c>
      <c r="E109" s="53" t="s">
        <v>285</v>
      </c>
      <c r="F109" s="51" t="s">
        <v>286</v>
      </c>
      <c r="G109" s="54">
        <f>SUM(I109)+K109+M109+O109+Q109+S109+U109+W109+Y109+AA109+AC109+AE109+AG109+AI109+AK109</f>
        <v>2476884</v>
      </c>
      <c r="H109" s="94" t="s">
        <v>105</v>
      </c>
      <c r="I109" s="95">
        <f>VLOOKUP(H109,'Money Won'!$1:$1048576,2,FALSE)</f>
        <v>0</v>
      </c>
      <c r="J109" s="96" t="s">
        <v>70</v>
      </c>
      <c r="K109" s="95">
        <f>VLOOKUP(J109,'Money Won'!$1:$1048576,2,FALSE)</f>
        <v>21338</v>
      </c>
      <c r="L109" s="96" t="s">
        <v>64</v>
      </c>
      <c r="M109" s="95">
        <f>VLOOKUP(L109,'Money Won'!$1:$1048576,2,FALSE)</f>
        <v>45000</v>
      </c>
      <c r="N109" s="88" t="s">
        <v>210</v>
      </c>
      <c r="O109" s="141">
        <f>VLOOKUP(N109,'Money Won'!$1:$1048576,2,FALSE)</f>
        <v>192208</v>
      </c>
      <c r="P109" s="89" t="s">
        <v>213</v>
      </c>
      <c r="Q109" s="141">
        <f>VLOOKUP(P109,'Money Won'!$1:$1048576,2,FALSE)</f>
        <v>57500</v>
      </c>
      <c r="R109" s="90" t="s">
        <v>215</v>
      </c>
      <c r="S109" s="141">
        <f>VLOOKUP(R109,'Money Won'!$1:$1048576,2,FALSE)</f>
        <v>1980000</v>
      </c>
      <c r="T109" s="86" t="s">
        <v>156</v>
      </c>
      <c r="U109" s="145">
        <f>VLOOKUP(T109,'Money Won'!$1:$1048576,2,FALSE)</f>
        <v>0</v>
      </c>
      <c r="V109" s="86" t="s">
        <v>147</v>
      </c>
      <c r="W109" s="145">
        <f>VLOOKUP(V109,'Money Won'!$1:$1048576,2,FALSE)</f>
        <v>21338</v>
      </c>
      <c r="X109" s="86" t="s">
        <v>231</v>
      </c>
      <c r="Y109" s="145">
        <f>VLOOKUP(X109,'Money Won'!$1:$1048576,2,FALSE)</f>
        <v>0</v>
      </c>
      <c r="Z109" s="82" t="s">
        <v>235</v>
      </c>
      <c r="AA109" s="148">
        <f>VLOOKUP(Z109,'Money Won'!$1:$1048576,2,FALSE)</f>
        <v>69500</v>
      </c>
      <c r="AB109" s="83" t="s">
        <v>238</v>
      </c>
      <c r="AC109" s="148">
        <f>VLOOKUP(AB109,'Money Won'!$1:$1048576,2,FALSE)</f>
        <v>0</v>
      </c>
      <c r="AD109" s="83" t="s">
        <v>247</v>
      </c>
      <c r="AE109" s="148">
        <f>VLOOKUP(AD109,'Money Won'!$1:$1048576,2,FALSE)</f>
        <v>0</v>
      </c>
      <c r="AF109" s="79" t="s">
        <v>281</v>
      </c>
      <c r="AG109" s="151">
        <f>VLOOKUP(AF109,'Money Won'!$1:$1048576,2,FALSE)</f>
        <v>45000</v>
      </c>
      <c r="AH109" s="80" t="s">
        <v>160</v>
      </c>
      <c r="AI109" s="151">
        <f>VLOOKUP(AH109,'Money Won'!$1:$1048576,2,FALSE)</f>
        <v>45000</v>
      </c>
      <c r="AJ109" s="80" t="s">
        <v>239</v>
      </c>
      <c r="AK109" s="151">
        <f>VLOOKUP(AJ109,'Money Won'!$1:$1048576,2,FALSE)</f>
        <v>0</v>
      </c>
    </row>
    <row r="110" spans="1:37" x14ac:dyDescent="0.2">
      <c r="A110" s="51">
        <v>51</v>
      </c>
      <c r="B110" s="52" t="s">
        <v>184</v>
      </c>
      <c r="C110" s="52" t="s">
        <v>539</v>
      </c>
      <c r="D110" s="52" t="s">
        <v>184</v>
      </c>
      <c r="E110" s="53" t="s">
        <v>285</v>
      </c>
      <c r="F110" s="51" t="s">
        <v>286</v>
      </c>
      <c r="G110" s="54">
        <f>SUM(I110)+K110+M110+O110+Q110+S110+U110+W110+Y110+AA110+AC110+AE110+AG110+AI110+AK110</f>
        <v>2463405</v>
      </c>
      <c r="H110" s="94" t="s">
        <v>52</v>
      </c>
      <c r="I110" s="95">
        <f>VLOOKUP(H110,'Money Won'!$1:$1048576,2,FALSE)</f>
        <v>69500</v>
      </c>
      <c r="J110" s="96" t="s">
        <v>43</v>
      </c>
      <c r="K110" s="95">
        <f>VLOOKUP(J110,'Money Won'!$1:$1048576,2,FALSE)</f>
        <v>45000</v>
      </c>
      <c r="L110" s="96" t="s">
        <v>65</v>
      </c>
      <c r="M110" s="95">
        <f>VLOOKUP(L110,'Money Won'!$1:$1048576,2,FALSE)</f>
        <v>252123</v>
      </c>
      <c r="N110" s="88" t="s">
        <v>215</v>
      </c>
      <c r="O110" s="141">
        <f>VLOOKUP(N110,'Money Won'!$1:$1048576,2,FALSE)</f>
        <v>1980000</v>
      </c>
      <c r="P110" s="89" t="s">
        <v>118</v>
      </c>
      <c r="Q110" s="141">
        <f>VLOOKUP(P110,'Money Won'!$1:$1048576,2,FALSE)</f>
        <v>31594</v>
      </c>
      <c r="R110" s="90" t="s">
        <v>154</v>
      </c>
      <c r="S110" s="141">
        <f>VLOOKUP(R110,'Money Won'!$1:$1048576,2,FALSE)</f>
        <v>0</v>
      </c>
      <c r="T110" s="86" t="s">
        <v>147</v>
      </c>
      <c r="U110" s="145">
        <f>VLOOKUP(T110,'Money Won'!$1:$1048576,2,FALSE)</f>
        <v>21338</v>
      </c>
      <c r="V110" s="86" t="s">
        <v>163</v>
      </c>
      <c r="W110" s="145">
        <f>VLOOKUP(V110,'Money Won'!$1:$1048576,2,FALSE)</f>
        <v>0</v>
      </c>
      <c r="X110" s="86" t="s">
        <v>76</v>
      </c>
      <c r="Y110" s="145">
        <f>VLOOKUP(X110,'Money Won'!$1:$1048576,2,FALSE)</f>
        <v>0</v>
      </c>
      <c r="Z110" s="82" t="s">
        <v>234</v>
      </c>
      <c r="AA110" s="148">
        <f>VLOOKUP(Z110,'Money Won'!$1:$1048576,2,FALSE)</f>
        <v>0</v>
      </c>
      <c r="AB110" s="83" t="s">
        <v>280</v>
      </c>
      <c r="AC110" s="148">
        <f>VLOOKUP(AB110,'Money Won'!$1:$1048576,2,FALSE)</f>
        <v>0</v>
      </c>
      <c r="AD110" s="83" t="s">
        <v>246</v>
      </c>
      <c r="AE110" s="148">
        <f>VLOOKUP(AD110,'Money Won'!$1:$1048576,2,FALSE)</f>
        <v>0</v>
      </c>
      <c r="AF110" s="79" t="s">
        <v>281</v>
      </c>
      <c r="AG110" s="151">
        <f>VLOOKUP(AF110,'Money Won'!$1:$1048576,2,FALSE)</f>
        <v>45000</v>
      </c>
      <c r="AH110" s="80" t="s">
        <v>265</v>
      </c>
      <c r="AI110" s="151">
        <f>VLOOKUP(AH110,'Money Won'!$1:$1048576,2,FALSE)</f>
        <v>18850</v>
      </c>
      <c r="AJ110" s="80" t="s">
        <v>245</v>
      </c>
      <c r="AK110" s="151">
        <f>VLOOKUP(AJ110,'Money Won'!$1:$1048576,2,FALSE)</f>
        <v>0</v>
      </c>
    </row>
    <row r="111" spans="1:37" x14ac:dyDescent="0.2">
      <c r="A111" s="51">
        <v>130</v>
      </c>
      <c r="B111" s="52" t="s">
        <v>563</v>
      </c>
      <c r="C111" s="52" t="s">
        <v>562</v>
      </c>
      <c r="D111" s="52" t="s">
        <v>563</v>
      </c>
      <c r="E111" s="53" t="s">
        <v>352</v>
      </c>
      <c r="F111" s="51" t="s">
        <v>286</v>
      </c>
      <c r="G111" s="54">
        <f>SUM(I111)+K111+M111+O111+Q111+S111+U111+W111+Y111+AA111+AC111+AE111+AG111+AI111+AK111</f>
        <v>2447932</v>
      </c>
      <c r="H111" s="94" t="s">
        <v>52</v>
      </c>
      <c r="I111" s="95">
        <f>VLOOKUP(H111,'Money Won'!$1:$1048576,2,FALSE)</f>
        <v>69500</v>
      </c>
      <c r="J111" s="96" t="s">
        <v>60</v>
      </c>
      <c r="K111" s="95">
        <f>VLOOKUP(J111,'Money Won'!$1:$1048576,2,FALSE)</f>
        <v>31594</v>
      </c>
      <c r="L111" s="96" t="s">
        <v>56</v>
      </c>
      <c r="M111" s="95">
        <f>VLOOKUP(L111,'Money Won'!$1:$1048576,2,FALSE)</f>
        <v>57500</v>
      </c>
      <c r="N111" s="88" t="s">
        <v>212</v>
      </c>
      <c r="O111" s="141">
        <f>VLOOKUP(N111,'Money Won'!$1:$1048576,2,FALSE)</f>
        <v>134000</v>
      </c>
      <c r="P111" s="89" t="s">
        <v>215</v>
      </c>
      <c r="Q111" s="141">
        <f>VLOOKUP(P111,'Money Won'!$1:$1048576,2,FALSE)</f>
        <v>1980000</v>
      </c>
      <c r="R111" s="90" t="s">
        <v>154</v>
      </c>
      <c r="S111" s="141">
        <f>VLOOKUP(R111,'Money Won'!$1:$1048576,2,FALSE)</f>
        <v>0</v>
      </c>
      <c r="T111" s="86" t="s">
        <v>156</v>
      </c>
      <c r="U111" s="145">
        <f>VLOOKUP(T111,'Money Won'!$1:$1048576,2,FALSE)</f>
        <v>0</v>
      </c>
      <c r="V111" s="86" t="s">
        <v>232</v>
      </c>
      <c r="W111" s="145">
        <f>VLOOKUP(V111,'Money Won'!$1:$1048576,2,FALSE)</f>
        <v>20000</v>
      </c>
      <c r="X111" s="86" t="s">
        <v>155</v>
      </c>
      <c r="Y111" s="145">
        <f>VLOOKUP(X111,'Money Won'!$1:$1048576,2,FALSE)</f>
        <v>0</v>
      </c>
      <c r="Z111" s="82" t="s">
        <v>246</v>
      </c>
      <c r="AA111" s="148">
        <f>VLOOKUP(Z111,'Money Won'!$1:$1048576,2,FALSE)</f>
        <v>0</v>
      </c>
      <c r="AB111" s="83" t="s">
        <v>280</v>
      </c>
      <c r="AC111" s="148">
        <f>VLOOKUP(AB111,'Money Won'!$1:$1048576,2,FALSE)</f>
        <v>0</v>
      </c>
      <c r="AD111" s="83" t="s">
        <v>222</v>
      </c>
      <c r="AE111" s="148">
        <f>VLOOKUP(AD111,'Money Won'!$1:$1048576,2,FALSE)</f>
        <v>134000</v>
      </c>
      <c r="AF111" s="79" t="s">
        <v>282</v>
      </c>
      <c r="AG111" s="151">
        <f>VLOOKUP(AF111,'Money Won'!$1:$1048576,2,FALSE)</f>
        <v>21338</v>
      </c>
      <c r="AH111" s="80" t="s">
        <v>165</v>
      </c>
      <c r="AI111" s="151">
        <f>VLOOKUP(AH111,'Money Won'!$1:$1048576,2,FALSE)</f>
        <v>0</v>
      </c>
      <c r="AJ111" s="80" t="s">
        <v>206</v>
      </c>
      <c r="AK111" s="151">
        <f>VLOOKUP(AJ111,'Money Won'!$1:$1048576,2,FALSE)</f>
        <v>0</v>
      </c>
    </row>
    <row r="112" spans="1:37" x14ac:dyDescent="0.2">
      <c r="A112" s="51">
        <v>79</v>
      </c>
      <c r="B112" s="52" t="s">
        <v>100</v>
      </c>
      <c r="C112" s="52" t="s">
        <v>325</v>
      </c>
      <c r="D112" s="52" t="s">
        <v>100</v>
      </c>
      <c r="E112" s="53" t="s">
        <v>285</v>
      </c>
      <c r="F112" s="51" t="s">
        <v>286</v>
      </c>
      <c r="G112" s="54">
        <f>SUM(I112)+K112+M112+O112+Q112+S112+U112+W112+Y112+AA112+AC112+AE112+AG112+AI112+AK112</f>
        <v>2442396</v>
      </c>
      <c r="H112" s="94" t="s">
        <v>52</v>
      </c>
      <c r="I112" s="95">
        <f>VLOOKUP(H112,'Money Won'!$1:$1048576,2,FALSE)</f>
        <v>69500</v>
      </c>
      <c r="J112" s="96" t="s">
        <v>48</v>
      </c>
      <c r="K112" s="95">
        <f>VLOOKUP(J112,'Money Won'!$1:$1048576,2,FALSE)</f>
        <v>57500</v>
      </c>
      <c r="L112" s="96" t="s">
        <v>40</v>
      </c>
      <c r="M112" s="95">
        <f>VLOOKUP(L112,'Money Won'!$1:$1048576,2,FALSE)</f>
        <v>192208</v>
      </c>
      <c r="N112" s="88" t="s">
        <v>57</v>
      </c>
      <c r="O112" s="141">
        <f>VLOOKUP(N112,'Money Won'!$1:$1048576,2,FALSE)</f>
        <v>0</v>
      </c>
      <c r="P112" s="89" t="s">
        <v>213</v>
      </c>
      <c r="Q112" s="141">
        <f>VLOOKUP(P112,'Money Won'!$1:$1048576,2,FALSE)</f>
        <v>57500</v>
      </c>
      <c r="R112" s="90" t="s">
        <v>215</v>
      </c>
      <c r="S112" s="141">
        <f>VLOOKUP(R112,'Money Won'!$1:$1048576,2,FALSE)</f>
        <v>1980000</v>
      </c>
      <c r="T112" s="86" t="s">
        <v>147</v>
      </c>
      <c r="U112" s="145">
        <f>VLOOKUP(T112,'Money Won'!$1:$1048576,2,FALSE)</f>
        <v>21338</v>
      </c>
      <c r="V112" s="86" t="s">
        <v>163</v>
      </c>
      <c r="W112" s="145">
        <f>VLOOKUP(V112,'Money Won'!$1:$1048576,2,FALSE)</f>
        <v>0</v>
      </c>
      <c r="X112" s="86" t="s">
        <v>224</v>
      </c>
      <c r="Y112" s="145">
        <f>VLOOKUP(X112,'Money Won'!$1:$1048576,2,FALSE)</f>
        <v>0</v>
      </c>
      <c r="Z112" s="82" t="s">
        <v>227</v>
      </c>
      <c r="AA112" s="148">
        <f>VLOOKUP(Z112,'Money Won'!$1:$1048576,2,FALSE)</f>
        <v>19350</v>
      </c>
      <c r="AB112" s="83" t="s">
        <v>141</v>
      </c>
      <c r="AC112" s="148">
        <f>VLOOKUP(AB112,'Money Won'!$1:$1048576,2,FALSE)</f>
        <v>0</v>
      </c>
      <c r="AD112" s="83" t="s">
        <v>246</v>
      </c>
      <c r="AE112" s="148">
        <f>VLOOKUP(AD112,'Money Won'!$1:$1048576,2,FALSE)</f>
        <v>0</v>
      </c>
      <c r="AF112" s="79" t="s">
        <v>119</v>
      </c>
      <c r="AG112" s="151">
        <f>VLOOKUP(AF112,'Money Won'!$1:$1048576,2,FALSE)</f>
        <v>0</v>
      </c>
      <c r="AH112" s="80" t="s">
        <v>239</v>
      </c>
      <c r="AI112" s="151">
        <f>VLOOKUP(AH112,'Money Won'!$1:$1048576,2,FALSE)</f>
        <v>0</v>
      </c>
      <c r="AJ112" s="80" t="s">
        <v>160</v>
      </c>
      <c r="AK112" s="151">
        <f>VLOOKUP(AJ112,'Money Won'!$1:$1048576,2,FALSE)</f>
        <v>45000</v>
      </c>
    </row>
    <row r="113" spans="1:37" x14ac:dyDescent="0.2">
      <c r="A113" s="51">
        <v>135</v>
      </c>
      <c r="B113" s="52" t="s">
        <v>474</v>
      </c>
      <c r="C113" s="52" t="s">
        <v>470</v>
      </c>
      <c r="D113" s="52" t="s">
        <v>477</v>
      </c>
      <c r="E113" s="53" t="s">
        <v>285</v>
      </c>
      <c r="F113" s="51" t="s">
        <v>286</v>
      </c>
      <c r="G113" s="54">
        <f>SUM(I113)+K113+M113+O113+Q113+S113+U113+W113+Y113+AA113+AC113+AE113+AG113+AI113+AK113</f>
        <v>2406071</v>
      </c>
      <c r="H113" s="94" t="s">
        <v>52</v>
      </c>
      <c r="I113" s="95">
        <f>VLOOKUP(H113,'Money Won'!$1:$1048576,2,FALSE)</f>
        <v>69500</v>
      </c>
      <c r="J113" s="96" t="s">
        <v>47</v>
      </c>
      <c r="K113" s="95">
        <f>VLOOKUP(J113,'Money Won'!$1:$1048576,2,FALSE)</f>
        <v>0</v>
      </c>
      <c r="L113" s="96" t="s">
        <v>49</v>
      </c>
      <c r="M113" s="95">
        <f>VLOOKUP(L113,'Money Won'!$1:$1048576,2,FALSE)</f>
        <v>45000</v>
      </c>
      <c r="N113" s="88" t="s">
        <v>215</v>
      </c>
      <c r="O113" s="141">
        <f>VLOOKUP(N113,'Money Won'!$1:$1048576,2,FALSE)</f>
        <v>1980000</v>
      </c>
      <c r="P113" s="89" t="s">
        <v>213</v>
      </c>
      <c r="Q113" s="141">
        <f>VLOOKUP(P113,'Money Won'!$1:$1048576,2,FALSE)</f>
        <v>57500</v>
      </c>
      <c r="R113" s="90" t="s">
        <v>69</v>
      </c>
      <c r="S113" s="141">
        <f>VLOOKUP(R113,'Money Won'!$1:$1048576,2,FALSE)</f>
        <v>0</v>
      </c>
      <c r="T113" s="86" t="s">
        <v>218</v>
      </c>
      <c r="U113" s="145">
        <f>VLOOKUP(T113,'Money Won'!$1:$1048576,2,FALSE)</f>
        <v>94571</v>
      </c>
      <c r="V113" s="86" t="s">
        <v>224</v>
      </c>
      <c r="W113" s="145">
        <f>VLOOKUP(V113,'Money Won'!$1:$1048576,2,FALSE)</f>
        <v>0</v>
      </c>
      <c r="X113" s="86" t="s">
        <v>155</v>
      </c>
      <c r="Y113" s="145">
        <f>VLOOKUP(X113,'Money Won'!$1:$1048576,2,FALSE)</f>
        <v>0</v>
      </c>
      <c r="Z113" s="82" t="s">
        <v>235</v>
      </c>
      <c r="AA113" s="148">
        <f>VLOOKUP(Z113,'Money Won'!$1:$1048576,2,FALSE)</f>
        <v>69500</v>
      </c>
      <c r="AB113" s="83" t="s">
        <v>238</v>
      </c>
      <c r="AC113" s="148">
        <f>VLOOKUP(AB113,'Money Won'!$1:$1048576,2,FALSE)</f>
        <v>0</v>
      </c>
      <c r="AD113" s="83" t="s">
        <v>248</v>
      </c>
      <c r="AE113" s="148">
        <f>VLOOKUP(AD113,'Money Won'!$1:$1048576,2,FALSE)</f>
        <v>0</v>
      </c>
      <c r="AF113" s="79" t="s">
        <v>281</v>
      </c>
      <c r="AG113" s="151">
        <f>VLOOKUP(AF113,'Money Won'!$1:$1048576,2,FALSE)</f>
        <v>45000</v>
      </c>
      <c r="AH113" s="80" t="s">
        <v>239</v>
      </c>
      <c r="AI113" s="151">
        <f>VLOOKUP(AH113,'Money Won'!$1:$1048576,2,FALSE)</f>
        <v>0</v>
      </c>
      <c r="AJ113" s="80" t="s">
        <v>160</v>
      </c>
      <c r="AK113" s="151">
        <f>VLOOKUP(AJ113,'Money Won'!$1:$1048576,2,FALSE)</f>
        <v>45000</v>
      </c>
    </row>
    <row r="114" spans="1:37" x14ac:dyDescent="0.2">
      <c r="A114" s="51">
        <v>97</v>
      </c>
      <c r="B114" s="52" t="s">
        <v>429</v>
      </c>
      <c r="C114" s="52" t="s">
        <v>426</v>
      </c>
      <c r="D114" s="52" t="s">
        <v>427</v>
      </c>
      <c r="E114" s="53" t="s">
        <v>285</v>
      </c>
      <c r="F114" s="51" t="s">
        <v>286</v>
      </c>
      <c r="G114" s="54">
        <f>SUM(I114)+K114+M114+O114+Q114+S114+U114+W114+Y114+AA114+AC114+AE114+AG114+AI114+AK114</f>
        <v>2392165</v>
      </c>
      <c r="H114" s="94" t="s">
        <v>52</v>
      </c>
      <c r="I114" s="95">
        <f>VLOOKUP(H114,'Money Won'!$1:$1048576,2,FALSE)</f>
        <v>69500</v>
      </c>
      <c r="J114" s="96" t="s">
        <v>43</v>
      </c>
      <c r="K114" s="95">
        <f>VLOOKUP(J114,'Money Won'!$1:$1048576,2,FALSE)</f>
        <v>45000</v>
      </c>
      <c r="L114" s="96" t="s">
        <v>64</v>
      </c>
      <c r="M114" s="95">
        <f>VLOOKUP(L114,'Money Won'!$1:$1048576,2,FALSE)</f>
        <v>45000</v>
      </c>
      <c r="N114" s="88" t="s">
        <v>112</v>
      </c>
      <c r="O114" s="141">
        <f>VLOOKUP(N114,'Money Won'!$1:$1048576,2,FALSE)</f>
        <v>0</v>
      </c>
      <c r="P114" s="89" t="s">
        <v>213</v>
      </c>
      <c r="Q114" s="141">
        <f>VLOOKUP(P114,'Money Won'!$1:$1048576,2,FALSE)</f>
        <v>57500</v>
      </c>
      <c r="R114" s="90" t="s">
        <v>215</v>
      </c>
      <c r="S114" s="141">
        <f>VLOOKUP(R114,'Money Won'!$1:$1048576,2,FALSE)</f>
        <v>1980000</v>
      </c>
      <c r="T114" s="86" t="s">
        <v>218</v>
      </c>
      <c r="U114" s="145">
        <f>VLOOKUP(T114,'Money Won'!$1:$1048576,2,FALSE)</f>
        <v>94571</v>
      </c>
      <c r="V114" s="86" t="s">
        <v>161</v>
      </c>
      <c r="W114" s="145">
        <f>VLOOKUP(V114,'Money Won'!$1:$1048576,2,FALSE)</f>
        <v>31594</v>
      </c>
      <c r="X114" s="86" t="s">
        <v>74</v>
      </c>
      <c r="Y114" s="145">
        <f>VLOOKUP(X114,'Money Won'!$1:$1048576,2,FALSE)</f>
        <v>24000</v>
      </c>
      <c r="Z114" s="82" t="s">
        <v>221</v>
      </c>
      <c r="AA114" s="148">
        <f>VLOOKUP(Z114,'Money Won'!$1:$1048576,2,FALSE)</f>
        <v>0</v>
      </c>
      <c r="AB114" s="83" t="s">
        <v>246</v>
      </c>
      <c r="AC114" s="148">
        <f>VLOOKUP(AB114,'Money Won'!$1:$1048576,2,FALSE)</f>
        <v>0</v>
      </c>
      <c r="AD114" s="83" t="s">
        <v>234</v>
      </c>
      <c r="AE114" s="148">
        <f>VLOOKUP(AD114,'Money Won'!$1:$1048576,2,FALSE)</f>
        <v>0</v>
      </c>
      <c r="AF114" s="79" t="s">
        <v>255</v>
      </c>
      <c r="AG114" s="151">
        <f>VLOOKUP(AF114,'Money Won'!$1:$1048576,2,FALSE)</f>
        <v>0</v>
      </c>
      <c r="AH114" s="80" t="s">
        <v>261</v>
      </c>
      <c r="AI114" s="151">
        <f>VLOOKUP(AH114,'Money Won'!$1:$1048576,2,FALSE)</f>
        <v>0</v>
      </c>
      <c r="AJ114" s="80" t="s">
        <v>160</v>
      </c>
      <c r="AK114" s="151">
        <f>VLOOKUP(AJ114,'Money Won'!$1:$1048576,2,FALSE)</f>
        <v>45000</v>
      </c>
    </row>
    <row r="115" spans="1:37" x14ac:dyDescent="0.2">
      <c r="A115" s="51">
        <v>67</v>
      </c>
      <c r="B115" s="52" t="s">
        <v>479</v>
      </c>
      <c r="C115" s="52" t="s">
        <v>478</v>
      </c>
      <c r="D115" s="52" t="s">
        <v>487</v>
      </c>
      <c r="E115" s="53" t="s">
        <v>285</v>
      </c>
      <c r="F115" s="51" t="s">
        <v>286</v>
      </c>
      <c r="G115" s="54">
        <f>SUM(I115)+K115+M115+O115+Q115+S115+U115+W115+Y115+AA115+AC115+AE115+AG115+AI115+AK115</f>
        <v>2385770</v>
      </c>
      <c r="H115" s="94" t="s">
        <v>52</v>
      </c>
      <c r="I115" s="95">
        <f>VLOOKUP(H115,'Money Won'!$1:$1048576,2,FALSE)</f>
        <v>69500</v>
      </c>
      <c r="J115" s="96" t="s">
        <v>43</v>
      </c>
      <c r="K115" s="95">
        <f>VLOOKUP(J115,'Money Won'!$1:$1048576,2,FALSE)</f>
        <v>45000</v>
      </c>
      <c r="L115" s="96" t="s">
        <v>64</v>
      </c>
      <c r="M115" s="95">
        <f>VLOOKUP(L115,'Money Won'!$1:$1048576,2,FALSE)</f>
        <v>45000</v>
      </c>
      <c r="N115" s="88" t="s">
        <v>57</v>
      </c>
      <c r="O115" s="141">
        <f>VLOOKUP(N115,'Money Won'!$1:$1048576,2,FALSE)</f>
        <v>0</v>
      </c>
      <c r="P115" s="89" t="s">
        <v>213</v>
      </c>
      <c r="Q115" s="141">
        <f>VLOOKUP(P115,'Money Won'!$1:$1048576,2,FALSE)</f>
        <v>57500</v>
      </c>
      <c r="R115" s="90" t="s">
        <v>215</v>
      </c>
      <c r="S115" s="141">
        <f>VLOOKUP(R115,'Money Won'!$1:$1048576,2,FALSE)</f>
        <v>1980000</v>
      </c>
      <c r="T115" s="86" t="s">
        <v>163</v>
      </c>
      <c r="U115" s="145">
        <f>VLOOKUP(T115,'Money Won'!$1:$1048576,2,FALSE)</f>
        <v>0</v>
      </c>
      <c r="V115" s="86" t="s">
        <v>161</v>
      </c>
      <c r="W115" s="145">
        <f>VLOOKUP(V115,'Money Won'!$1:$1048576,2,FALSE)</f>
        <v>31594</v>
      </c>
      <c r="X115" s="86" t="s">
        <v>207</v>
      </c>
      <c r="Y115" s="145">
        <f>VLOOKUP(X115,'Money Won'!$1:$1048576,2,FALSE)</f>
        <v>21338</v>
      </c>
      <c r="Z115" s="82" t="s">
        <v>246</v>
      </c>
      <c r="AA115" s="148">
        <f>VLOOKUP(Z115,'Money Won'!$1:$1048576,2,FALSE)</f>
        <v>0</v>
      </c>
      <c r="AB115" s="83" t="s">
        <v>157</v>
      </c>
      <c r="AC115" s="148">
        <f>VLOOKUP(AB115,'Money Won'!$1:$1048576,2,FALSE)</f>
        <v>69500</v>
      </c>
      <c r="AD115" s="83" t="s">
        <v>254</v>
      </c>
      <c r="AE115" s="148">
        <f>VLOOKUP(AD115,'Money Won'!$1:$1048576,2,FALSE)</f>
        <v>0</v>
      </c>
      <c r="AF115" s="79" t="s">
        <v>281</v>
      </c>
      <c r="AG115" s="151">
        <f>VLOOKUP(AF115,'Money Won'!$1:$1048576,2,FALSE)</f>
        <v>45000</v>
      </c>
      <c r="AH115" s="80" t="s">
        <v>261</v>
      </c>
      <c r="AI115" s="151">
        <f>VLOOKUP(AH115,'Money Won'!$1:$1048576,2,FALSE)</f>
        <v>0</v>
      </c>
      <c r="AJ115" s="80" t="s">
        <v>282</v>
      </c>
      <c r="AK115" s="151">
        <f>VLOOKUP(AJ115,'Money Won'!$1:$1048576,2,FALSE)</f>
        <v>21338</v>
      </c>
    </row>
    <row r="116" spans="1:37" x14ac:dyDescent="0.2">
      <c r="A116" s="51">
        <v>23</v>
      </c>
      <c r="B116" s="52" t="s">
        <v>101</v>
      </c>
      <c r="C116" s="52" t="s">
        <v>445</v>
      </c>
      <c r="D116" s="52" t="s">
        <v>101</v>
      </c>
      <c r="E116" s="53" t="s">
        <v>285</v>
      </c>
      <c r="F116" s="51" t="s">
        <v>286</v>
      </c>
      <c r="G116" s="54">
        <f>SUM(I116)+K116+M116+O116+Q116+S116+U116+W116+Y116+AA116+AC116+AE116+AG116+AI116+AK116</f>
        <v>2382690</v>
      </c>
      <c r="H116" s="94" t="s">
        <v>52</v>
      </c>
      <c r="I116" s="95">
        <f>VLOOKUP(H116,'Money Won'!$1:$1048576,2,FALSE)</f>
        <v>69500</v>
      </c>
      <c r="J116" s="96" t="s">
        <v>43</v>
      </c>
      <c r="K116" s="95">
        <f>VLOOKUP(J116,'Money Won'!$1:$1048576,2,FALSE)</f>
        <v>45000</v>
      </c>
      <c r="L116" s="96" t="s">
        <v>40</v>
      </c>
      <c r="M116" s="95">
        <f>VLOOKUP(L116,'Money Won'!$1:$1048576,2,FALSE)</f>
        <v>192208</v>
      </c>
      <c r="N116" s="88" t="s">
        <v>215</v>
      </c>
      <c r="O116" s="141">
        <f>VLOOKUP(N116,'Money Won'!$1:$1048576,2,FALSE)</f>
        <v>1980000</v>
      </c>
      <c r="P116" s="89" t="s">
        <v>118</v>
      </c>
      <c r="Q116" s="141">
        <f>VLOOKUP(P116,'Money Won'!$1:$1048576,2,FALSE)</f>
        <v>31594</v>
      </c>
      <c r="R116" s="90" t="s">
        <v>154</v>
      </c>
      <c r="S116" s="141">
        <f>VLOOKUP(R116,'Money Won'!$1:$1048576,2,FALSE)</f>
        <v>0</v>
      </c>
      <c r="T116" s="86" t="s">
        <v>156</v>
      </c>
      <c r="U116" s="145">
        <f>VLOOKUP(T116,'Money Won'!$1:$1048576,2,FALSE)</f>
        <v>0</v>
      </c>
      <c r="V116" s="86" t="s">
        <v>230</v>
      </c>
      <c r="W116" s="145">
        <f>VLOOKUP(V116,'Money Won'!$1:$1048576,2,FALSE)</f>
        <v>19050</v>
      </c>
      <c r="X116" s="86" t="s">
        <v>142</v>
      </c>
      <c r="Y116" s="145">
        <f>VLOOKUP(X116,'Money Won'!$1:$1048576,2,FALSE)</f>
        <v>24000</v>
      </c>
      <c r="Z116" s="82" t="s">
        <v>238</v>
      </c>
      <c r="AA116" s="148">
        <f>VLOOKUP(Z116,'Money Won'!$1:$1048576,2,FALSE)</f>
        <v>0</v>
      </c>
      <c r="AB116" s="83" t="s">
        <v>240</v>
      </c>
      <c r="AC116" s="148">
        <f>VLOOKUP(AB116,'Money Won'!$1:$1048576,2,FALSE)</f>
        <v>21338</v>
      </c>
      <c r="AD116" s="83" t="s">
        <v>248</v>
      </c>
      <c r="AE116" s="148">
        <f>VLOOKUP(AD116,'Money Won'!$1:$1048576,2,FALSE)</f>
        <v>0</v>
      </c>
      <c r="AF116" s="79" t="s">
        <v>275</v>
      </c>
      <c r="AG116" s="151">
        <f>VLOOKUP(AF116,'Money Won'!$1:$1048576,2,FALSE)</f>
        <v>0</v>
      </c>
      <c r="AH116" s="80" t="s">
        <v>257</v>
      </c>
      <c r="AI116" s="151">
        <f>VLOOKUP(AH116,'Money Won'!$1:$1048576,2,FALSE)</f>
        <v>0</v>
      </c>
      <c r="AJ116" s="80" t="s">
        <v>272</v>
      </c>
      <c r="AK116" s="151">
        <f>VLOOKUP(AJ116,'Money Won'!$1:$1048576,2,FALSE)</f>
        <v>0</v>
      </c>
    </row>
    <row r="117" spans="1:37" x14ac:dyDescent="0.2">
      <c r="A117" s="51">
        <v>9</v>
      </c>
      <c r="B117" s="52" t="s">
        <v>180</v>
      </c>
      <c r="C117" s="52" t="s">
        <v>522</v>
      </c>
      <c r="D117" s="52" t="s">
        <v>180</v>
      </c>
      <c r="E117" s="53" t="s">
        <v>285</v>
      </c>
      <c r="F117" s="51" t="s">
        <v>286</v>
      </c>
      <c r="G117" s="54">
        <f>SUM(I117)+K117+M117+O117+Q117+S117+U117+W117+Y117+AA117+AC117+AE117+AG117+AI117+AK117</f>
        <v>2364938</v>
      </c>
      <c r="H117" s="94" t="s">
        <v>52</v>
      </c>
      <c r="I117" s="95">
        <f>VLOOKUP(H117,'Money Won'!$1:$1048576,2,FALSE)</f>
        <v>69500</v>
      </c>
      <c r="J117" s="96" t="s">
        <v>43</v>
      </c>
      <c r="K117" s="95">
        <f>VLOOKUP(J117,'Money Won'!$1:$1048576,2,FALSE)</f>
        <v>45000</v>
      </c>
      <c r="L117" s="96" t="s">
        <v>41</v>
      </c>
      <c r="M117" s="95">
        <f>VLOOKUP(L117,'Money Won'!$1:$1048576,2,FALSE)</f>
        <v>19350</v>
      </c>
      <c r="N117" s="88" t="s">
        <v>62</v>
      </c>
      <c r="O117" s="141">
        <f>VLOOKUP(N117,'Money Won'!$1:$1048576,2,FALSE)</f>
        <v>20000</v>
      </c>
      <c r="P117" s="89" t="s">
        <v>68</v>
      </c>
      <c r="Q117" s="141">
        <f>VLOOKUP(P117,'Money Won'!$1:$1048576,2,FALSE)</f>
        <v>19050</v>
      </c>
      <c r="R117" s="90" t="s">
        <v>215</v>
      </c>
      <c r="S117" s="141">
        <f>VLOOKUP(R117,'Money Won'!$1:$1048576,2,FALSE)</f>
        <v>1980000</v>
      </c>
      <c r="T117" s="86" t="s">
        <v>54</v>
      </c>
      <c r="U117" s="145">
        <f>VLOOKUP(T117,'Money Won'!$1:$1048576,2,FALSE)</f>
        <v>0</v>
      </c>
      <c r="V117" s="86" t="s">
        <v>205</v>
      </c>
      <c r="W117" s="145">
        <f>VLOOKUP(V117,'Money Won'!$1:$1048576,2,FALSE)</f>
        <v>57500</v>
      </c>
      <c r="X117" s="86" t="s">
        <v>158</v>
      </c>
      <c r="Y117" s="145">
        <f>VLOOKUP(X117,'Money Won'!$1:$1048576,2,FALSE)</f>
        <v>0</v>
      </c>
      <c r="Z117" s="82" t="s">
        <v>162</v>
      </c>
      <c r="AA117" s="148">
        <f>VLOOKUP(Z117,'Money Won'!$1:$1048576,2,FALSE)</f>
        <v>18700</v>
      </c>
      <c r="AB117" s="83" t="s">
        <v>235</v>
      </c>
      <c r="AC117" s="148">
        <f>VLOOKUP(AB117,'Money Won'!$1:$1048576,2,FALSE)</f>
        <v>69500</v>
      </c>
      <c r="AD117" s="83" t="s">
        <v>254</v>
      </c>
      <c r="AE117" s="148">
        <f>VLOOKUP(AD117,'Money Won'!$1:$1048576,2,FALSE)</f>
        <v>0</v>
      </c>
      <c r="AF117" s="79" t="s">
        <v>281</v>
      </c>
      <c r="AG117" s="151">
        <f>VLOOKUP(AF117,'Money Won'!$1:$1048576,2,FALSE)</f>
        <v>45000</v>
      </c>
      <c r="AH117" s="80" t="s">
        <v>261</v>
      </c>
      <c r="AI117" s="151">
        <f>VLOOKUP(AH117,'Money Won'!$1:$1048576,2,FALSE)</f>
        <v>0</v>
      </c>
      <c r="AJ117" s="80" t="s">
        <v>282</v>
      </c>
      <c r="AK117" s="151">
        <f>VLOOKUP(AJ117,'Money Won'!$1:$1048576,2,FALSE)</f>
        <v>21338</v>
      </c>
    </row>
    <row r="118" spans="1:37" x14ac:dyDescent="0.2">
      <c r="A118" s="51">
        <v>184</v>
      </c>
      <c r="B118" s="52" t="s">
        <v>133</v>
      </c>
      <c r="C118" s="52" t="s">
        <v>376</v>
      </c>
      <c r="D118" s="52" t="s">
        <v>133</v>
      </c>
      <c r="E118" s="53" t="s">
        <v>285</v>
      </c>
      <c r="F118" s="51" t="s">
        <v>286</v>
      </c>
      <c r="G118" s="54">
        <f>SUM(I118)+K118+M118+O118+Q118+S118+U118+W118+Y118+AA118+AC118+AE118+AG118+AI118+AK118</f>
        <v>2341688</v>
      </c>
      <c r="H118" s="94" t="s">
        <v>60</v>
      </c>
      <c r="I118" s="95">
        <f>VLOOKUP(H118,'Money Won'!$1:$1048576,2,FALSE)</f>
        <v>31594</v>
      </c>
      <c r="J118" s="96" t="s">
        <v>43</v>
      </c>
      <c r="K118" s="95">
        <f>VLOOKUP(J118,'Money Won'!$1:$1048576,2,FALSE)</f>
        <v>45000</v>
      </c>
      <c r="L118" s="96" t="s">
        <v>48</v>
      </c>
      <c r="M118" s="95">
        <f>VLOOKUP(L118,'Money Won'!$1:$1048576,2,FALSE)</f>
        <v>57500</v>
      </c>
      <c r="N118" s="89" t="s">
        <v>215</v>
      </c>
      <c r="O118" s="141">
        <f>VLOOKUP(N118,'Money Won'!$1:$1048576,2,FALSE)</f>
        <v>1980000</v>
      </c>
      <c r="P118" s="89" t="s">
        <v>213</v>
      </c>
      <c r="Q118" s="141">
        <f>VLOOKUP(P118,'Money Won'!$1:$1048576,2,FALSE)</f>
        <v>57500</v>
      </c>
      <c r="R118" s="90" t="s">
        <v>118</v>
      </c>
      <c r="S118" s="141">
        <f>VLOOKUP(R118,'Money Won'!$1:$1048576,2,FALSE)</f>
        <v>31594</v>
      </c>
      <c r="T118" s="86" t="s">
        <v>163</v>
      </c>
      <c r="U118" s="145">
        <f>VLOOKUP(T118,'Money Won'!$1:$1048576,2,FALSE)</f>
        <v>0</v>
      </c>
      <c r="V118" s="86" t="s">
        <v>224</v>
      </c>
      <c r="W118" s="145">
        <f>VLOOKUP(V118,'Money Won'!$1:$1048576,2,FALSE)</f>
        <v>0</v>
      </c>
      <c r="X118" s="86" t="s">
        <v>228</v>
      </c>
      <c r="Y118" s="145">
        <f>VLOOKUP(X118,'Money Won'!$1:$1048576,2,FALSE)</f>
        <v>24000</v>
      </c>
      <c r="Z118" s="82" t="s">
        <v>234</v>
      </c>
      <c r="AA118" s="148">
        <f>VLOOKUP(Z118,'Money Won'!$1:$1048576,2,FALSE)</f>
        <v>0</v>
      </c>
      <c r="AB118" s="83" t="s">
        <v>235</v>
      </c>
      <c r="AC118" s="148">
        <f>VLOOKUP(AB118,'Money Won'!$1:$1048576,2,FALSE)</f>
        <v>69500</v>
      </c>
      <c r="AD118" s="83" t="s">
        <v>238</v>
      </c>
      <c r="AE118" s="148">
        <f>VLOOKUP(AD118,'Money Won'!$1:$1048576,2,FALSE)</f>
        <v>0</v>
      </c>
      <c r="AF118" s="79" t="s">
        <v>281</v>
      </c>
      <c r="AG118" s="151">
        <f>VLOOKUP(AF118,'Money Won'!$1:$1048576,2,FALSE)</f>
        <v>45000</v>
      </c>
      <c r="AH118" s="80" t="s">
        <v>239</v>
      </c>
      <c r="AI118" s="151">
        <f>VLOOKUP(AH118,'Money Won'!$1:$1048576,2,FALSE)</f>
        <v>0</v>
      </c>
      <c r="AJ118" s="80" t="s">
        <v>267</v>
      </c>
      <c r="AK118" s="151">
        <f>VLOOKUP(AJ118,'Money Won'!$1:$1048576,2,FALSE)</f>
        <v>0</v>
      </c>
    </row>
    <row r="119" spans="1:37" x14ac:dyDescent="0.2">
      <c r="A119" s="51">
        <v>165</v>
      </c>
      <c r="B119" s="52" t="s">
        <v>420</v>
      </c>
      <c r="C119" s="52" t="s">
        <v>419</v>
      </c>
      <c r="D119" s="52" t="s">
        <v>422</v>
      </c>
      <c r="E119" s="53" t="s">
        <v>285</v>
      </c>
      <c r="F119" s="51" t="s">
        <v>286</v>
      </c>
      <c r="G119" s="54">
        <f>SUM(I119)+K119+M119+O119+Q119+S119+U119+W119+Y119+AA119+AC119+AE119+AG119+AI119+AK119</f>
        <v>2325094</v>
      </c>
      <c r="H119" s="94" t="s">
        <v>52</v>
      </c>
      <c r="I119" s="95">
        <f>VLOOKUP(H119,'Money Won'!$1:$1048576,2,FALSE)</f>
        <v>69500</v>
      </c>
      <c r="J119" s="96" t="s">
        <v>43</v>
      </c>
      <c r="K119" s="95">
        <f>VLOOKUP(J119,'Money Won'!$1:$1048576,2,FALSE)</f>
        <v>45000</v>
      </c>
      <c r="L119" s="96" t="s">
        <v>59</v>
      </c>
      <c r="M119" s="95">
        <f>VLOOKUP(L119,'Money Won'!$1:$1048576,2,FALSE)</f>
        <v>0</v>
      </c>
      <c r="N119" s="88" t="s">
        <v>73</v>
      </c>
      <c r="O119" s="141">
        <f>VLOOKUP(N119,'Money Won'!$1:$1048576,2,FALSE)</f>
        <v>134000</v>
      </c>
      <c r="P119" s="89" t="s">
        <v>215</v>
      </c>
      <c r="Q119" s="141">
        <f>VLOOKUP(P119,'Money Won'!$1:$1048576,2,FALSE)</f>
        <v>1980000</v>
      </c>
      <c r="R119" s="90" t="s">
        <v>154</v>
      </c>
      <c r="S119" s="141">
        <f>VLOOKUP(R119,'Money Won'!$1:$1048576,2,FALSE)</f>
        <v>0</v>
      </c>
      <c r="T119" s="86" t="s">
        <v>143</v>
      </c>
      <c r="U119" s="145">
        <f>VLOOKUP(T119,'Money Won'!$1:$1048576,2,FALSE)</f>
        <v>20000</v>
      </c>
      <c r="V119" s="86" t="s">
        <v>161</v>
      </c>
      <c r="W119" s="145">
        <f>VLOOKUP(V119,'Money Won'!$1:$1048576,2,FALSE)</f>
        <v>31594</v>
      </c>
      <c r="X119" s="86" t="s">
        <v>224</v>
      </c>
      <c r="Y119" s="145">
        <f>VLOOKUP(X119,'Money Won'!$1:$1048576,2,FALSE)</f>
        <v>0</v>
      </c>
      <c r="Z119" s="82" t="s">
        <v>221</v>
      </c>
      <c r="AA119" s="148">
        <f>VLOOKUP(Z119,'Money Won'!$1:$1048576,2,FALSE)</f>
        <v>0</v>
      </c>
      <c r="AB119" s="83" t="s">
        <v>280</v>
      </c>
      <c r="AC119" s="148">
        <f>VLOOKUP(AB119,'Money Won'!$1:$1048576,2,FALSE)</f>
        <v>0</v>
      </c>
      <c r="AD119" s="83" t="s">
        <v>251</v>
      </c>
      <c r="AE119" s="148">
        <f>VLOOKUP(AD119,'Money Won'!$1:$1048576,2,FALSE)</f>
        <v>0</v>
      </c>
      <c r="AF119" s="79" t="s">
        <v>281</v>
      </c>
      <c r="AG119" s="151">
        <f>VLOOKUP(AF119,'Money Won'!$1:$1048576,2,FALSE)</f>
        <v>45000</v>
      </c>
      <c r="AH119" s="80" t="s">
        <v>261</v>
      </c>
      <c r="AI119" s="151">
        <f>VLOOKUP(AH119,'Money Won'!$1:$1048576,2,FALSE)</f>
        <v>0</v>
      </c>
      <c r="AJ119" s="80" t="s">
        <v>270</v>
      </c>
      <c r="AK119" s="151">
        <f>VLOOKUP(AJ119,'Money Won'!$1:$1048576,2,FALSE)</f>
        <v>0</v>
      </c>
    </row>
    <row r="120" spans="1:37" x14ac:dyDescent="0.2">
      <c r="A120" s="51">
        <v>24</v>
      </c>
      <c r="B120" s="52" t="s">
        <v>454</v>
      </c>
      <c r="C120" s="52" t="s">
        <v>453</v>
      </c>
      <c r="D120" s="52" t="s">
        <v>186</v>
      </c>
      <c r="E120" s="53" t="s">
        <v>285</v>
      </c>
      <c r="F120" s="51" t="s">
        <v>286</v>
      </c>
      <c r="G120" s="54">
        <f>SUM(I120)+K120+M120+O120+Q120+S120+U120+W120+Y120+AA120+AC120+AE120+AG120+AI120+AK120</f>
        <v>2305850</v>
      </c>
      <c r="H120" s="94" t="s">
        <v>52</v>
      </c>
      <c r="I120" s="95">
        <f>VLOOKUP(H120,'Money Won'!$1:$1048576,2,FALSE)</f>
        <v>69500</v>
      </c>
      <c r="J120" s="96" t="s">
        <v>43</v>
      </c>
      <c r="K120" s="95">
        <f>VLOOKUP(J120,'Money Won'!$1:$1048576,2,FALSE)</f>
        <v>45000</v>
      </c>
      <c r="L120" s="96" t="s">
        <v>46</v>
      </c>
      <c r="M120" s="95">
        <f>VLOOKUP(L120,'Money Won'!$1:$1048576,2,FALSE)</f>
        <v>19350</v>
      </c>
      <c r="N120" s="88" t="s">
        <v>37</v>
      </c>
      <c r="O120" s="141">
        <f>VLOOKUP(N120,'Money Won'!$1:$1048576,2,FALSE)</f>
        <v>0</v>
      </c>
      <c r="P120" s="89" t="s">
        <v>213</v>
      </c>
      <c r="Q120" s="141">
        <f>VLOOKUP(P120,'Money Won'!$1:$1048576,2,FALSE)</f>
        <v>57500</v>
      </c>
      <c r="R120" s="90" t="s">
        <v>215</v>
      </c>
      <c r="S120" s="141">
        <f>VLOOKUP(R120,'Money Won'!$1:$1048576,2,FALSE)</f>
        <v>1980000</v>
      </c>
      <c r="T120" s="86" t="s">
        <v>163</v>
      </c>
      <c r="U120" s="145">
        <f>VLOOKUP(T120,'Money Won'!$1:$1048576,2,FALSE)</f>
        <v>0</v>
      </c>
      <c r="V120" s="86" t="s">
        <v>214</v>
      </c>
      <c r="W120" s="145">
        <f>VLOOKUP(V120,'Money Won'!$1:$1048576,2,FALSE)</f>
        <v>0</v>
      </c>
      <c r="X120" s="86" t="s">
        <v>224</v>
      </c>
      <c r="Y120" s="145">
        <f>VLOOKUP(X120,'Money Won'!$1:$1048576,2,FALSE)</f>
        <v>0</v>
      </c>
      <c r="Z120" s="82" t="s">
        <v>169</v>
      </c>
      <c r="AA120" s="148">
        <f>VLOOKUP(Z120,'Money Won'!$1:$1048576,2,FALSE)</f>
        <v>20000</v>
      </c>
      <c r="AB120" s="83" t="s">
        <v>280</v>
      </c>
      <c r="AC120" s="148">
        <f>VLOOKUP(AB120,'Money Won'!$1:$1048576,2,FALSE)</f>
        <v>0</v>
      </c>
      <c r="AD120" s="83" t="s">
        <v>157</v>
      </c>
      <c r="AE120" s="148">
        <f>VLOOKUP(AD120,'Money Won'!$1:$1048576,2,FALSE)</f>
        <v>69500</v>
      </c>
      <c r="AF120" s="79" t="s">
        <v>281</v>
      </c>
      <c r="AG120" s="151">
        <f>VLOOKUP(AF120,'Money Won'!$1:$1048576,2,FALSE)</f>
        <v>45000</v>
      </c>
      <c r="AH120" s="80" t="s">
        <v>261</v>
      </c>
      <c r="AI120" s="151">
        <f>VLOOKUP(AH120,'Money Won'!$1:$1048576,2,FALSE)</f>
        <v>0</v>
      </c>
      <c r="AJ120" s="80" t="s">
        <v>267</v>
      </c>
      <c r="AK120" s="151">
        <f>VLOOKUP(AJ120,'Money Won'!$1:$1048576,2,FALSE)</f>
        <v>0</v>
      </c>
    </row>
    <row r="121" spans="1:37" x14ac:dyDescent="0.2">
      <c r="A121" s="51">
        <v>210</v>
      </c>
      <c r="B121" s="52" t="s">
        <v>166</v>
      </c>
      <c r="C121" s="52" t="s">
        <v>543</v>
      </c>
      <c r="D121" s="52" t="s">
        <v>166</v>
      </c>
      <c r="E121" s="53" t="s">
        <v>285</v>
      </c>
      <c r="F121" s="51" t="s">
        <v>286</v>
      </c>
      <c r="G121" s="54">
        <f>SUM(I121)+K121+M121+O121+Q121+S121+U121+W121+Y121+AA121+AC121+AE121+AG121+AI121+AK121</f>
        <v>2054564</v>
      </c>
      <c r="H121" s="94" t="s">
        <v>60</v>
      </c>
      <c r="I121" s="95">
        <f>VLOOKUP(H121,'Money Won'!$1:$1048576,2,FALSE)</f>
        <v>31594</v>
      </c>
      <c r="J121" s="96" t="s">
        <v>39</v>
      </c>
      <c r="K121" s="95">
        <f>VLOOKUP(J121,'Money Won'!$1:$1048576,2,FALSE)</f>
        <v>404350</v>
      </c>
      <c r="L121" s="96" t="s">
        <v>36</v>
      </c>
      <c r="M121" s="95">
        <f>VLOOKUP(L121,'Money Won'!$1:$1048576,2,FALSE)</f>
        <v>968000</v>
      </c>
      <c r="N121" s="88" t="s">
        <v>37</v>
      </c>
      <c r="O121" s="141">
        <f>VLOOKUP(N121,'Money Won'!$1:$1048576,2,FALSE)</f>
        <v>0</v>
      </c>
      <c r="P121" s="89" t="s">
        <v>213</v>
      </c>
      <c r="Q121" s="141">
        <f>VLOOKUP(P121,'Money Won'!$1:$1048576,2,FALSE)</f>
        <v>57500</v>
      </c>
      <c r="R121" s="90" t="s">
        <v>220</v>
      </c>
      <c r="S121" s="141">
        <f>VLOOKUP(R121,'Money Won'!$1:$1048576,2,FALSE)</f>
        <v>404350</v>
      </c>
      <c r="T121" s="86" t="s">
        <v>163</v>
      </c>
      <c r="U121" s="145">
        <f>VLOOKUP(T121,'Money Won'!$1:$1048576,2,FALSE)</f>
        <v>0</v>
      </c>
      <c r="V121" s="86" t="s">
        <v>161</v>
      </c>
      <c r="W121" s="145">
        <f>VLOOKUP(V121,'Money Won'!$1:$1048576,2,FALSE)</f>
        <v>31594</v>
      </c>
      <c r="X121" s="86" t="s">
        <v>225</v>
      </c>
      <c r="Y121" s="145">
        <f>VLOOKUP(X121,'Money Won'!$1:$1048576,2,FALSE)</f>
        <v>21338</v>
      </c>
      <c r="Z121" s="82" t="s">
        <v>234</v>
      </c>
      <c r="AA121" s="148">
        <f>VLOOKUP(Z121,'Money Won'!$1:$1048576,2,FALSE)</f>
        <v>0</v>
      </c>
      <c r="AB121" s="83" t="s">
        <v>157</v>
      </c>
      <c r="AC121" s="148">
        <f>VLOOKUP(AB121,'Money Won'!$1:$1048576,2,FALSE)</f>
        <v>69500</v>
      </c>
      <c r="AD121" s="83" t="s">
        <v>246</v>
      </c>
      <c r="AE121" s="148">
        <f>VLOOKUP(AD121,'Money Won'!$1:$1048576,2,FALSE)</f>
        <v>0</v>
      </c>
      <c r="AF121" s="79" t="s">
        <v>281</v>
      </c>
      <c r="AG121" s="151">
        <f>VLOOKUP(AF121,'Money Won'!$1:$1048576,2,FALSE)</f>
        <v>45000</v>
      </c>
      <c r="AH121" s="80" t="s">
        <v>119</v>
      </c>
      <c r="AI121" s="151">
        <f>VLOOKUP(AH121,'Money Won'!$1:$1048576,2,FALSE)</f>
        <v>0</v>
      </c>
      <c r="AJ121" s="80" t="s">
        <v>282</v>
      </c>
      <c r="AK121" s="151">
        <f>VLOOKUP(AJ121,'Money Won'!$1:$1048576,2,FALSE)</f>
        <v>21338</v>
      </c>
    </row>
    <row r="122" spans="1:37" x14ac:dyDescent="0.2">
      <c r="A122" s="51">
        <v>73</v>
      </c>
      <c r="B122" s="52" t="s">
        <v>485</v>
      </c>
      <c r="C122" s="52" t="s">
        <v>478</v>
      </c>
      <c r="D122" s="52" t="s">
        <v>487</v>
      </c>
      <c r="E122" s="53" t="s">
        <v>285</v>
      </c>
      <c r="F122" s="51" t="s">
        <v>286</v>
      </c>
      <c r="G122" s="54">
        <f>SUM(I122)+K122+M122+O122+Q122+S122+U122+W122+Y122+AA122+AC122+AE122+AG122+AI122+AK122</f>
        <v>1948130</v>
      </c>
      <c r="H122" s="94" t="s">
        <v>45</v>
      </c>
      <c r="I122" s="95">
        <f>VLOOKUP(H122,'Money Won'!$1:$1048576,2,FALSE)</f>
        <v>968000</v>
      </c>
      <c r="J122" s="96" t="s">
        <v>43</v>
      </c>
      <c r="K122" s="95">
        <f>VLOOKUP(J122,'Money Won'!$1:$1048576,2,FALSE)</f>
        <v>45000</v>
      </c>
      <c r="L122" s="96" t="s">
        <v>65</v>
      </c>
      <c r="M122" s="95">
        <f>VLOOKUP(L122,'Money Won'!$1:$1048576,2,FALSE)</f>
        <v>252123</v>
      </c>
      <c r="N122" s="88" t="s">
        <v>57</v>
      </c>
      <c r="O122" s="141">
        <f>VLOOKUP(N122,'Money Won'!$1:$1048576,2,FALSE)</f>
        <v>0</v>
      </c>
      <c r="P122" s="89" t="s">
        <v>210</v>
      </c>
      <c r="Q122" s="141">
        <f>VLOOKUP(P122,'Money Won'!$1:$1048576,2,FALSE)</f>
        <v>192208</v>
      </c>
      <c r="R122" s="90" t="s">
        <v>154</v>
      </c>
      <c r="S122" s="141">
        <f>VLOOKUP(R122,'Money Won'!$1:$1048576,2,FALSE)</f>
        <v>0</v>
      </c>
      <c r="T122" s="86" t="s">
        <v>145</v>
      </c>
      <c r="U122" s="145">
        <f>VLOOKUP(T122,'Money Won'!$1:$1048576,2,FALSE)</f>
        <v>252123</v>
      </c>
      <c r="V122" s="86" t="s">
        <v>207</v>
      </c>
      <c r="W122" s="145">
        <f>VLOOKUP(V122,'Money Won'!$1:$1048576,2,FALSE)</f>
        <v>21338</v>
      </c>
      <c r="X122" s="86" t="s">
        <v>205</v>
      </c>
      <c r="Y122" s="145">
        <f>VLOOKUP(X122,'Money Won'!$1:$1048576,2,FALSE)</f>
        <v>57500</v>
      </c>
      <c r="Z122" s="82" t="s">
        <v>157</v>
      </c>
      <c r="AA122" s="148">
        <f>VLOOKUP(Z122,'Money Won'!$1:$1048576,2,FALSE)</f>
        <v>69500</v>
      </c>
      <c r="AB122" s="83" t="s">
        <v>164</v>
      </c>
      <c r="AC122" s="148">
        <f>VLOOKUP(AB122,'Money Won'!$1:$1048576,2,FALSE)</f>
        <v>24000</v>
      </c>
      <c r="AD122" s="83" t="s">
        <v>254</v>
      </c>
      <c r="AE122" s="148">
        <f>VLOOKUP(AD122,'Money Won'!$1:$1048576,2,FALSE)</f>
        <v>0</v>
      </c>
      <c r="AF122" s="79" t="s">
        <v>281</v>
      </c>
      <c r="AG122" s="151">
        <f>VLOOKUP(AF122,'Money Won'!$1:$1048576,2,FALSE)</f>
        <v>45000</v>
      </c>
      <c r="AH122" s="80" t="s">
        <v>261</v>
      </c>
      <c r="AI122" s="151">
        <f>VLOOKUP(AH122,'Money Won'!$1:$1048576,2,FALSE)</f>
        <v>0</v>
      </c>
      <c r="AJ122" s="80" t="s">
        <v>282</v>
      </c>
      <c r="AK122" s="151">
        <f>VLOOKUP(AJ122,'Money Won'!$1:$1048576,2,FALSE)</f>
        <v>21338</v>
      </c>
    </row>
    <row r="123" spans="1:37" x14ac:dyDescent="0.2">
      <c r="A123" s="51">
        <v>141</v>
      </c>
      <c r="B123" s="52" t="s">
        <v>77</v>
      </c>
      <c r="C123" s="52" t="s">
        <v>351</v>
      </c>
      <c r="D123" s="52" t="s">
        <v>77</v>
      </c>
      <c r="E123" s="53" t="s">
        <v>352</v>
      </c>
      <c r="F123" s="51" t="s">
        <v>286</v>
      </c>
      <c r="G123" s="54">
        <f>SUM(I123)+K123+M123+O123+Q123+S123+U123+W123+Y123+AA123+AC123+AE123+AG123+AI123+AK123</f>
        <v>1885354</v>
      </c>
      <c r="H123" s="94" t="s">
        <v>52</v>
      </c>
      <c r="I123" s="95">
        <f>VLOOKUP(H123,'Money Won'!$1:$1048576,2,FALSE)</f>
        <v>69500</v>
      </c>
      <c r="J123" s="96" t="s">
        <v>75</v>
      </c>
      <c r="K123" s="95">
        <f>VLOOKUP(J123,'Money Won'!$1:$1048576,2,FALSE)</f>
        <v>404350</v>
      </c>
      <c r="L123" s="96" t="s">
        <v>36</v>
      </c>
      <c r="M123" s="95">
        <f>VLOOKUP(L123,'Money Won'!$1:$1048576,2,FALSE)</f>
        <v>968000</v>
      </c>
      <c r="N123" s="88" t="s">
        <v>210</v>
      </c>
      <c r="O123" s="141">
        <f>VLOOKUP(N123,'Money Won'!$1:$1048576,2,FALSE)</f>
        <v>192208</v>
      </c>
      <c r="P123" s="89" t="s">
        <v>68</v>
      </c>
      <c r="Q123" s="141">
        <f>VLOOKUP(P123,'Money Won'!$1:$1048576,2,FALSE)</f>
        <v>19050</v>
      </c>
      <c r="R123" s="90" t="s">
        <v>159</v>
      </c>
      <c r="S123" s="141">
        <f>VLOOKUP(R123,'Money Won'!$1:$1048576,2,FALSE)</f>
        <v>21338</v>
      </c>
      <c r="T123" s="86" t="s">
        <v>54</v>
      </c>
      <c r="U123" s="145">
        <f>VLOOKUP(T123,'Money Won'!$1:$1048576,2,FALSE)</f>
        <v>0</v>
      </c>
      <c r="V123" s="86" t="s">
        <v>72</v>
      </c>
      <c r="W123" s="145">
        <f>VLOOKUP(V123,'Money Won'!$1:$1048576,2,FALSE)</f>
        <v>0</v>
      </c>
      <c r="X123" s="86" t="s">
        <v>116</v>
      </c>
      <c r="Y123" s="145">
        <f>VLOOKUP(X123,'Money Won'!$1:$1048576,2,FALSE)</f>
        <v>192208</v>
      </c>
      <c r="Z123" s="82" t="s">
        <v>221</v>
      </c>
      <c r="AA123" s="148">
        <f>VLOOKUP(Z123,'Money Won'!$1:$1048576,2,FALSE)</f>
        <v>0</v>
      </c>
      <c r="AB123" s="83" t="s">
        <v>233</v>
      </c>
      <c r="AC123" s="148">
        <f>VLOOKUP(AB123,'Money Won'!$1:$1048576,2,FALSE)</f>
        <v>0</v>
      </c>
      <c r="AD123" s="83" t="s">
        <v>162</v>
      </c>
      <c r="AE123" s="148">
        <f>VLOOKUP(AD123,'Money Won'!$1:$1048576,2,FALSE)</f>
        <v>18700</v>
      </c>
      <c r="AF123" s="79" t="s">
        <v>119</v>
      </c>
      <c r="AG123" s="151">
        <f>VLOOKUP(AF123,'Money Won'!$1:$1048576,2,FALSE)</f>
        <v>0</v>
      </c>
      <c r="AH123" s="80" t="s">
        <v>276</v>
      </c>
      <c r="AI123" s="151">
        <f>VLOOKUP(AH123,'Money Won'!$1:$1048576,2,FALSE)</f>
        <v>0</v>
      </c>
      <c r="AJ123" s="80" t="s">
        <v>267</v>
      </c>
      <c r="AK123" s="151">
        <f>VLOOKUP(AJ123,'Money Won'!$1:$1048576,2,FALSE)</f>
        <v>0</v>
      </c>
    </row>
    <row r="124" spans="1:37" x14ac:dyDescent="0.2">
      <c r="A124" s="51">
        <v>19</v>
      </c>
      <c r="B124" s="52" t="s">
        <v>583</v>
      </c>
      <c r="C124" s="52" t="s">
        <v>582</v>
      </c>
      <c r="D124" s="52" t="s">
        <v>583</v>
      </c>
      <c r="E124" s="53" t="s">
        <v>285</v>
      </c>
      <c r="F124" s="51" t="s">
        <v>286</v>
      </c>
      <c r="G124" s="54">
        <f>SUM(I124)+K124+M124+O124+Q124+S124+U124+W124+Y124+AA124+AC124+AE124+AG124+AI124+AK124</f>
        <v>1770676</v>
      </c>
      <c r="H124" s="94" t="s">
        <v>75</v>
      </c>
      <c r="I124" s="95">
        <f>VLOOKUP(H124,'Money Won'!$1:$1048576,2,FALSE)</f>
        <v>404350</v>
      </c>
      <c r="J124" s="96" t="s">
        <v>65</v>
      </c>
      <c r="K124" s="95">
        <f>VLOOKUP(J124,'Money Won'!$1:$1048576,2,FALSE)</f>
        <v>252123</v>
      </c>
      <c r="L124" s="96" t="s">
        <v>140</v>
      </c>
      <c r="M124" s="95">
        <f>VLOOKUP(L124,'Money Won'!$1:$1048576,2,FALSE)</f>
        <v>404350</v>
      </c>
      <c r="N124" s="88" t="s">
        <v>212</v>
      </c>
      <c r="O124" s="141">
        <f>VLOOKUP(N124,'Money Won'!$1:$1048576,2,FALSE)</f>
        <v>134000</v>
      </c>
      <c r="P124" s="89" t="s">
        <v>67</v>
      </c>
      <c r="Q124" s="141">
        <f>VLOOKUP(P124,'Money Won'!$1:$1048576,2,FALSE)</f>
        <v>31594</v>
      </c>
      <c r="R124" s="90" t="s">
        <v>216</v>
      </c>
      <c r="S124" s="141">
        <f>VLOOKUP(R124,'Money Won'!$1:$1048576,2,FALSE)</f>
        <v>404350</v>
      </c>
      <c r="T124" s="86" t="s">
        <v>225</v>
      </c>
      <c r="U124" s="145">
        <f>VLOOKUP(T124,'Money Won'!$1:$1048576,2,FALSE)</f>
        <v>21338</v>
      </c>
      <c r="V124" s="86" t="s">
        <v>66</v>
      </c>
      <c r="W124" s="145">
        <f>VLOOKUP(V124,'Money Won'!$1:$1048576,2,FALSE)</f>
        <v>0</v>
      </c>
      <c r="X124" s="86" t="s">
        <v>228</v>
      </c>
      <c r="Y124" s="145">
        <f>VLOOKUP(X124,'Money Won'!$1:$1048576,2,FALSE)</f>
        <v>24000</v>
      </c>
      <c r="Z124" s="82" t="s">
        <v>246</v>
      </c>
      <c r="AA124" s="148">
        <f>VLOOKUP(Z124,'Money Won'!$1:$1048576,2,FALSE)</f>
        <v>0</v>
      </c>
      <c r="AB124" s="83" t="s">
        <v>250</v>
      </c>
      <c r="AC124" s="148">
        <f>VLOOKUP(AB124,'Money Won'!$1:$1048576,2,FALSE)</f>
        <v>94571</v>
      </c>
      <c r="AD124" s="83" t="s">
        <v>141</v>
      </c>
      <c r="AE124" s="148">
        <f>VLOOKUP(AD124,'Money Won'!$1:$1048576,2,FALSE)</f>
        <v>0</v>
      </c>
      <c r="AF124" s="79" t="s">
        <v>276</v>
      </c>
      <c r="AG124" s="151">
        <f>VLOOKUP(AF124,'Money Won'!$1:$1048576,2,FALSE)</f>
        <v>0</v>
      </c>
      <c r="AH124" s="80" t="s">
        <v>260</v>
      </c>
      <c r="AI124" s="151">
        <f>VLOOKUP(AH124,'Money Won'!$1:$1048576,2,FALSE)</f>
        <v>0</v>
      </c>
      <c r="AJ124" s="80" t="s">
        <v>257</v>
      </c>
      <c r="AK124" s="151">
        <f>VLOOKUP(AJ124,'Money Won'!$1:$1048576,2,FALSE)</f>
        <v>0</v>
      </c>
    </row>
    <row r="125" spans="1:37" x14ac:dyDescent="0.2">
      <c r="A125" s="51">
        <v>68</v>
      </c>
      <c r="B125" s="52" t="s">
        <v>480</v>
      </c>
      <c r="C125" s="52" t="s">
        <v>478</v>
      </c>
      <c r="D125" s="52" t="s">
        <v>487</v>
      </c>
      <c r="E125" s="53" t="s">
        <v>285</v>
      </c>
      <c r="F125" s="51" t="s">
        <v>286</v>
      </c>
      <c r="G125" s="54">
        <f>SUM(I125)+K125+M125+O125+Q125+S125+U125+W125+Y125+AA125+AC125+AE125+AG125+AI125+AK125</f>
        <v>1743821</v>
      </c>
      <c r="H125" s="94" t="s">
        <v>39</v>
      </c>
      <c r="I125" s="95">
        <f>VLOOKUP(H125,'Money Won'!$1:$1048576,2,FALSE)</f>
        <v>404350</v>
      </c>
      <c r="J125" s="96" t="s">
        <v>65</v>
      </c>
      <c r="K125" s="95">
        <f>VLOOKUP(J125,'Money Won'!$1:$1048576,2,FALSE)</f>
        <v>252123</v>
      </c>
      <c r="L125" s="96" t="s">
        <v>42</v>
      </c>
      <c r="M125" s="95">
        <f>VLOOKUP(L125,'Money Won'!$1:$1048576,2,FALSE)</f>
        <v>295600</v>
      </c>
      <c r="N125" s="88" t="s">
        <v>210</v>
      </c>
      <c r="O125" s="141">
        <f>VLOOKUP(N125,'Money Won'!$1:$1048576,2,FALSE)</f>
        <v>192208</v>
      </c>
      <c r="P125" s="89" t="s">
        <v>211</v>
      </c>
      <c r="Q125" s="141">
        <f>VLOOKUP(P125,'Money Won'!$1:$1048576,2,FALSE)</f>
        <v>252123</v>
      </c>
      <c r="R125" s="90" t="s">
        <v>118</v>
      </c>
      <c r="S125" s="141">
        <f>VLOOKUP(R125,'Money Won'!$1:$1048576,2,FALSE)</f>
        <v>31594</v>
      </c>
      <c r="T125" s="86" t="s">
        <v>145</v>
      </c>
      <c r="U125" s="145">
        <f>VLOOKUP(T125,'Money Won'!$1:$1048576,2,FALSE)</f>
        <v>252123</v>
      </c>
      <c r="V125" s="86" t="s">
        <v>163</v>
      </c>
      <c r="W125" s="145">
        <f>VLOOKUP(V125,'Money Won'!$1:$1048576,2,FALSE)</f>
        <v>0</v>
      </c>
      <c r="X125" s="86" t="s">
        <v>158</v>
      </c>
      <c r="Y125" s="145">
        <f>VLOOKUP(X125,'Money Won'!$1:$1048576,2,FALSE)</f>
        <v>0</v>
      </c>
      <c r="Z125" s="82" t="s">
        <v>162</v>
      </c>
      <c r="AA125" s="148">
        <f>VLOOKUP(Z125,'Money Won'!$1:$1048576,2,FALSE)</f>
        <v>18700</v>
      </c>
      <c r="AB125" s="83" t="s">
        <v>234</v>
      </c>
      <c r="AC125" s="148">
        <f>VLOOKUP(AB125,'Money Won'!$1:$1048576,2,FALSE)</f>
        <v>0</v>
      </c>
      <c r="AD125" s="83" t="s">
        <v>221</v>
      </c>
      <c r="AE125" s="148">
        <f>VLOOKUP(AD125,'Money Won'!$1:$1048576,2,FALSE)</f>
        <v>0</v>
      </c>
      <c r="AF125" s="79" t="s">
        <v>281</v>
      </c>
      <c r="AG125" s="151">
        <f>VLOOKUP(AF125,'Money Won'!$1:$1048576,2,FALSE)</f>
        <v>45000</v>
      </c>
      <c r="AH125" s="79" t="s">
        <v>165</v>
      </c>
      <c r="AI125" s="151">
        <f>VLOOKUP(AH125,'Money Won'!$1:$1048576,2,FALSE)</f>
        <v>0</v>
      </c>
      <c r="AJ125" s="80" t="s">
        <v>239</v>
      </c>
      <c r="AK125" s="151">
        <f>VLOOKUP(AJ125,'Money Won'!$1:$1048576,2,FALSE)</f>
        <v>0</v>
      </c>
    </row>
    <row r="126" spans="1:37" x14ac:dyDescent="0.2">
      <c r="A126" s="51">
        <v>164</v>
      </c>
      <c r="B126" s="52" t="s">
        <v>586</v>
      </c>
      <c r="C126" s="52" t="s">
        <v>587</v>
      </c>
      <c r="D126" s="52" t="s">
        <v>586</v>
      </c>
      <c r="E126" s="53" t="s">
        <v>285</v>
      </c>
      <c r="F126" s="51" t="s">
        <v>286</v>
      </c>
      <c r="G126" s="54">
        <f>SUM(I126)+K126+M126+O126+Q126+S126+U126+W126+Y126+AA126+AC126+AE126+AG126+AI126+AK126</f>
        <v>1654238</v>
      </c>
      <c r="H126" s="94" t="s">
        <v>49</v>
      </c>
      <c r="I126" s="95">
        <f>VLOOKUP(H126,'Money Won'!$1:$1048576,2,FALSE)</f>
        <v>45000</v>
      </c>
      <c r="J126" s="96" t="s">
        <v>43</v>
      </c>
      <c r="K126" s="95">
        <f>VLOOKUP(J126,'Money Won'!$1:$1048576,2,FALSE)</f>
        <v>45000</v>
      </c>
      <c r="L126" s="96" t="s">
        <v>36</v>
      </c>
      <c r="M126" s="95">
        <f>VLOOKUP(L126,'Money Won'!$1:$1048576,2,FALSE)</f>
        <v>968000</v>
      </c>
      <c r="N126" s="88" t="s">
        <v>114</v>
      </c>
      <c r="O126" s="141">
        <f>VLOOKUP(N126,'Money Won'!$1:$1048576,2,FALSE)</f>
        <v>31594</v>
      </c>
      <c r="P126" s="89" t="s">
        <v>118</v>
      </c>
      <c r="Q126" s="141">
        <f>VLOOKUP(P126,'Money Won'!$1:$1048576,2,FALSE)</f>
        <v>31594</v>
      </c>
      <c r="R126" s="90" t="s">
        <v>216</v>
      </c>
      <c r="S126" s="141">
        <f>VLOOKUP(R126,'Money Won'!$1:$1048576,2,FALSE)</f>
        <v>404350</v>
      </c>
      <c r="T126" s="86" t="s">
        <v>143</v>
      </c>
      <c r="U126" s="145">
        <f>VLOOKUP(T126,'Money Won'!$1:$1048576,2,FALSE)</f>
        <v>20000</v>
      </c>
      <c r="V126" s="86" t="s">
        <v>158</v>
      </c>
      <c r="W126" s="145">
        <f>VLOOKUP(V126,'Money Won'!$1:$1048576,2,FALSE)</f>
        <v>0</v>
      </c>
      <c r="X126" s="86" t="s">
        <v>155</v>
      </c>
      <c r="Y126" s="145">
        <f>VLOOKUP(X126,'Money Won'!$1:$1048576,2,FALSE)</f>
        <v>0</v>
      </c>
      <c r="Z126" s="82" t="s">
        <v>234</v>
      </c>
      <c r="AA126" s="148">
        <f>VLOOKUP(Z126,'Money Won'!$1:$1048576,2,FALSE)</f>
        <v>0</v>
      </c>
      <c r="AB126" s="83" t="s">
        <v>162</v>
      </c>
      <c r="AC126" s="148">
        <f>VLOOKUP(AB126,'Money Won'!$1:$1048576,2,FALSE)</f>
        <v>18700</v>
      </c>
      <c r="AD126" s="83" t="s">
        <v>254</v>
      </c>
      <c r="AE126" s="148">
        <f>VLOOKUP(AD126,'Money Won'!$1:$1048576,2,FALSE)</f>
        <v>0</v>
      </c>
      <c r="AF126" s="79" t="s">
        <v>281</v>
      </c>
      <c r="AG126" s="151">
        <f>VLOOKUP(AF126,'Money Won'!$1:$1048576,2,FALSE)</f>
        <v>45000</v>
      </c>
      <c r="AH126" s="80" t="s">
        <v>261</v>
      </c>
      <c r="AI126" s="151">
        <f>VLOOKUP(AH126,'Money Won'!$1:$1048576,2,FALSE)</f>
        <v>0</v>
      </c>
      <c r="AJ126" s="80" t="s">
        <v>160</v>
      </c>
      <c r="AK126" s="151">
        <f>VLOOKUP(AJ126,'Money Won'!$1:$1048576,2,FALSE)</f>
        <v>45000</v>
      </c>
    </row>
    <row r="127" spans="1:37" x14ac:dyDescent="0.2">
      <c r="A127" s="51">
        <v>137</v>
      </c>
      <c r="B127" s="52" t="s">
        <v>476</v>
      </c>
      <c r="C127" s="52" t="s">
        <v>470</v>
      </c>
      <c r="D127" s="52" t="s">
        <v>477</v>
      </c>
      <c r="E127" s="53" t="s">
        <v>285</v>
      </c>
      <c r="F127" s="51" t="s">
        <v>286</v>
      </c>
      <c r="G127" s="54">
        <f>SUM(I127)+K127+M127+O127+Q127+S127+U127+W127+Y127+AA127+AC127+AE127+AG127+AI127+AK127</f>
        <v>1617330</v>
      </c>
      <c r="H127" s="94" t="s">
        <v>39</v>
      </c>
      <c r="I127" s="95">
        <f>VLOOKUP(H127,'Money Won'!$1:$1048576,2,FALSE)</f>
        <v>404350</v>
      </c>
      <c r="J127" s="96" t="s">
        <v>75</v>
      </c>
      <c r="K127" s="95">
        <f>VLOOKUP(J127,'Money Won'!$1:$1048576,2,FALSE)</f>
        <v>404350</v>
      </c>
      <c r="L127" s="96" t="s">
        <v>65</v>
      </c>
      <c r="M127" s="95">
        <f>VLOOKUP(L127,'Money Won'!$1:$1048576,2,FALSE)</f>
        <v>252123</v>
      </c>
      <c r="N127" s="88" t="s">
        <v>210</v>
      </c>
      <c r="O127" s="141">
        <f>VLOOKUP(N127,'Money Won'!$1:$1048576,2,FALSE)</f>
        <v>192208</v>
      </c>
      <c r="P127" s="89" t="s">
        <v>159</v>
      </c>
      <c r="Q127" s="141">
        <f>VLOOKUP(P127,'Money Won'!$1:$1048576,2,FALSE)</f>
        <v>21338</v>
      </c>
      <c r="R127" s="90" t="s">
        <v>217</v>
      </c>
      <c r="S127" s="141">
        <f>VLOOKUP(R127,'Money Won'!$1:$1048576,2,FALSE)</f>
        <v>21338</v>
      </c>
      <c r="T127" s="86" t="s">
        <v>156</v>
      </c>
      <c r="U127" s="145">
        <f>VLOOKUP(T127,'Money Won'!$1:$1048576,2,FALSE)</f>
        <v>0</v>
      </c>
      <c r="V127" s="86" t="s">
        <v>145</v>
      </c>
      <c r="W127" s="145">
        <f>VLOOKUP(V127,'Money Won'!$1:$1048576,2,FALSE)</f>
        <v>252123</v>
      </c>
      <c r="X127" s="86" t="s">
        <v>224</v>
      </c>
      <c r="Y127" s="145">
        <f>VLOOKUP(X127,'Money Won'!$1:$1048576,2,FALSE)</f>
        <v>0</v>
      </c>
      <c r="Z127" s="82" t="s">
        <v>243</v>
      </c>
      <c r="AA127" s="148">
        <f>VLOOKUP(Z127,'Money Won'!$1:$1048576,2,FALSE)</f>
        <v>0</v>
      </c>
      <c r="AB127" s="83" t="s">
        <v>157</v>
      </c>
      <c r="AC127" s="148">
        <f>VLOOKUP(AB127,'Money Won'!$1:$1048576,2,FALSE)</f>
        <v>69500</v>
      </c>
      <c r="AD127" s="83" t="s">
        <v>141</v>
      </c>
      <c r="AE127" s="148">
        <f>VLOOKUP(AD127,'Money Won'!$1:$1048576,2,FALSE)</f>
        <v>0</v>
      </c>
      <c r="AF127" s="80" t="s">
        <v>256</v>
      </c>
      <c r="AG127" s="151">
        <f>VLOOKUP(AF127,'Money Won'!$1:$1048576,2,FALSE)</f>
        <v>0</v>
      </c>
      <c r="AH127" s="80" t="s">
        <v>239</v>
      </c>
      <c r="AI127" s="151">
        <f>VLOOKUP(AH127,'Money Won'!$1:$1048576,2,FALSE)</f>
        <v>0</v>
      </c>
      <c r="AJ127" s="80" t="s">
        <v>263</v>
      </c>
      <c r="AK127" s="151">
        <f>VLOOKUP(AJ127,'Money Won'!$1:$1048576,2,FALSE)</f>
        <v>0</v>
      </c>
    </row>
    <row r="128" spans="1:37" x14ac:dyDescent="0.2">
      <c r="A128" s="51">
        <v>205</v>
      </c>
      <c r="B128" s="52" t="s">
        <v>531</v>
      </c>
      <c r="C128" s="52" t="s">
        <v>328</v>
      </c>
      <c r="D128" s="52" t="s">
        <v>329</v>
      </c>
      <c r="E128" s="53" t="s">
        <v>285</v>
      </c>
      <c r="F128" s="51" t="s">
        <v>286</v>
      </c>
      <c r="G128" s="54">
        <f>SUM(I128)+K128+M128+O128+Q128+S128+U128+W128+Y128+AA128+AC128+AE128+AG128+AI128+AK128</f>
        <v>1567739</v>
      </c>
      <c r="H128" s="94" t="s">
        <v>47</v>
      </c>
      <c r="I128" s="95">
        <f>VLOOKUP(H128,'Money Won'!$1:$1048576,2,FALSE)</f>
        <v>0</v>
      </c>
      <c r="J128" s="96" t="s">
        <v>39</v>
      </c>
      <c r="K128" s="95">
        <f>VLOOKUP(J128,'Money Won'!$1:$1048576,2,FALSE)</f>
        <v>404350</v>
      </c>
      <c r="L128" s="96" t="s">
        <v>40</v>
      </c>
      <c r="M128" s="95">
        <f>VLOOKUP(L128,'Money Won'!$1:$1048576,2,FALSE)</f>
        <v>192208</v>
      </c>
      <c r="N128" s="88" t="s">
        <v>210</v>
      </c>
      <c r="O128" s="141">
        <f>VLOOKUP(N128,'Money Won'!$1:$1048576,2,FALSE)</f>
        <v>192208</v>
      </c>
      <c r="P128" s="89" t="s">
        <v>213</v>
      </c>
      <c r="Q128" s="141">
        <f>VLOOKUP(P128,'Money Won'!$1:$1048576,2,FALSE)</f>
        <v>57500</v>
      </c>
      <c r="R128" s="90" t="s">
        <v>220</v>
      </c>
      <c r="S128" s="141">
        <f>VLOOKUP(R128,'Money Won'!$1:$1048576,2,FALSE)</f>
        <v>404350</v>
      </c>
      <c r="T128" s="86" t="s">
        <v>143</v>
      </c>
      <c r="U128" s="145">
        <f>VLOOKUP(T128,'Money Won'!$1:$1048576,2,FALSE)</f>
        <v>20000</v>
      </c>
      <c r="V128" s="86" t="s">
        <v>156</v>
      </c>
      <c r="W128" s="145">
        <f>VLOOKUP(V128,'Money Won'!$1:$1048576,2,FALSE)</f>
        <v>0</v>
      </c>
      <c r="X128" s="86" t="s">
        <v>145</v>
      </c>
      <c r="Y128" s="145">
        <f>VLOOKUP(X128,'Money Won'!$1:$1048576,2,FALSE)</f>
        <v>252123</v>
      </c>
      <c r="Z128" s="82" t="s">
        <v>234</v>
      </c>
      <c r="AA128" s="148">
        <f>VLOOKUP(Z128,'Money Won'!$1:$1048576,2,FALSE)</f>
        <v>0</v>
      </c>
      <c r="AB128" s="83" t="s">
        <v>280</v>
      </c>
      <c r="AC128" s="148">
        <f>VLOOKUP(AB128,'Money Won'!$1:$1048576,2,FALSE)</f>
        <v>0</v>
      </c>
      <c r="AD128" s="83" t="s">
        <v>246</v>
      </c>
      <c r="AE128" s="148">
        <f>VLOOKUP(AD128,'Money Won'!$1:$1048576,2,FALSE)</f>
        <v>0</v>
      </c>
      <c r="AF128" s="79" t="s">
        <v>281</v>
      </c>
      <c r="AG128" s="151">
        <f>VLOOKUP(AF128,'Money Won'!$1:$1048576,2,FALSE)</f>
        <v>45000</v>
      </c>
      <c r="AH128" s="80" t="s">
        <v>259</v>
      </c>
      <c r="AI128" s="151">
        <f>VLOOKUP(AH128,'Money Won'!$1:$1048576,2,FALSE)</f>
        <v>0</v>
      </c>
      <c r="AJ128" s="80" t="s">
        <v>277</v>
      </c>
      <c r="AK128" s="151">
        <f>VLOOKUP(AJ128,'Money Won'!$1:$1048576,2,FALSE)</f>
        <v>0</v>
      </c>
    </row>
    <row r="129" spans="1:37" x14ac:dyDescent="0.2">
      <c r="A129" s="51">
        <v>127</v>
      </c>
      <c r="B129" s="52" t="s">
        <v>168</v>
      </c>
      <c r="C129" s="52" t="s">
        <v>451</v>
      </c>
      <c r="D129" s="52" t="s">
        <v>452</v>
      </c>
      <c r="E129" s="53" t="s">
        <v>285</v>
      </c>
      <c r="F129" s="51" t="s">
        <v>286</v>
      </c>
      <c r="G129" s="54">
        <f>SUM(I129)+K129+M129+O129+Q129+S129+U129+W129+Y129+AA129+AC129+AE129+AG129+AI129+AK129</f>
        <v>1543699</v>
      </c>
      <c r="H129" s="94" t="s">
        <v>60</v>
      </c>
      <c r="I129" s="95">
        <f>VLOOKUP(H129,'Money Won'!$1:$1048576,2,FALSE)</f>
        <v>31594</v>
      </c>
      <c r="J129" s="96" t="s">
        <v>43</v>
      </c>
      <c r="K129" s="95">
        <f>VLOOKUP(J129,'Money Won'!$1:$1048576,2,FALSE)</f>
        <v>45000</v>
      </c>
      <c r="L129" s="96" t="s">
        <v>36</v>
      </c>
      <c r="M129" s="95">
        <f>VLOOKUP(L129,'Money Won'!$1:$1048576,2,FALSE)</f>
        <v>968000</v>
      </c>
      <c r="N129" s="88" t="s">
        <v>57</v>
      </c>
      <c r="O129" s="141">
        <f>VLOOKUP(N129,'Money Won'!$1:$1048576,2,FALSE)</f>
        <v>0</v>
      </c>
      <c r="P129" s="89" t="s">
        <v>37</v>
      </c>
      <c r="Q129" s="141">
        <f>VLOOKUP(P129,'Money Won'!$1:$1048576,2,FALSE)</f>
        <v>0</v>
      </c>
      <c r="R129" s="90" t="s">
        <v>146</v>
      </c>
      <c r="S129" s="141">
        <f>VLOOKUP(R129,'Money Won'!$1:$1048576,2,FALSE)</f>
        <v>18850</v>
      </c>
      <c r="T129" s="86" t="s">
        <v>111</v>
      </c>
      <c r="U129" s="145">
        <f>VLOOKUP(T129,'Money Won'!$1:$1048576,2,FALSE)</f>
        <v>156500</v>
      </c>
      <c r="V129" s="86" t="s">
        <v>156</v>
      </c>
      <c r="W129" s="145">
        <f>VLOOKUP(V129,'Money Won'!$1:$1048576,2,FALSE)</f>
        <v>0</v>
      </c>
      <c r="X129" s="86" t="s">
        <v>145</v>
      </c>
      <c r="Y129" s="145">
        <f>VLOOKUP(X129,'Money Won'!$1:$1048576,2,FALSE)</f>
        <v>252123</v>
      </c>
      <c r="Z129" s="82" t="s">
        <v>162</v>
      </c>
      <c r="AA129" s="148">
        <f>VLOOKUP(Z129,'Money Won'!$1:$1048576,2,FALSE)</f>
        <v>18700</v>
      </c>
      <c r="AB129" s="83" t="s">
        <v>246</v>
      </c>
      <c r="AC129" s="148">
        <f>VLOOKUP(AB129,'Money Won'!$1:$1048576,2,FALSE)</f>
        <v>0</v>
      </c>
      <c r="AD129" s="83" t="s">
        <v>152</v>
      </c>
      <c r="AE129" s="148">
        <f>VLOOKUP(AD129,'Money Won'!$1:$1048576,2,FALSE)</f>
        <v>31594</v>
      </c>
      <c r="AF129" s="79" t="s">
        <v>282</v>
      </c>
      <c r="AG129" s="151">
        <f>VLOOKUP(AF129,'Money Won'!$1:$1048576,2,FALSE)</f>
        <v>21338</v>
      </c>
      <c r="AH129" s="80" t="s">
        <v>261</v>
      </c>
      <c r="AI129" s="151">
        <f>VLOOKUP(AH129,'Money Won'!$1:$1048576,2,FALSE)</f>
        <v>0</v>
      </c>
      <c r="AJ129" s="80" t="s">
        <v>262</v>
      </c>
      <c r="AK129" s="151">
        <f>VLOOKUP(AJ129,'Money Won'!$1:$1048576,2,FALSE)</f>
        <v>0</v>
      </c>
    </row>
    <row r="130" spans="1:37" x14ac:dyDescent="0.2">
      <c r="A130" s="51">
        <v>163</v>
      </c>
      <c r="B130" s="52" t="s">
        <v>80</v>
      </c>
      <c r="C130" s="52" t="s">
        <v>359</v>
      </c>
      <c r="D130" s="52" t="s">
        <v>80</v>
      </c>
      <c r="E130" s="53" t="s">
        <v>285</v>
      </c>
      <c r="F130" s="51" t="s">
        <v>286</v>
      </c>
      <c r="G130" s="54">
        <f>SUM(I130)+K130+M130+O130+Q130+S130+U130+W130+Y130+AA130+AC130+AE130+AG130+AI130+AK130</f>
        <v>1529187</v>
      </c>
      <c r="H130" s="94" t="s">
        <v>52</v>
      </c>
      <c r="I130" s="95">
        <f>VLOOKUP(H130,'Money Won'!$1:$1048576,2,FALSE)</f>
        <v>69500</v>
      </c>
      <c r="J130" s="96" t="s">
        <v>43</v>
      </c>
      <c r="K130" s="95">
        <f>VLOOKUP(J130,'Money Won'!$1:$1048576,2,FALSE)</f>
        <v>45000</v>
      </c>
      <c r="L130" s="96" t="s">
        <v>140</v>
      </c>
      <c r="M130" s="95">
        <f>VLOOKUP(L130,'Money Won'!$1:$1048576,2,FALSE)</f>
        <v>404350</v>
      </c>
      <c r="N130" s="88" t="s">
        <v>210</v>
      </c>
      <c r="O130" s="141">
        <f>VLOOKUP(N130,'Money Won'!$1:$1048576,2,FALSE)</f>
        <v>192208</v>
      </c>
      <c r="P130" s="89" t="s">
        <v>213</v>
      </c>
      <c r="Q130" s="141">
        <f>VLOOKUP(P130,'Money Won'!$1:$1048576,2,FALSE)</f>
        <v>57500</v>
      </c>
      <c r="R130" s="90" t="s">
        <v>220</v>
      </c>
      <c r="S130" s="141">
        <f>VLOOKUP(R130,'Money Won'!$1:$1048576,2,FALSE)</f>
        <v>404350</v>
      </c>
      <c r="T130" s="86" t="s">
        <v>218</v>
      </c>
      <c r="U130" s="145">
        <f>VLOOKUP(T130,'Money Won'!$1:$1048576,2,FALSE)</f>
        <v>94571</v>
      </c>
      <c r="V130" s="86" t="s">
        <v>54</v>
      </c>
      <c r="W130" s="145">
        <f>VLOOKUP(V130,'Money Won'!$1:$1048576,2,FALSE)</f>
        <v>0</v>
      </c>
      <c r="X130" s="86" t="s">
        <v>116</v>
      </c>
      <c r="Y130" s="145">
        <f>VLOOKUP(X130,'Money Won'!$1:$1048576,2,FALSE)</f>
        <v>192208</v>
      </c>
      <c r="Z130" s="82" t="s">
        <v>246</v>
      </c>
      <c r="AA130" s="148">
        <f>VLOOKUP(Z130,'Money Won'!$1:$1048576,2,FALSE)</f>
        <v>0</v>
      </c>
      <c r="AB130" s="83" t="s">
        <v>235</v>
      </c>
      <c r="AC130" s="148">
        <f>VLOOKUP(AB130,'Money Won'!$1:$1048576,2,FALSE)</f>
        <v>69500</v>
      </c>
      <c r="AD130" s="83" t="s">
        <v>251</v>
      </c>
      <c r="AE130" s="148">
        <f>VLOOKUP(AD130,'Money Won'!$1:$1048576,2,FALSE)</f>
        <v>0</v>
      </c>
      <c r="AF130" s="79" t="s">
        <v>245</v>
      </c>
      <c r="AG130" s="151">
        <f>VLOOKUP(AF130,'Money Won'!$1:$1048576,2,FALSE)</f>
        <v>0</v>
      </c>
      <c r="AH130" s="80" t="s">
        <v>261</v>
      </c>
      <c r="AI130" s="151">
        <f>VLOOKUP(AH130,'Money Won'!$1:$1048576,2,FALSE)</f>
        <v>0</v>
      </c>
      <c r="AJ130" s="80" t="s">
        <v>165</v>
      </c>
      <c r="AK130" s="151">
        <f>VLOOKUP(AJ130,'Money Won'!$1:$1048576,2,FALSE)</f>
        <v>0</v>
      </c>
    </row>
    <row r="131" spans="1:37" x14ac:dyDescent="0.2">
      <c r="A131" s="51">
        <v>57</v>
      </c>
      <c r="B131" s="52" t="s">
        <v>346</v>
      </c>
      <c r="C131" s="52" t="s">
        <v>345</v>
      </c>
      <c r="D131" s="52" t="s">
        <v>346</v>
      </c>
      <c r="E131" s="53" t="s">
        <v>285</v>
      </c>
      <c r="F131" s="51" t="s">
        <v>286</v>
      </c>
      <c r="G131" s="54">
        <f>SUM(I131)+K131+M131+O131+Q131+S131+U131+W131+Y131+AA131+AC131+AE131+AG131+AI131+AK131</f>
        <v>1466284</v>
      </c>
      <c r="H131" s="94" t="s">
        <v>52</v>
      </c>
      <c r="I131" s="95">
        <f>VLOOKUP(H131,'Money Won'!$1:$1048576,2,FALSE)</f>
        <v>69500</v>
      </c>
      <c r="J131" s="96" t="s">
        <v>43</v>
      </c>
      <c r="K131" s="95">
        <f>VLOOKUP(J131,'Money Won'!$1:$1048576,2,FALSE)</f>
        <v>45000</v>
      </c>
      <c r="L131" s="96" t="s">
        <v>36</v>
      </c>
      <c r="M131" s="95">
        <f>VLOOKUP(L131,'Money Won'!$1:$1048576,2,FALSE)</f>
        <v>968000</v>
      </c>
      <c r="N131" s="88" t="s">
        <v>210</v>
      </c>
      <c r="O131" s="141">
        <f>VLOOKUP(N131,'Money Won'!$1:$1048576,2,FALSE)</f>
        <v>192208</v>
      </c>
      <c r="P131" s="89" t="s">
        <v>57</v>
      </c>
      <c r="Q131" s="141">
        <f>VLOOKUP(P131,'Money Won'!$1:$1048576,2,FALSE)</f>
        <v>0</v>
      </c>
      <c r="R131" s="90" t="s">
        <v>118</v>
      </c>
      <c r="S131" s="141">
        <f>VLOOKUP(R131,'Money Won'!$1:$1048576,2,FALSE)</f>
        <v>31594</v>
      </c>
      <c r="T131" s="86" t="s">
        <v>54</v>
      </c>
      <c r="U131" s="145">
        <f>VLOOKUP(T131,'Money Won'!$1:$1048576,2,FALSE)</f>
        <v>0</v>
      </c>
      <c r="V131" s="86" t="s">
        <v>161</v>
      </c>
      <c r="W131" s="145">
        <f>VLOOKUP(V131,'Money Won'!$1:$1048576,2,FALSE)</f>
        <v>31594</v>
      </c>
      <c r="X131" s="86" t="s">
        <v>142</v>
      </c>
      <c r="Y131" s="145">
        <f>VLOOKUP(X131,'Money Won'!$1:$1048576,2,FALSE)</f>
        <v>24000</v>
      </c>
      <c r="Z131" s="82" t="s">
        <v>227</v>
      </c>
      <c r="AA131" s="148">
        <f>VLOOKUP(Z131,'Money Won'!$1:$1048576,2,FALSE)</f>
        <v>19350</v>
      </c>
      <c r="AB131" s="83" t="s">
        <v>243</v>
      </c>
      <c r="AC131" s="148">
        <f>VLOOKUP(AB131,'Money Won'!$1:$1048576,2,FALSE)</f>
        <v>0</v>
      </c>
      <c r="AD131" s="84" t="s">
        <v>162</v>
      </c>
      <c r="AE131" s="148">
        <f>VLOOKUP(AD131,'Money Won'!$1:$1048576,2,FALSE)</f>
        <v>18700</v>
      </c>
      <c r="AF131" s="79" t="s">
        <v>281</v>
      </c>
      <c r="AG131" s="151">
        <f>VLOOKUP(AF131,'Money Won'!$1:$1048576,2,FALSE)</f>
        <v>45000</v>
      </c>
      <c r="AH131" s="80" t="s">
        <v>261</v>
      </c>
      <c r="AI131" s="151">
        <f>VLOOKUP(AH131,'Money Won'!$1:$1048576,2,FALSE)</f>
        <v>0</v>
      </c>
      <c r="AJ131" s="80" t="s">
        <v>282</v>
      </c>
      <c r="AK131" s="151">
        <f>VLOOKUP(AJ131,'Money Won'!$1:$1048576,2,FALSE)</f>
        <v>21338</v>
      </c>
    </row>
    <row r="132" spans="1:37" x14ac:dyDescent="0.2">
      <c r="A132" s="51">
        <v>108</v>
      </c>
      <c r="B132" s="52" t="s">
        <v>602</v>
      </c>
      <c r="C132" s="52" t="s">
        <v>610</v>
      </c>
      <c r="D132" s="52" t="s">
        <v>609</v>
      </c>
      <c r="E132" s="53" t="s">
        <v>603</v>
      </c>
      <c r="F132" s="51" t="s">
        <v>286</v>
      </c>
      <c r="G132" s="54">
        <f>SUM(I132)+K132+M132+O132+Q132+S132+U132+W132+Y132+AA132+AC132+AE132+AG132+AI132+AK132</f>
        <v>1433818</v>
      </c>
      <c r="H132" s="94" t="s">
        <v>40</v>
      </c>
      <c r="I132" s="95">
        <f>VLOOKUP(H132,'Money Won'!$1:$1048576,2,FALSE)</f>
        <v>192208</v>
      </c>
      <c r="J132" s="96" t="s">
        <v>49</v>
      </c>
      <c r="K132" s="95">
        <f>VLOOKUP(J132,'Money Won'!$1:$1048576,2,FALSE)</f>
        <v>45000</v>
      </c>
      <c r="L132" s="96" t="s">
        <v>140</v>
      </c>
      <c r="M132" s="95">
        <f>VLOOKUP(L132,'Money Won'!$1:$1048576,2,FALSE)</f>
        <v>404350</v>
      </c>
      <c r="N132" s="88" t="s">
        <v>211</v>
      </c>
      <c r="O132" s="141">
        <f>VLOOKUP(N132,'Money Won'!$1:$1048576,2,FALSE)</f>
        <v>252123</v>
      </c>
      <c r="P132" s="89" t="s">
        <v>159</v>
      </c>
      <c r="Q132" s="141">
        <f>VLOOKUP(P132,'Money Won'!$1:$1048576,2,FALSE)</f>
        <v>21338</v>
      </c>
      <c r="R132" s="90" t="s">
        <v>212</v>
      </c>
      <c r="S132" s="141">
        <f>VLOOKUP(R132,'Money Won'!$1:$1048576,2,FALSE)</f>
        <v>134000</v>
      </c>
      <c r="T132" s="86" t="s">
        <v>145</v>
      </c>
      <c r="U132" s="145">
        <f>VLOOKUP(T132,'Money Won'!$1:$1048576,2,FALSE)</f>
        <v>252123</v>
      </c>
      <c r="V132" s="86" t="s">
        <v>147</v>
      </c>
      <c r="W132" s="145">
        <f>VLOOKUP(V132,'Money Won'!$1:$1048576,2,FALSE)</f>
        <v>21338</v>
      </c>
      <c r="X132" s="86" t="s">
        <v>231</v>
      </c>
      <c r="Y132" s="145">
        <f>VLOOKUP(X132,'Money Won'!$1:$1048576,2,FALSE)</f>
        <v>0</v>
      </c>
      <c r="Z132" s="82" t="s">
        <v>234</v>
      </c>
      <c r="AA132" s="148">
        <f>VLOOKUP(Z132,'Money Won'!$1:$1048576,2,FALSE)</f>
        <v>0</v>
      </c>
      <c r="AB132" s="83" t="s">
        <v>243</v>
      </c>
      <c r="AC132" s="148">
        <f>VLOOKUP(AB132,'Money Won'!$1:$1048576,2,FALSE)</f>
        <v>0</v>
      </c>
      <c r="AD132" s="83" t="s">
        <v>238</v>
      </c>
      <c r="AE132" s="148">
        <f>VLOOKUP(AD132,'Money Won'!$1:$1048576,2,FALSE)</f>
        <v>0</v>
      </c>
      <c r="AF132" s="79" t="s">
        <v>281</v>
      </c>
      <c r="AG132" s="151">
        <f>VLOOKUP(AF132,'Money Won'!$1:$1048576,2,FALSE)</f>
        <v>45000</v>
      </c>
      <c r="AH132" s="80" t="s">
        <v>160</v>
      </c>
      <c r="AI132" s="151">
        <f>VLOOKUP(AH132,'Money Won'!$1:$1048576,2,FALSE)</f>
        <v>45000</v>
      </c>
      <c r="AJ132" s="80" t="s">
        <v>282</v>
      </c>
      <c r="AK132" s="151">
        <f>VLOOKUP(AJ132,'Money Won'!$1:$1048576,2,FALSE)</f>
        <v>21338</v>
      </c>
    </row>
    <row r="133" spans="1:37" x14ac:dyDescent="0.2">
      <c r="A133" s="51">
        <v>106</v>
      </c>
      <c r="B133" s="52" t="s">
        <v>530</v>
      </c>
      <c r="C133" s="52" t="s">
        <v>529</v>
      </c>
      <c r="D133" s="52" t="s">
        <v>530</v>
      </c>
      <c r="E133" s="53" t="s">
        <v>285</v>
      </c>
      <c r="F133" s="51" t="s">
        <v>286</v>
      </c>
      <c r="G133" s="54">
        <f>SUM(I133)+K133+M133+O133+Q133+S133+U133+W133+Y133+AA133+AC133+AE133+AG133+AI133+AK133</f>
        <v>1416861</v>
      </c>
      <c r="H133" s="94" t="s">
        <v>52</v>
      </c>
      <c r="I133" s="95">
        <f>VLOOKUP(H133,'Money Won'!$1:$1048576,2,FALSE)</f>
        <v>69500</v>
      </c>
      <c r="J133" s="96" t="s">
        <v>47</v>
      </c>
      <c r="K133" s="95">
        <f>VLOOKUP(J133,'Money Won'!$1:$1048576,2,FALSE)</f>
        <v>0</v>
      </c>
      <c r="L133" s="96" t="s">
        <v>36</v>
      </c>
      <c r="M133" s="95">
        <f>VLOOKUP(L133,'Money Won'!$1:$1048576,2,FALSE)</f>
        <v>968000</v>
      </c>
      <c r="N133" s="88" t="s">
        <v>37</v>
      </c>
      <c r="O133" s="141">
        <f>VLOOKUP(N133,'Money Won'!$1:$1048576,2,FALSE)</f>
        <v>0</v>
      </c>
      <c r="P133" s="89" t="s">
        <v>68</v>
      </c>
      <c r="Q133" s="141">
        <f>VLOOKUP(P133,'Money Won'!$1:$1048576,2,FALSE)</f>
        <v>19050</v>
      </c>
      <c r="R133" s="90" t="s">
        <v>118</v>
      </c>
      <c r="S133" s="141">
        <f>VLOOKUP(R133,'Money Won'!$1:$1048576,2,FALSE)</f>
        <v>31594</v>
      </c>
      <c r="T133" s="86" t="s">
        <v>163</v>
      </c>
      <c r="U133" s="145">
        <f>VLOOKUP(T133,'Money Won'!$1:$1048576,2,FALSE)</f>
        <v>0</v>
      </c>
      <c r="V133" s="86" t="s">
        <v>161</v>
      </c>
      <c r="W133" s="145">
        <f>VLOOKUP(V133,'Money Won'!$1:$1048576,2,FALSE)</f>
        <v>31594</v>
      </c>
      <c r="X133" s="86" t="s">
        <v>145</v>
      </c>
      <c r="Y133" s="145">
        <f>VLOOKUP(X133,'Money Won'!$1:$1048576,2,FALSE)</f>
        <v>252123</v>
      </c>
      <c r="Z133" s="82" t="s">
        <v>246</v>
      </c>
      <c r="AA133" s="148">
        <f>VLOOKUP(Z133,'Money Won'!$1:$1048576,2,FALSE)</f>
        <v>0</v>
      </c>
      <c r="AB133" s="83" t="s">
        <v>238</v>
      </c>
      <c r="AC133" s="148">
        <f>VLOOKUP(AB133,'Money Won'!$1:$1048576,2,FALSE)</f>
        <v>0</v>
      </c>
      <c r="AD133" s="83" t="s">
        <v>254</v>
      </c>
      <c r="AE133" s="148">
        <f>VLOOKUP(AD133,'Money Won'!$1:$1048576,2,FALSE)</f>
        <v>0</v>
      </c>
      <c r="AF133" s="79" t="s">
        <v>160</v>
      </c>
      <c r="AG133" s="151">
        <f>VLOOKUP(AF133,'Money Won'!$1:$1048576,2,FALSE)</f>
        <v>45000</v>
      </c>
      <c r="AH133" s="80" t="s">
        <v>259</v>
      </c>
      <c r="AI133" s="151">
        <f>VLOOKUP(AH133,'Money Won'!$1:$1048576,2,FALSE)</f>
        <v>0</v>
      </c>
      <c r="AJ133" s="80" t="s">
        <v>267</v>
      </c>
      <c r="AK133" s="151">
        <f>VLOOKUP(AJ133,'Money Won'!$1:$1048576,2,FALSE)</f>
        <v>0</v>
      </c>
    </row>
    <row r="134" spans="1:37" x14ac:dyDescent="0.2">
      <c r="A134" s="51">
        <v>18</v>
      </c>
      <c r="B134" s="52" t="s">
        <v>513</v>
      </c>
      <c r="C134" s="52"/>
      <c r="D134" s="52" t="s">
        <v>137</v>
      </c>
      <c r="E134" s="53" t="s">
        <v>285</v>
      </c>
      <c r="F134" s="51" t="s">
        <v>286</v>
      </c>
      <c r="G134" s="54">
        <f>SUM(I134)+K134+M134+O134+Q134+S134+U134+W134+Y134+AA134+AC134+AE134+AG134+AI134+AK134</f>
        <v>1387531</v>
      </c>
      <c r="H134" s="94" t="s">
        <v>75</v>
      </c>
      <c r="I134" s="95">
        <f>VLOOKUP(H134,'Money Won'!$1:$1048576,2,FALSE)</f>
        <v>404350</v>
      </c>
      <c r="J134" s="96" t="s">
        <v>43</v>
      </c>
      <c r="K134" s="95">
        <f>VLOOKUP(J134,'Money Won'!$1:$1048576,2,FALSE)</f>
        <v>45000</v>
      </c>
      <c r="L134" s="96" t="s">
        <v>65</v>
      </c>
      <c r="M134" s="95">
        <f>VLOOKUP(L134,'Money Won'!$1:$1048576,2,FALSE)</f>
        <v>252123</v>
      </c>
      <c r="N134" s="88" t="s">
        <v>62</v>
      </c>
      <c r="O134" s="141">
        <f>VLOOKUP(N134,'Money Won'!$1:$1048576,2,FALSE)</f>
        <v>20000</v>
      </c>
      <c r="P134" s="89" t="s">
        <v>112</v>
      </c>
      <c r="Q134" s="141">
        <f>VLOOKUP(P134,'Money Won'!$1:$1048576,2,FALSE)</f>
        <v>0</v>
      </c>
      <c r="R134" s="90" t="s">
        <v>220</v>
      </c>
      <c r="S134" s="141">
        <f>VLOOKUP(R134,'Money Won'!$1:$1048576,2,FALSE)</f>
        <v>404350</v>
      </c>
      <c r="T134" s="86" t="s">
        <v>54</v>
      </c>
      <c r="U134" s="145">
        <f>VLOOKUP(T134,'Money Won'!$1:$1048576,2,FALSE)</f>
        <v>0</v>
      </c>
      <c r="V134" s="86" t="s">
        <v>116</v>
      </c>
      <c r="W134" s="145">
        <f>VLOOKUP(V134,'Money Won'!$1:$1048576,2,FALSE)</f>
        <v>192208</v>
      </c>
      <c r="X134" s="86" t="s">
        <v>231</v>
      </c>
      <c r="Y134" s="145">
        <f>VLOOKUP(X134,'Money Won'!$1:$1048576,2,FALSE)</f>
        <v>0</v>
      </c>
      <c r="Z134" s="82" t="s">
        <v>221</v>
      </c>
      <c r="AA134" s="148">
        <f>VLOOKUP(Z134,'Money Won'!$1:$1048576,2,FALSE)</f>
        <v>0</v>
      </c>
      <c r="AB134" s="83" t="s">
        <v>238</v>
      </c>
      <c r="AC134" s="148">
        <f>VLOOKUP(AB134,'Money Won'!$1:$1048576,2,FALSE)</f>
        <v>0</v>
      </c>
      <c r="AD134" s="83" t="s">
        <v>235</v>
      </c>
      <c r="AE134" s="148">
        <f>VLOOKUP(AD134,'Money Won'!$1:$1048576,2,FALSE)</f>
        <v>69500</v>
      </c>
      <c r="AF134" s="79" t="s">
        <v>263</v>
      </c>
      <c r="AG134" s="151">
        <f>VLOOKUP(AF134,'Money Won'!$1:$1048576,2,FALSE)</f>
        <v>0</v>
      </c>
      <c r="AH134" s="80" t="s">
        <v>257</v>
      </c>
      <c r="AI134" s="151">
        <f>VLOOKUP(AH134,'Money Won'!$1:$1048576,2,FALSE)</f>
        <v>0</v>
      </c>
      <c r="AJ134" s="80" t="s">
        <v>272</v>
      </c>
      <c r="AK134" s="151">
        <f>VLOOKUP(AJ134,'Money Won'!$1:$1048576,2,FALSE)</f>
        <v>0</v>
      </c>
    </row>
    <row r="135" spans="1:37" x14ac:dyDescent="0.2">
      <c r="A135" s="51">
        <v>136</v>
      </c>
      <c r="B135" s="52" t="s">
        <v>475</v>
      </c>
      <c r="C135" s="52" t="s">
        <v>470</v>
      </c>
      <c r="D135" s="52" t="s">
        <v>477</v>
      </c>
      <c r="E135" s="53" t="s">
        <v>285</v>
      </c>
      <c r="F135" s="51" t="s">
        <v>286</v>
      </c>
      <c r="G135" s="54">
        <f>SUM(I135)+K135+M135+O135+Q135+S135+U135+W135+Y135+AA135+AC135+AE135+AG135+AI135+AK135</f>
        <v>1351500</v>
      </c>
      <c r="H135" s="94" t="s">
        <v>48</v>
      </c>
      <c r="I135" s="95">
        <f>VLOOKUP(H135,'Money Won'!$1:$1048576,2,FALSE)</f>
        <v>57500</v>
      </c>
      <c r="J135" s="96" t="s">
        <v>43</v>
      </c>
      <c r="K135" s="95">
        <f>VLOOKUP(J135,'Money Won'!$1:$1048576,2,FALSE)</f>
        <v>45000</v>
      </c>
      <c r="L135" s="96" t="s">
        <v>36</v>
      </c>
      <c r="M135" s="95">
        <f>VLOOKUP(L135,'Money Won'!$1:$1048576,2,FALSE)</f>
        <v>968000</v>
      </c>
      <c r="N135" s="88" t="s">
        <v>62</v>
      </c>
      <c r="O135" s="141">
        <f>VLOOKUP(N135,'Money Won'!$1:$1048576,2,FALSE)</f>
        <v>20000</v>
      </c>
      <c r="P135" s="89" t="s">
        <v>213</v>
      </c>
      <c r="Q135" s="141">
        <f>VLOOKUP(P135,'Money Won'!$1:$1048576,2,FALSE)</f>
        <v>57500</v>
      </c>
      <c r="R135" s="90" t="s">
        <v>149</v>
      </c>
      <c r="S135" s="141">
        <f>VLOOKUP(R135,'Money Won'!$1:$1048576,2,FALSE)</f>
        <v>0</v>
      </c>
      <c r="T135" s="86" t="s">
        <v>214</v>
      </c>
      <c r="U135" s="145">
        <f>VLOOKUP(T135,'Money Won'!$1:$1048576,2,FALSE)</f>
        <v>0</v>
      </c>
      <c r="V135" s="86" t="s">
        <v>54</v>
      </c>
      <c r="W135" s="145">
        <f>VLOOKUP(V135,'Money Won'!$1:$1048576,2,FALSE)</f>
        <v>0</v>
      </c>
      <c r="X135" s="86" t="s">
        <v>55</v>
      </c>
      <c r="Y135" s="145">
        <f>VLOOKUP(X135,'Money Won'!$1:$1048576,2,FALSE)</f>
        <v>0</v>
      </c>
      <c r="Z135" s="82" t="s">
        <v>222</v>
      </c>
      <c r="AA135" s="148">
        <f>VLOOKUP(Z135,'Money Won'!$1:$1048576,2,FALSE)</f>
        <v>134000</v>
      </c>
      <c r="AB135" s="83" t="s">
        <v>235</v>
      </c>
      <c r="AC135" s="148">
        <f>VLOOKUP(AB135,'Money Won'!$1:$1048576,2,FALSE)</f>
        <v>69500</v>
      </c>
      <c r="AD135" s="83" t="s">
        <v>251</v>
      </c>
      <c r="AE135" s="148">
        <f>VLOOKUP(AD135,'Money Won'!$1:$1048576,2,FALSE)</f>
        <v>0</v>
      </c>
      <c r="AF135" s="79" t="s">
        <v>275</v>
      </c>
      <c r="AG135" s="151">
        <f>VLOOKUP(AF135,'Money Won'!$1:$1048576,2,FALSE)</f>
        <v>0</v>
      </c>
      <c r="AH135" s="80" t="s">
        <v>262</v>
      </c>
      <c r="AI135" s="151">
        <f>VLOOKUP(AH135,'Money Won'!$1:$1048576,2,FALSE)</f>
        <v>0</v>
      </c>
      <c r="AJ135" s="80" t="s">
        <v>277</v>
      </c>
      <c r="AK135" s="151">
        <f>VLOOKUP(AJ135,'Money Won'!$1:$1048576,2,FALSE)</f>
        <v>0</v>
      </c>
    </row>
    <row r="136" spans="1:37" x14ac:dyDescent="0.2">
      <c r="A136" s="51">
        <v>149</v>
      </c>
      <c r="B136" s="52" t="s">
        <v>173</v>
      </c>
      <c r="C136" s="52" t="s">
        <v>316</v>
      </c>
      <c r="D136" s="52" t="s">
        <v>317</v>
      </c>
      <c r="E136" s="53" t="s">
        <v>285</v>
      </c>
      <c r="F136" s="51" t="s">
        <v>286</v>
      </c>
      <c r="G136" s="54">
        <f>SUM(I136)+K136+M136+O136+Q136+S136+U136+W136+Y136+AA136+AC136+AE136+AG136+AI136+AK136</f>
        <v>1290609</v>
      </c>
      <c r="H136" s="94" t="s">
        <v>39</v>
      </c>
      <c r="I136" s="95">
        <f>VLOOKUP(H136,'Money Won'!$1:$1048576,2,FALSE)</f>
        <v>404350</v>
      </c>
      <c r="J136" s="96" t="s">
        <v>48</v>
      </c>
      <c r="K136" s="95">
        <f>VLOOKUP(J136,'Money Won'!$1:$1048576,2,FALSE)</f>
        <v>57500</v>
      </c>
      <c r="L136" s="96" t="s">
        <v>140</v>
      </c>
      <c r="M136" s="95">
        <f>VLOOKUP(L136,'Money Won'!$1:$1048576,2,FALSE)</f>
        <v>404350</v>
      </c>
      <c r="N136" s="88" t="s">
        <v>53</v>
      </c>
      <c r="O136" s="141">
        <f>VLOOKUP(N136,'Money Won'!$1:$1048576,2,FALSE)</f>
        <v>94571</v>
      </c>
      <c r="P136" s="89" t="s">
        <v>213</v>
      </c>
      <c r="Q136" s="141">
        <f>VLOOKUP(P136,'Money Won'!$1:$1048576,2,FALSE)</f>
        <v>57500</v>
      </c>
      <c r="R136" s="90" t="s">
        <v>73</v>
      </c>
      <c r="S136" s="141">
        <f>VLOOKUP(R136,'Money Won'!$1:$1048576,2,FALSE)</f>
        <v>134000</v>
      </c>
      <c r="T136" s="86" t="s">
        <v>74</v>
      </c>
      <c r="U136" s="145">
        <f>VLOOKUP(T136,'Money Won'!$1:$1048576,2,FALSE)</f>
        <v>24000</v>
      </c>
      <c r="V136" s="86" t="s">
        <v>150</v>
      </c>
      <c r="W136" s="145">
        <f>VLOOKUP(V136,'Money Won'!$1:$1048576,2,FALSE)</f>
        <v>24000</v>
      </c>
      <c r="X136" s="86" t="s">
        <v>142</v>
      </c>
      <c r="Y136" s="145">
        <f>VLOOKUP(X136,'Money Won'!$1:$1048576,2,FALSE)</f>
        <v>24000</v>
      </c>
      <c r="Z136" s="82" t="s">
        <v>221</v>
      </c>
      <c r="AA136" s="148">
        <f>VLOOKUP(Z136,'Money Won'!$1:$1048576,2,FALSE)</f>
        <v>0</v>
      </c>
      <c r="AB136" s="83" t="s">
        <v>280</v>
      </c>
      <c r="AC136" s="148">
        <f>VLOOKUP(AB136,'Money Won'!$1:$1048576,2,FALSE)</f>
        <v>0</v>
      </c>
      <c r="AD136" s="83" t="s">
        <v>246</v>
      </c>
      <c r="AE136" s="148">
        <f>VLOOKUP(AD136,'Money Won'!$1:$1048576,2,FALSE)</f>
        <v>0</v>
      </c>
      <c r="AF136" s="79" t="s">
        <v>281</v>
      </c>
      <c r="AG136" s="151">
        <f>VLOOKUP(AF136,'Money Won'!$1:$1048576,2,FALSE)</f>
        <v>45000</v>
      </c>
      <c r="AH136" s="80" t="s">
        <v>239</v>
      </c>
      <c r="AI136" s="151">
        <f>VLOOKUP(AH136,'Money Won'!$1:$1048576,2,FALSE)</f>
        <v>0</v>
      </c>
      <c r="AJ136" s="80" t="s">
        <v>282</v>
      </c>
      <c r="AK136" s="151">
        <f>VLOOKUP(AJ136,'Money Won'!$1:$1048576,2,FALSE)</f>
        <v>21338</v>
      </c>
    </row>
    <row r="137" spans="1:37" x14ac:dyDescent="0.2">
      <c r="A137" s="51">
        <v>123</v>
      </c>
      <c r="B137" s="52" t="s">
        <v>507</v>
      </c>
      <c r="C137" s="52" t="s">
        <v>506</v>
      </c>
      <c r="D137" s="52" t="s">
        <v>507</v>
      </c>
      <c r="E137" s="53" t="s">
        <v>285</v>
      </c>
      <c r="F137" s="51" t="s">
        <v>286</v>
      </c>
      <c r="G137" s="54">
        <f>SUM(I137)+K137+M137+O137+Q137+S137+U137+W137+Y137+AA137+AC137+AE137+AG137+AI137+AK137</f>
        <v>1271178</v>
      </c>
      <c r="H137" s="94" t="s">
        <v>48</v>
      </c>
      <c r="I137" s="95">
        <f>VLOOKUP(H137,'Money Won'!$1:$1048576,2,FALSE)</f>
        <v>57500</v>
      </c>
      <c r="J137" s="96" t="s">
        <v>44</v>
      </c>
      <c r="K137" s="95">
        <f>VLOOKUP(J137,'Money Won'!$1:$1048576,2,FALSE)</f>
        <v>192208</v>
      </c>
      <c r="L137" s="96" t="s">
        <v>140</v>
      </c>
      <c r="M137" s="95">
        <f>VLOOKUP(L137,'Money Won'!$1:$1048576,2,FALSE)</f>
        <v>404350</v>
      </c>
      <c r="N137" s="88" t="s">
        <v>112</v>
      </c>
      <c r="O137" s="141">
        <f>VLOOKUP(N137,'Money Won'!$1:$1048576,2,FALSE)</f>
        <v>0</v>
      </c>
      <c r="P137" s="89" t="s">
        <v>220</v>
      </c>
      <c r="Q137" s="141">
        <f>VLOOKUP(P137,'Money Won'!$1:$1048576,2,FALSE)</f>
        <v>404350</v>
      </c>
      <c r="R137" s="90" t="s">
        <v>154</v>
      </c>
      <c r="S137" s="141">
        <f>VLOOKUP(R137,'Money Won'!$1:$1048576,2,FALSE)</f>
        <v>0</v>
      </c>
      <c r="T137" s="86" t="s">
        <v>224</v>
      </c>
      <c r="U137" s="145">
        <f>VLOOKUP(T137,'Money Won'!$1:$1048576,2,FALSE)</f>
        <v>0</v>
      </c>
      <c r="V137" s="86" t="s">
        <v>225</v>
      </c>
      <c r="W137" s="145">
        <f>VLOOKUP(V137,'Money Won'!$1:$1048576,2,FALSE)</f>
        <v>21338</v>
      </c>
      <c r="X137" s="86" t="s">
        <v>142</v>
      </c>
      <c r="Y137" s="145">
        <f>VLOOKUP(X137,'Money Won'!$1:$1048576,2,FALSE)</f>
        <v>24000</v>
      </c>
      <c r="Z137" s="82" t="s">
        <v>235</v>
      </c>
      <c r="AA137" s="148">
        <f>VLOOKUP(Z137,'Money Won'!$1:$1048576,2,FALSE)</f>
        <v>69500</v>
      </c>
      <c r="AB137" s="83" t="s">
        <v>240</v>
      </c>
      <c r="AC137" s="148">
        <f>VLOOKUP(AB137,'Money Won'!$1:$1048576,2,FALSE)</f>
        <v>21338</v>
      </c>
      <c r="AD137" s="83" t="s">
        <v>117</v>
      </c>
      <c r="AE137" s="148">
        <f>VLOOKUP(AD137,'Money Won'!$1:$1048576,2,FALSE)</f>
        <v>31594</v>
      </c>
      <c r="AF137" s="79" t="s">
        <v>281</v>
      </c>
      <c r="AG137" s="151">
        <f>VLOOKUP(AF137,'Money Won'!$1:$1048576,2,FALSE)</f>
        <v>45000</v>
      </c>
      <c r="AH137" s="80" t="s">
        <v>261</v>
      </c>
      <c r="AI137" s="151">
        <f>VLOOKUP(AH137,'Money Won'!$1:$1048576,2,FALSE)</f>
        <v>0</v>
      </c>
      <c r="AJ137" s="80" t="s">
        <v>267</v>
      </c>
      <c r="AK137" s="151">
        <f>VLOOKUP(AJ137,'Money Won'!$1:$1048576,2,FALSE)</f>
        <v>0</v>
      </c>
    </row>
    <row r="138" spans="1:37" x14ac:dyDescent="0.2">
      <c r="A138" s="51">
        <v>197</v>
      </c>
      <c r="B138" s="52" t="s">
        <v>457</v>
      </c>
      <c r="C138" s="52" t="s">
        <v>456</v>
      </c>
      <c r="D138" s="52" t="s">
        <v>457</v>
      </c>
      <c r="E138" s="53" t="s">
        <v>285</v>
      </c>
      <c r="F138" s="51" t="s">
        <v>286</v>
      </c>
      <c r="G138" s="54">
        <f>SUM(I138)+K138+M138+O138+Q138+S138+U138+W138+Y138+AA138+AC138+AE138+AG138+AI138+AK138</f>
        <v>1267479</v>
      </c>
      <c r="H138" s="94" t="s">
        <v>52</v>
      </c>
      <c r="I138" s="95">
        <f>VLOOKUP(H138,'Money Won'!$1:$1048576,2,FALSE)</f>
        <v>69500</v>
      </c>
      <c r="J138" s="94" t="s">
        <v>43</v>
      </c>
      <c r="K138" s="95">
        <f>VLOOKUP(J138,'Money Won'!$1:$1048576,2,FALSE)</f>
        <v>45000</v>
      </c>
      <c r="L138" s="96" t="s">
        <v>39</v>
      </c>
      <c r="M138" s="95">
        <f>VLOOKUP(L138,'Money Won'!$1:$1048576,2,FALSE)</f>
        <v>404350</v>
      </c>
      <c r="N138" s="88" t="s">
        <v>210</v>
      </c>
      <c r="O138" s="141">
        <f>VLOOKUP(N138,'Money Won'!$1:$1048576,2,FALSE)</f>
        <v>192208</v>
      </c>
      <c r="P138" s="89" t="s">
        <v>213</v>
      </c>
      <c r="Q138" s="141">
        <f>VLOOKUP(P138,'Money Won'!$1:$1048576,2,FALSE)</f>
        <v>57500</v>
      </c>
      <c r="R138" s="90" t="s">
        <v>220</v>
      </c>
      <c r="S138" s="141">
        <f>VLOOKUP(R138,'Money Won'!$1:$1048576,2,FALSE)</f>
        <v>404350</v>
      </c>
      <c r="T138" s="86" t="s">
        <v>218</v>
      </c>
      <c r="U138" s="145">
        <f>VLOOKUP(T138,'Money Won'!$1:$1048576,2,FALSE)</f>
        <v>94571</v>
      </c>
      <c r="V138" s="86" t="s">
        <v>54</v>
      </c>
      <c r="W138" s="145">
        <f>VLOOKUP(V138,'Money Won'!$1:$1048576,2,FALSE)</f>
        <v>0</v>
      </c>
      <c r="X138" s="86" t="s">
        <v>229</v>
      </c>
      <c r="Y138" s="145">
        <f>VLOOKUP(X138,'Money Won'!$1:$1048576,2,FALSE)</f>
        <v>0</v>
      </c>
      <c r="Z138" s="82" t="s">
        <v>246</v>
      </c>
      <c r="AA138" s="148">
        <f>VLOOKUP(Z138,'Money Won'!$1:$1048576,2,FALSE)</f>
        <v>0</v>
      </c>
      <c r="AB138" s="83" t="s">
        <v>280</v>
      </c>
      <c r="AC138" s="148">
        <f>VLOOKUP(AB138,'Money Won'!$1:$1048576,2,FALSE)</f>
        <v>0</v>
      </c>
      <c r="AD138" s="83" t="s">
        <v>249</v>
      </c>
      <c r="AE138" s="148">
        <f>VLOOKUP(AD138,'Money Won'!$1:$1048576,2,FALSE)</f>
        <v>0</v>
      </c>
      <c r="AF138" s="79" t="s">
        <v>236</v>
      </c>
      <c r="AG138" s="151">
        <f>VLOOKUP(AF138,'Money Won'!$1:$1048576,2,FALSE)</f>
        <v>0</v>
      </c>
      <c r="AH138" s="80" t="s">
        <v>261</v>
      </c>
      <c r="AI138" s="151">
        <f>VLOOKUP(AH138,'Money Won'!$1:$1048576,2,FALSE)</f>
        <v>0</v>
      </c>
      <c r="AJ138" s="80" t="s">
        <v>272</v>
      </c>
      <c r="AK138" s="151">
        <f>VLOOKUP(AJ138,'Money Won'!$1:$1048576,2,FALSE)</f>
        <v>0</v>
      </c>
    </row>
    <row r="139" spans="1:37" x14ac:dyDescent="0.2">
      <c r="A139" s="51">
        <v>4</v>
      </c>
      <c r="B139" s="52" t="s">
        <v>585</v>
      </c>
      <c r="C139" s="52" t="s">
        <v>355</v>
      </c>
      <c r="D139" s="52" t="s">
        <v>97</v>
      </c>
      <c r="E139" s="53" t="s">
        <v>285</v>
      </c>
      <c r="F139" s="51" t="s">
        <v>286</v>
      </c>
      <c r="G139" s="54">
        <f>SUM(I139)+K139+M139+O139+Q139+S139+U139+W139+Y139+AA139+AC139+AE139+AG139+AI139+AK139</f>
        <v>1240394</v>
      </c>
      <c r="H139" s="94" t="s">
        <v>61</v>
      </c>
      <c r="I139" s="95">
        <f>VLOOKUP(H139,'Money Won'!$1:$1048576,2,FALSE)</f>
        <v>0</v>
      </c>
      <c r="J139" s="96" t="s">
        <v>75</v>
      </c>
      <c r="K139" s="95">
        <f>VLOOKUP(J139,'Money Won'!$1:$1048576,2,FALSE)</f>
        <v>404350</v>
      </c>
      <c r="L139" s="96" t="s">
        <v>39</v>
      </c>
      <c r="M139" s="95">
        <f>VLOOKUP(L139,'Money Won'!$1:$1048576,2,FALSE)</f>
        <v>404350</v>
      </c>
      <c r="N139" s="88" t="s">
        <v>53</v>
      </c>
      <c r="O139" s="141">
        <f>VLOOKUP(N139,'Money Won'!$1:$1048576,2,FALSE)</f>
        <v>94571</v>
      </c>
      <c r="P139" s="89" t="s">
        <v>37</v>
      </c>
      <c r="Q139" s="141">
        <f>VLOOKUP(P139,'Money Won'!$1:$1048576,2,FALSE)</f>
        <v>0</v>
      </c>
      <c r="R139" s="90" t="s">
        <v>62</v>
      </c>
      <c r="S139" s="141">
        <f>VLOOKUP(R139,'Money Won'!$1:$1048576,2,FALSE)</f>
        <v>20000</v>
      </c>
      <c r="T139" s="86" t="s">
        <v>145</v>
      </c>
      <c r="U139" s="145">
        <f>VLOOKUP(T139,'Money Won'!$1:$1048576,2,FALSE)</f>
        <v>252123</v>
      </c>
      <c r="V139" s="86" t="s">
        <v>224</v>
      </c>
      <c r="W139" s="145">
        <f>VLOOKUP(V139,'Money Won'!$1:$1048576,2,FALSE)</f>
        <v>0</v>
      </c>
      <c r="X139" s="86" t="s">
        <v>232</v>
      </c>
      <c r="Y139" s="145">
        <f>VLOOKUP(X139,'Money Won'!$1:$1048576,2,FALSE)</f>
        <v>20000</v>
      </c>
      <c r="Z139" s="82" t="s">
        <v>148</v>
      </c>
      <c r="AA139" s="148">
        <f>VLOOKUP(Z139,'Money Won'!$1:$1048576,2,FALSE)</f>
        <v>0</v>
      </c>
      <c r="AB139" s="83" t="s">
        <v>247</v>
      </c>
      <c r="AC139" s="148">
        <f>VLOOKUP(AB139,'Money Won'!$1:$1048576,2,FALSE)</f>
        <v>0</v>
      </c>
      <c r="AD139" s="83" t="s">
        <v>248</v>
      </c>
      <c r="AE139" s="148">
        <f>VLOOKUP(AD139,'Money Won'!$1:$1048576,2,FALSE)</f>
        <v>0</v>
      </c>
      <c r="AF139" s="79" t="s">
        <v>160</v>
      </c>
      <c r="AG139" s="151">
        <f>VLOOKUP(AF139,'Money Won'!$1:$1048576,2,FALSE)</f>
        <v>45000</v>
      </c>
      <c r="AH139" s="80" t="s">
        <v>119</v>
      </c>
      <c r="AI139" s="151">
        <f>VLOOKUP(AH139,'Money Won'!$1:$1048576,2,FALSE)</f>
        <v>0</v>
      </c>
      <c r="AJ139" s="80" t="s">
        <v>239</v>
      </c>
      <c r="AK139" s="151">
        <f>VLOOKUP(AJ139,'Money Won'!$1:$1048576,2,FALSE)</f>
        <v>0</v>
      </c>
    </row>
    <row r="140" spans="1:37" x14ac:dyDescent="0.2">
      <c r="A140" s="51">
        <v>46</v>
      </c>
      <c r="B140" s="52" t="s">
        <v>573</v>
      </c>
      <c r="C140" s="52" t="s">
        <v>572</v>
      </c>
      <c r="D140" s="52" t="s">
        <v>573</v>
      </c>
      <c r="E140" s="53" t="s">
        <v>285</v>
      </c>
      <c r="F140" s="51" t="s">
        <v>286</v>
      </c>
      <c r="G140" s="54">
        <f>SUM(I140)+K140+M140+O140+Q140+S140+U140+W140+Y140+AA140+AC140+AE140+AG140+AI140+AK140</f>
        <v>1201771</v>
      </c>
      <c r="H140" s="94" t="s">
        <v>48</v>
      </c>
      <c r="I140" s="95">
        <f>VLOOKUP(H140,'Money Won'!$1:$1048576,2,FALSE)</f>
        <v>57500</v>
      </c>
      <c r="J140" s="96" t="s">
        <v>43</v>
      </c>
      <c r="K140" s="95">
        <f>VLOOKUP(J140,'Money Won'!$1:$1048576,2,FALSE)</f>
        <v>45000</v>
      </c>
      <c r="L140" s="96" t="s">
        <v>140</v>
      </c>
      <c r="M140" s="95">
        <f>VLOOKUP(L140,'Money Won'!$1:$1048576,2,FALSE)</f>
        <v>404350</v>
      </c>
      <c r="N140" s="88" t="s">
        <v>53</v>
      </c>
      <c r="O140" s="141">
        <f>VLOOKUP(N140,'Money Won'!$1:$1048576,2,FALSE)</f>
        <v>94571</v>
      </c>
      <c r="P140" s="89" t="s">
        <v>213</v>
      </c>
      <c r="Q140" s="141">
        <f>VLOOKUP(P140,'Money Won'!$1:$1048576,2,FALSE)</f>
        <v>57500</v>
      </c>
      <c r="R140" s="90" t="s">
        <v>220</v>
      </c>
      <c r="S140" s="141">
        <f>VLOOKUP(R140,'Money Won'!$1:$1048576,2,FALSE)</f>
        <v>404350</v>
      </c>
      <c r="T140" s="86" t="s">
        <v>214</v>
      </c>
      <c r="U140" s="145">
        <f>VLOOKUP(T140,'Money Won'!$1:$1048576,2,FALSE)</f>
        <v>0</v>
      </c>
      <c r="V140" s="86" t="s">
        <v>142</v>
      </c>
      <c r="W140" s="145">
        <f>VLOOKUP(V140,'Money Won'!$1:$1048576,2,FALSE)</f>
        <v>24000</v>
      </c>
      <c r="X140" s="86" t="s">
        <v>55</v>
      </c>
      <c r="Y140" s="145">
        <f>VLOOKUP(X140,'Money Won'!$1:$1048576,2,FALSE)</f>
        <v>0</v>
      </c>
      <c r="Z140" s="82" t="s">
        <v>221</v>
      </c>
      <c r="AA140" s="148">
        <f>VLOOKUP(Z140,'Money Won'!$1:$1048576,2,FALSE)</f>
        <v>0</v>
      </c>
      <c r="AB140" s="83" t="s">
        <v>235</v>
      </c>
      <c r="AC140" s="148">
        <f>VLOOKUP(AB140,'Money Won'!$1:$1048576,2,FALSE)</f>
        <v>69500</v>
      </c>
      <c r="AD140" s="83" t="s">
        <v>251</v>
      </c>
      <c r="AE140" s="148">
        <f>VLOOKUP(AD140,'Money Won'!$1:$1048576,2,FALSE)</f>
        <v>0</v>
      </c>
      <c r="AF140" s="79" t="s">
        <v>281</v>
      </c>
      <c r="AG140" s="151">
        <f>VLOOKUP(AF140,'Money Won'!$1:$1048576,2,FALSE)</f>
        <v>45000</v>
      </c>
      <c r="AH140" s="80" t="s">
        <v>236</v>
      </c>
      <c r="AI140" s="151">
        <f>VLOOKUP(AH140,'Money Won'!$1:$1048576,2,FALSE)</f>
        <v>0</v>
      </c>
      <c r="AJ140" s="80" t="s">
        <v>268</v>
      </c>
      <c r="AK140" s="151">
        <f>VLOOKUP(AJ140,'Money Won'!$1:$1048576,2,FALSE)</f>
        <v>0</v>
      </c>
    </row>
    <row r="141" spans="1:37" x14ac:dyDescent="0.2">
      <c r="A141" s="51">
        <v>187</v>
      </c>
      <c r="B141" s="52" t="s">
        <v>463</v>
      </c>
      <c r="C141" s="52" t="s">
        <v>462</v>
      </c>
      <c r="D141" s="52" t="s">
        <v>466</v>
      </c>
      <c r="E141" s="53" t="s">
        <v>285</v>
      </c>
      <c r="F141" s="51" t="s">
        <v>286</v>
      </c>
      <c r="G141" s="54">
        <f>SUM(I141)+K141+M141+O141+Q141+S141+U141+W141+Y141+AA141+AC141+AE141+AG141+AI141+AK141</f>
        <v>1196448</v>
      </c>
      <c r="H141" s="94" t="s">
        <v>39</v>
      </c>
      <c r="I141" s="95">
        <f>VLOOKUP(H141,'Money Won'!$1:$1048576,2,FALSE)</f>
        <v>404350</v>
      </c>
      <c r="J141" s="96" t="s">
        <v>43</v>
      </c>
      <c r="K141" s="95">
        <f>VLOOKUP(J141,'Money Won'!$1:$1048576,2,FALSE)</f>
        <v>45000</v>
      </c>
      <c r="L141" s="96" t="s">
        <v>65</v>
      </c>
      <c r="M141" s="95">
        <f>VLOOKUP(L141,'Money Won'!$1:$1048576,2,FALSE)</f>
        <v>252123</v>
      </c>
      <c r="N141" s="88" t="s">
        <v>210</v>
      </c>
      <c r="O141" s="141">
        <f>VLOOKUP(N141,'Money Won'!$1:$1048576,2,FALSE)</f>
        <v>192208</v>
      </c>
      <c r="P141" s="89" t="s">
        <v>68</v>
      </c>
      <c r="Q141" s="141">
        <f>VLOOKUP(P141,'Money Won'!$1:$1048576,2,FALSE)</f>
        <v>19050</v>
      </c>
      <c r="R141" s="90" t="s">
        <v>118</v>
      </c>
      <c r="S141" s="141">
        <f>VLOOKUP(R141,'Money Won'!$1:$1048576,2,FALSE)</f>
        <v>31594</v>
      </c>
      <c r="T141" s="86" t="s">
        <v>76</v>
      </c>
      <c r="U141" s="145">
        <f>VLOOKUP(T141,'Money Won'!$1:$1048576,2,FALSE)</f>
        <v>0</v>
      </c>
      <c r="V141" s="86" t="s">
        <v>145</v>
      </c>
      <c r="W141" s="145">
        <f>VLOOKUP(V141,'Money Won'!$1:$1048576,2,FALSE)</f>
        <v>252123</v>
      </c>
      <c r="X141" s="86" t="s">
        <v>163</v>
      </c>
      <c r="Y141" s="145">
        <f>VLOOKUP(X141,'Money Won'!$1:$1048576,2,FALSE)</f>
        <v>0</v>
      </c>
      <c r="Z141" s="82" t="s">
        <v>234</v>
      </c>
      <c r="AA141" s="148">
        <f>VLOOKUP(Z141,'Money Won'!$1:$1048576,2,FALSE)</f>
        <v>0</v>
      </c>
      <c r="AB141" s="83" t="s">
        <v>280</v>
      </c>
      <c r="AC141" s="148">
        <f>VLOOKUP(AB141,'Money Won'!$1:$1048576,2,FALSE)</f>
        <v>0</v>
      </c>
      <c r="AD141" s="83" t="s">
        <v>244</v>
      </c>
      <c r="AE141" s="148">
        <f>VLOOKUP(AD141,'Money Won'!$1:$1048576,2,FALSE)</f>
        <v>0</v>
      </c>
      <c r="AF141" s="79" t="s">
        <v>165</v>
      </c>
      <c r="AG141" s="151">
        <f>VLOOKUP(AF141,'Money Won'!$1:$1048576,2,FALSE)</f>
        <v>0</v>
      </c>
      <c r="AH141" s="80" t="s">
        <v>239</v>
      </c>
      <c r="AI141" s="151">
        <f>VLOOKUP(AH141,'Money Won'!$1:$1048576,2,FALSE)</f>
        <v>0</v>
      </c>
      <c r="AJ141" s="80" t="s">
        <v>267</v>
      </c>
      <c r="AK141" s="151">
        <f>VLOOKUP(AJ141,'Money Won'!$1:$1048576,2,FALSE)</f>
        <v>0</v>
      </c>
    </row>
    <row r="142" spans="1:37" x14ac:dyDescent="0.2">
      <c r="A142" s="51">
        <v>44</v>
      </c>
      <c r="B142" s="52" t="s">
        <v>591</v>
      </c>
      <c r="C142" s="52" t="s">
        <v>590</v>
      </c>
      <c r="D142" s="52" t="s">
        <v>591</v>
      </c>
      <c r="E142" s="53" t="s">
        <v>285</v>
      </c>
      <c r="F142" s="51" t="s">
        <v>286</v>
      </c>
      <c r="G142" s="54">
        <f>SUM(I142)+K142+M142+O142+Q142+S142+U142+W142+Y142+AA142+AC142+AE142+AG142+AI142+AK142</f>
        <v>1190982</v>
      </c>
      <c r="H142" s="94" t="s">
        <v>36</v>
      </c>
      <c r="I142" s="95">
        <f>VLOOKUP(H142,'Money Won'!$1:$1048576,2,FALSE)</f>
        <v>968000</v>
      </c>
      <c r="J142" s="96" t="s">
        <v>43</v>
      </c>
      <c r="K142" s="95">
        <f>VLOOKUP(J142,'Money Won'!$1:$1048576,2,FALSE)</f>
        <v>45000</v>
      </c>
      <c r="L142" s="96" t="s">
        <v>41</v>
      </c>
      <c r="M142" s="95">
        <f>VLOOKUP(L142,'Money Won'!$1:$1048576,2,FALSE)</f>
        <v>19350</v>
      </c>
      <c r="N142" s="88" t="s">
        <v>146</v>
      </c>
      <c r="O142" s="141">
        <f>VLOOKUP(N142,'Money Won'!$1:$1048576,2,FALSE)</f>
        <v>18850</v>
      </c>
      <c r="P142" s="89" t="s">
        <v>69</v>
      </c>
      <c r="Q142" s="141">
        <f>VLOOKUP(P142,'Money Won'!$1:$1048576,2,FALSE)</f>
        <v>0</v>
      </c>
      <c r="R142" s="90" t="s">
        <v>118</v>
      </c>
      <c r="S142" s="141">
        <f>VLOOKUP(R142,'Money Won'!$1:$1048576,2,FALSE)</f>
        <v>31594</v>
      </c>
      <c r="T142" s="86" t="s">
        <v>224</v>
      </c>
      <c r="U142" s="145">
        <f>VLOOKUP(T142,'Money Won'!$1:$1048576,2,FALSE)</f>
        <v>0</v>
      </c>
      <c r="V142" s="86" t="s">
        <v>161</v>
      </c>
      <c r="W142" s="145">
        <f>VLOOKUP(V142,'Money Won'!$1:$1048576,2,FALSE)</f>
        <v>31594</v>
      </c>
      <c r="X142" s="86" t="s">
        <v>214</v>
      </c>
      <c r="Y142" s="145">
        <f>VLOOKUP(X142,'Money Won'!$1:$1048576,2,FALSE)</f>
        <v>0</v>
      </c>
      <c r="Z142" s="82" t="s">
        <v>117</v>
      </c>
      <c r="AA142" s="148">
        <f>VLOOKUP(Z142,'Money Won'!$1:$1048576,2,FALSE)</f>
        <v>31594</v>
      </c>
      <c r="AB142" s="83" t="s">
        <v>242</v>
      </c>
      <c r="AC142" s="148">
        <f>VLOOKUP(AB142,'Money Won'!$1:$1048576,2,FALSE)</f>
        <v>0</v>
      </c>
      <c r="AD142" s="83" t="s">
        <v>141</v>
      </c>
      <c r="AE142" s="148">
        <f>VLOOKUP(AD142,'Money Won'!$1:$1048576,2,FALSE)</f>
        <v>0</v>
      </c>
      <c r="AF142" s="79" t="s">
        <v>281</v>
      </c>
      <c r="AG142" s="151">
        <f>VLOOKUP(AF142,'Money Won'!$1:$1048576,2,FALSE)</f>
        <v>45000</v>
      </c>
      <c r="AH142" s="80" t="s">
        <v>268</v>
      </c>
      <c r="AI142" s="151">
        <f>VLOOKUP(AH142,'Money Won'!$1:$1048576,2,FALSE)</f>
        <v>0</v>
      </c>
      <c r="AJ142" s="80" t="s">
        <v>263</v>
      </c>
      <c r="AK142" s="151">
        <f>VLOOKUP(AJ142,'Money Won'!$1:$1048576,2,FALSE)</f>
        <v>0</v>
      </c>
    </row>
    <row r="143" spans="1:37" x14ac:dyDescent="0.2">
      <c r="A143" s="51">
        <v>76</v>
      </c>
      <c r="B143" s="52" t="s">
        <v>575</v>
      </c>
      <c r="C143" s="52" t="s">
        <v>574</v>
      </c>
      <c r="D143" s="52" t="s">
        <v>575</v>
      </c>
      <c r="E143" s="53" t="s">
        <v>285</v>
      </c>
      <c r="F143" s="51" t="s">
        <v>286</v>
      </c>
      <c r="G143" s="54">
        <f>SUM(I143)+K143+M143+O143+Q143+S143+U143+W143+Y143+AA143+AC143+AE143+AG143+AI143+AK143</f>
        <v>1155389</v>
      </c>
      <c r="H143" s="94" t="s">
        <v>52</v>
      </c>
      <c r="I143" s="95">
        <f>VLOOKUP(H143,'Money Won'!$1:$1048576,2,FALSE)</f>
        <v>69500</v>
      </c>
      <c r="J143" s="96" t="s">
        <v>43</v>
      </c>
      <c r="K143" s="95">
        <f>VLOOKUP(J143,'Money Won'!$1:$1048576,2,FALSE)</f>
        <v>45000</v>
      </c>
      <c r="L143" s="96" t="s">
        <v>65</v>
      </c>
      <c r="M143" s="95">
        <f>VLOOKUP(L143,'Money Won'!$1:$1048576,2,FALSE)</f>
        <v>252123</v>
      </c>
      <c r="N143" s="88" t="s">
        <v>210</v>
      </c>
      <c r="O143" s="141">
        <f>VLOOKUP(N143,'Money Won'!$1:$1048576,2,FALSE)</f>
        <v>192208</v>
      </c>
      <c r="P143" s="89" t="s">
        <v>57</v>
      </c>
      <c r="Q143" s="141">
        <f>VLOOKUP(P143,'Money Won'!$1:$1048576,2,FALSE)</f>
        <v>0</v>
      </c>
      <c r="R143" s="90" t="s">
        <v>220</v>
      </c>
      <c r="S143" s="141">
        <f>VLOOKUP(R143,'Money Won'!$1:$1048576,2,FALSE)</f>
        <v>404350</v>
      </c>
      <c r="T143" s="86" t="s">
        <v>71</v>
      </c>
      <c r="U143" s="145">
        <f>VLOOKUP(T143,'Money Won'!$1:$1048576,2,FALSE)</f>
        <v>0</v>
      </c>
      <c r="V143" s="86" t="s">
        <v>66</v>
      </c>
      <c r="W143" s="145">
        <f>VLOOKUP(V143,'Money Won'!$1:$1048576,2,FALSE)</f>
        <v>0</v>
      </c>
      <c r="X143" s="86" t="s">
        <v>116</v>
      </c>
      <c r="Y143" s="145">
        <f>VLOOKUP(X143,'Money Won'!$1:$1048576,2,FALSE)</f>
        <v>192208</v>
      </c>
      <c r="Z143" s="82" t="s">
        <v>221</v>
      </c>
      <c r="AA143" s="148">
        <f>VLOOKUP(Z143,'Money Won'!$1:$1048576,2,FALSE)</f>
        <v>0</v>
      </c>
      <c r="AB143" s="83" t="s">
        <v>249</v>
      </c>
      <c r="AC143" s="148">
        <f>VLOOKUP(AB143,'Money Won'!$1:$1048576,2,FALSE)</f>
        <v>0</v>
      </c>
      <c r="AD143" s="83" t="s">
        <v>242</v>
      </c>
      <c r="AE143" s="148">
        <f>VLOOKUP(AD143,'Money Won'!$1:$1048576,2,FALSE)</f>
        <v>0</v>
      </c>
      <c r="AF143" s="79" t="s">
        <v>276</v>
      </c>
      <c r="AG143" s="151">
        <f>VLOOKUP(AF143,'Money Won'!$1:$1048576,2,FALSE)</f>
        <v>0</v>
      </c>
      <c r="AH143" s="80" t="s">
        <v>119</v>
      </c>
      <c r="AI143" s="151">
        <f>VLOOKUP(AH143,'Money Won'!$1:$1048576,2,FALSE)</f>
        <v>0</v>
      </c>
      <c r="AJ143" s="80" t="s">
        <v>267</v>
      </c>
      <c r="AK143" s="151">
        <f>VLOOKUP(AJ143,'Money Won'!$1:$1048576,2,FALSE)</f>
        <v>0</v>
      </c>
    </row>
    <row r="144" spans="1:37" x14ac:dyDescent="0.2">
      <c r="A144" s="51">
        <v>1</v>
      </c>
      <c r="B144" s="52" t="s">
        <v>293</v>
      </c>
      <c r="C144" s="52" t="s">
        <v>292</v>
      </c>
      <c r="D144" s="52" t="s">
        <v>293</v>
      </c>
      <c r="E144" s="53" t="s">
        <v>285</v>
      </c>
      <c r="F144" s="51" t="s">
        <v>286</v>
      </c>
      <c r="G144" s="54">
        <f>SUM(I144)+K144+M144+O144+Q144+S144+U144+W144+Y144+AA144+AC144+AE144+AG144+AI144+AK144</f>
        <v>1135382</v>
      </c>
      <c r="H144" s="94" t="s">
        <v>52</v>
      </c>
      <c r="I144" s="95">
        <f>VLOOKUP(H144,'Money Won'!$1:$1048576,2,FALSE)</f>
        <v>69500</v>
      </c>
      <c r="J144" s="96" t="s">
        <v>43</v>
      </c>
      <c r="K144" s="95">
        <f>VLOOKUP(J144,'Money Won'!$1:$1048576,2,FALSE)</f>
        <v>45000</v>
      </c>
      <c r="L144" s="96" t="s">
        <v>65</v>
      </c>
      <c r="M144" s="95">
        <f>VLOOKUP(L144,'Money Won'!$1:$1048576,2,FALSE)</f>
        <v>252123</v>
      </c>
      <c r="N144" s="88" t="s">
        <v>106</v>
      </c>
      <c r="O144" s="141">
        <f>VLOOKUP(N144,'Money Won'!$1:$1048576,2,FALSE)</f>
        <v>94571</v>
      </c>
      <c r="P144" s="89" t="s">
        <v>73</v>
      </c>
      <c r="Q144" s="141">
        <f>VLOOKUP(P144,'Money Won'!$1:$1048576,2,FALSE)</f>
        <v>134000</v>
      </c>
      <c r="R144" s="90" t="s">
        <v>220</v>
      </c>
      <c r="S144" s="141">
        <f>VLOOKUP(R144,'Money Won'!$1:$1048576,2,FALSE)</f>
        <v>404350</v>
      </c>
      <c r="T144" s="86" t="s">
        <v>147</v>
      </c>
      <c r="U144" s="145">
        <f>VLOOKUP(T144,'Money Won'!$1:$1048576,2,FALSE)</f>
        <v>21338</v>
      </c>
      <c r="V144" s="86" t="s">
        <v>163</v>
      </c>
      <c r="W144" s="145">
        <f>VLOOKUP(V144,'Money Won'!$1:$1048576,2,FALSE)</f>
        <v>0</v>
      </c>
      <c r="X144" s="86" t="s">
        <v>224</v>
      </c>
      <c r="Y144" s="145">
        <f>VLOOKUP(X144,'Money Won'!$1:$1048576,2,FALSE)</f>
        <v>0</v>
      </c>
      <c r="Z144" s="82" t="s">
        <v>249</v>
      </c>
      <c r="AA144" s="148">
        <f>VLOOKUP(Z144,'Money Won'!$1:$1048576,2,FALSE)</f>
        <v>0</v>
      </c>
      <c r="AB144" s="83" t="s">
        <v>235</v>
      </c>
      <c r="AC144" s="148">
        <f>VLOOKUP(AB144,'Money Won'!$1:$1048576,2,FALSE)</f>
        <v>69500</v>
      </c>
      <c r="AD144" s="84" t="s">
        <v>280</v>
      </c>
      <c r="AE144" s="148">
        <f>VLOOKUP(AD144,'Money Won'!$1:$1048576,2,FALSE)</f>
        <v>0</v>
      </c>
      <c r="AF144" s="79" t="s">
        <v>245</v>
      </c>
      <c r="AG144" s="151">
        <f>VLOOKUP(AF144,'Money Won'!$1:$1048576,2,FALSE)</f>
        <v>0</v>
      </c>
      <c r="AH144" s="80" t="s">
        <v>160</v>
      </c>
      <c r="AI144" s="151">
        <f>VLOOKUP(AH144,'Money Won'!$1:$1048576,2,FALSE)</f>
        <v>45000</v>
      </c>
      <c r="AJ144" s="80" t="s">
        <v>277</v>
      </c>
      <c r="AK144" s="151">
        <f>VLOOKUP(AJ144,'Money Won'!$1:$1048576,2,FALSE)</f>
        <v>0</v>
      </c>
    </row>
    <row r="145" spans="1:37" x14ac:dyDescent="0.2">
      <c r="A145" s="51">
        <v>7</v>
      </c>
      <c r="B145" s="52" t="s">
        <v>489</v>
      </c>
      <c r="C145" s="52" t="s">
        <v>488</v>
      </c>
      <c r="D145" s="52" t="s">
        <v>489</v>
      </c>
      <c r="E145" s="53" t="s">
        <v>285</v>
      </c>
      <c r="F145" s="51" t="s">
        <v>286</v>
      </c>
      <c r="G145" s="54">
        <f>SUM(I145)+K145+M145+O145+Q145+S145+U145+W145+Y145+AA145+AC145+AE145+AG145+AI145+AK145</f>
        <v>1130479</v>
      </c>
      <c r="H145" s="94" t="s">
        <v>52</v>
      </c>
      <c r="I145" s="95">
        <f>VLOOKUP(H145,'Money Won'!$1:$1048576,2,FALSE)</f>
        <v>69500</v>
      </c>
      <c r="J145" s="96" t="s">
        <v>43</v>
      </c>
      <c r="K145" s="95">
        <f>VLOOKUP(J145,'Money Won'!$1:$1048576,2,FALSE)</f>
        <v>45000</v>
      </c>
      <c r="L145" s="96" t="s">
        <v>140</v>
      </c>
      <c r="M145" s="95">
        <f>VLOOKUP(L145,'Money Won'!$1:$1048576,2,FALSE)</f>
        <v>404350</v>
      </c>
      <c r="N145" s="88" t="s">
        <v>57</v>
      </c>
      <c r="O145" s="141">
        <f>VLOOKUP(N145,'Money Won'!$1:$1048576,2,FALSE)</f>
        <v>0</v>
      </c>
      <c r="P145" s="89" t="s">
        <v>213</v>
      </c>
      <c r="Q145" s="141">
        <f>VLOOKUP(P145,'Money Won'!$1:$1048576,2,FALSE)</f>
        <v>57500</v>
      </c>
      <c r="R145" s="90" t="s">
        <v>73</v>
      </c>
      <c r="S145" s="141">
        <f>VLOOKUP(R145,'Money Won'!$1:$1048576,2,FALSE)</f>
        <v>134000</v>
      </c>
      <c r="T145" s="86" t="s">
        <v>218</v>
      </c>
      <c r="U145" s="145">
        <f>VLOOKUP(T145,'Money Won'!$1:$1048576,2,FALSE)</f>
        <v>94571</v>
      </c>
      <c r="V145" s="86" t="s">
        <v>224</v>
      </c>
      <c r="W145" s="145">
        <f>VLOOKUP(V145,'Money Won'!$1:$1048576,2,FALSE)</f>
        <v>0</v>
      </c>
      <c r="X145" s="86" t="s">
        <v>116</v>
      </c>
      <c r="Y145" s="145">
        <f>VLOOKUP(X145,'Money Won'!$1:$1048576,2,FALSE)</f>
        <v>192208</v>
      </c>
      <c r="Z145" s="82" t="s">
        <v>234</v>
      </c>
      <c r="AA145" s="148">
        <f>VLOOKUP(Z145,'Money Won'!$1:$1048576,2,FALSE)</f>
        <v>0</v>
      </c>
      <c r="AB145" s="83" t="s">
        <v>221</v>
      </c>
      <c r="AC145" s="148">
        <f>VLOOKUP(AB145,'Money Won'!$1:$1048576,2,FALSE)</f>
        <v>0</v>
      </c>
      <c r="AD145" s="83" t="s">
        <v>235</v>
      </c>
      <c r="AE145" s="148">
        <f>VLOOKUP(AD145,'Money Won'!$1:$1048576,2,FALSE)</f>
        <v>69500</v>
      </c>
      <c r="AF145" s="79" t="s">
        <v>265</v>
      </c>
      <c r="AG145" s="151">
        <f>VLOOKUP(AF145,'Money Won'!$1:$1048576,2,FALSE)</f>
        <v>18850</v>
      </c>
      <c r="AH145" s="80" t="s">
        <v>281</v>
      </c>
      <c r="AI145" s="151">
        <f>VLOOKUP(AH145,'Money Won'!$1:$1048576,2,FALSE)</f>
        <v>45000</v>
      </c>
      <c r="AJ145" s="80" t="s">
        <v>277</v>
      </c>
      <c r="AK145" s="151">
        <f>VLOOKUP(AJ145,'Money Won'!$1:$1048576,2,FALSE)</f>
        <v>0</v>
      </c>
    </row>
    <row r="146" spans="1:37" x14ac:dyDescent="0.2">
      <c r="A146" s="51">
        <v>96</v>
      </c>
      <c r="B146" s="52" t="s">
        <v>298</v>
      </c>
      <c r="C146" s="52" t="s">
        <v>297</v>
      </c>
      <c r="D146" s="52" t="s">
        <v>298</v>
      </c>
      <c r="E146" s="53" t="s">
        <v>285</v>
      </c>
      <c r="F146" s="51" t="s">
        <v>286</v>
      </c>
      <c r="G146" s="54">
        <f>SUM(I146)+K146+M146+O146+Q146+S146+U146+W146+Y146+AA146+AC146+AE146+AG146+AI146+AK146</f>
        <v>1118525</v>
      </c>
      <c r="H146" s="94" t="s">
        <v>52</v>
      </c>
      <c r="I146" s="95">
        <f>VLOOKUP(H146,'Money Won'!$1:$1048576,2,FALSE)</f>
        <v>69500</v>
      </c>
      <c r="J146" s="96" t="s">
        <v>75</v>
      </c>
      <c r="K146" s="95">
        <f>VLOOKUP(J146,'Money Won'!$1:$1048576,2,FALSE)</f>
        <v>404350</v>
      </c>
      <c r="L146" s="96" t="s">
        <v>40</v>
      </c>
      <c r="M146" s="95">
        <f>VLOOKUP(L146,'Money Won'!$1:$1048576,2,FALSE)</f>
        <v>192208</v>
      </c>
      <c r="N146" s="88" t="s">
        <v>210</v>
      </c>
      <c r="O146" s="141">
        <f>VLOOKUP(N146,'Money Won'!$1:$1048576,2,FALSE)</f>
        <v>192208</v>
      </c>
      <c r="P146" s="89" t="s">
        <v>213</v>
      </c>
      <c r="Q146" s="141">
        <f>VLOOKUP(P146,'Money Won'!$1:$1048576,2,FALSE)</f>
        <v>57500</v>
      </c>
      <c r="R146" s="90" t="s">
        <v>118</v>
      </c>
      <c r="S146" s="141">
        <f>VLOOKUP(R146,'Money Won'!$1:$1048576,2,FALSE)</f>
        <v>31594</v>
      </c>
      <c r="T146" s="86" t="s">
        <v>218</v>
      </c>
      <c r="U146" s="145">
        <f>VLOOKUP(T146,'Money Won'!$1:$1048576,2,FALSE)</f>
        <v>94571</v>
      </c>
      <c r="V146" s="86" t="s">
        <v>161</v>
      </c>
      <c r="W146" s="145">
        <f>VLOOKUP(V146,'Money Won'!$1:$1048576,2,FALSE)</f>
        <v>31594</v>
      </c>
      <c r="X146" s="86" t="s">
        <v>158</v>
      </c>
      <c r="Y146" s="145">
        <f>VLOOKUP(X146,'Money Won'!$1:$1048576,2,FALSE)</f>
        <v>0</v>
      </c>
      <c r="Z146" s="82" t="s">
        <v>226</v>
      </c>
      <c r="AA146" s="148">
        <f>VLOOKUP(Z146,'Money Won'!$1:$1048576,2,FALSE)</f>
        <v>0</v>
      </c>
      <c r="AB146" s="83" t="s">
        <v>243</v>
      </c>
      <c r="AC146" s="148">
        <f>VLOOKUP(AB146,'Money Won'!$1:$1048576,2,FALSE)</f>
        <v>0</v>
      </c>
      <c r="AD146" s="83" t="s">
        <v>234</v>
      </c>
      <c r="AE146" s="148">
        <f>VLOOKUP(AD146,'Money Won'!$1:$1048576,2,FALSE)</f>
        <v>0</v>
      </c>
      <c r="AF146" s="79" t="s">
        <v>281</v>
      </c>
      <c r="AG146" s="151">
        <f>VLOOKUP(AF146,'Money Won'!$1:$1048576,2,FALSE)</f>
        <v>45000</v>
      </c>
      <c r="AH146" s="80" t="s">
        <v>119</v>
      </c>
      <c r="AI146" s="151">
        <f>VLOOKUP(AH146,'Money Won'!$1:$1048576,2,FALSE)</f>
        <v>0</v>
      </c>
      <c r="AJ146" s="80" t="s">
        <v>277</v>
      </c>
      <c r="AK146" s="151">
        <f>VLOOKUP(AJ146,'Money Won'!$1:$1048576,2,FALSE)</f>
        <v>0</v>
      </c>
    </row>
    <row r="147" spans="1:37" x14ac:dyDescent="0.2">
      <c r="A147" s="51">
        <v>122</v>
      </c>
      <c r="B147" s="52" t="s">
        <v>181</v>
      </c>
      <c r="C147" s="52" t="s">
        <v>406</v>
      </c>
      <c r="D147" s="52" t="s">
        <v>181</v>
      </c>
      <c r="E147" s="53" t="s">
        <v>285</v>
      </c>
      <c r="F147" s="51" t="s">
        <v>286</v>
      </c>
      <c r="G147" s="54">
        <f>SUM(I147)+K147+M147+O147+Q147+S147+U147+W147+Y147+AA147+AC147+AE147+AG147+AI147+AK147</f>
        <v>1115746</v>
      </c>
      <c r="H147" s="94" t="s">
        <v>70</v>
      </c>
      <c r="I147" s="95">
        <f>VLOOKUP(H147,'Money Won'!$1:$1048576,2,FALSE)</f>
        <v>21338</v>
      </c>
      <c r="J147" s="96" t="s">
        <v>47</v>
      </c>
      <c r="K147" s="95">
        <f>VLOOKUP(J147,'Money Won'!$1:$1048576,2,FALSE)</f>
        <v>0</v>
      </c>
      <c r="L147" s="96" t="s">
        <v>140</v>
      </c>
      <c r="M147" s="95">
        <f>VLOOKUP(L147,'Money Won'!$1:$1048576,2,FALSE)</f>
        <v>404350</v>
      </c>
      <c r="N147" s="88" t="s">
        <v>210</v>
      </c>
      <c r="O147" s="141">
        <f>VLOOKUP(N147,'Money Won'!$1:$1048576,2,FALSE)</f>
        <v>192208</v>
      </c>
      <c r="P147" s="90" t="s">
        <v>220</v>
      </c>
      <c r="Q147" s="141">
        <f>VLOOKUP(P147,'Money Won'!$1:$1048576,2,FALSE)</f>
        <v>404350</v>
      </c>
      <c r="R147" s="90" t="s">
        <v>154</v>
      </c>
      <c r="S147" s="141">
        <f>VLOOKUP(R147,'Money Won'!$1:$1048576,2,FALSE)</f>
        <v>0</v>
      </c>
      <c r="T147" s="86" t="s">
        <v>74</v>
      </c>
      <c r="U147" s="145">
        <f>VLOOKUP(T147,'Money Won'!$1:$1048576,2,FALSE)</f>
        <v>24000</v>
      </c>
      <c r="V147" s="86" t="s">
        <v>224</v>
      </c>
      <c r="W147" s="145">
        <f>VLOOKUP(V147,'Money Won'!$1:$1048576,2,FALSE)</f>
        <v>0</v>
      </c>
      <c r="X147" s="86" t="s">
        <v>231</v>
      </c>
      <c r="Y147" s="145">
        <f>VLOOKUP(X147,'Money Won'!$1:$1048576,2,FALSE)</f>
        <v>0</v>
      </c>
      <c r="Z147" s="82" t="s">
        <v>243</v>
      </c>
      <c r="AA147" s="148">
        <f>VLOOKUP(Z147,'Money Won'!$1:$1048576,2,FALSE)</f>
        <v>0</v>
      </c>
      <c r="AB147" s="83" t="s">
        <v>157</v>
      </c>
      <c r="AC147" s="148">
        <f>VLOOKUP(AB147,'Money Won'!$1:$1048576,2,FALSE)</f>
        <v>69500</v>
      </c>
      <c r="AD147" s="83" t="s">
        <v>238</v>
      </c>
      <c r="AE147" s="148">
        <f>VLOOKUP(AD147,'Money Won'!$1:$1048576,2,FALSE)</f>
        <v>0</v>
      </c>
      <c r="AF147" s="79" t="s">
        <v>165</v>
      </c>
      <c r="AG147" s="151">
        <f>VLOOKUP(AF147,'Money Won'!$1:$1048576,2,FALSE)</f>
        <v>0</v>
      </c>
      <c r="AH147" s="80" t="s">
        <v>262</v>
      </c>
      <c r="AI147" s="151">
        <f>VLOOKUP(AH147,'Money Won'!$1:$1048576,2,FALSE)</f>
        <v>0</v>
      </c>
      <c r="AJ147" s="80" t="s">
        <v>256</v>
      </c>
      <c r="AK147" s="151">
        <f>VLOOKUP(AJ147,'Money Won'!$1:$1048576,2,FALSE)</f>
        <v>0</v>
      </c>
    </row>
    <row r="148" spans="1:37" x14ac:dyDescent="0.2">
      <c r="A148" s="51">
        <v>134</v>
      </c>
      <c r="B148" s="52" t="s">
        <v>473</v>
      </c>
      <c r="C148" s="52" t="s">
        <v>470</v>
      </c>
      <c r="D148" s="52" t="s">
        <v>477</v>
      </c>
      <c r="E148" s="53" t="s">
        <v>285</v>
      </c>
      <c r="F148" s="51" t="s">
        <v>286</v>
      </c>
      <c r="G148" s="54">
        <f>SUM(I148)+K148+M148+O148+Q148+S148+U148+W148+Y148+AA148+AC148+AE148+AG148+AI148+AK148</f>
        <v>1113382</v>
      </c>
      <c r="H148" s="94" t="s">
        <v>50</v>
      </c>
      <c r="I148" s="95">
        <f>VLOOKUP(H148,'Money Won'!$1:$1048576,2,FALSE)</f>
        <v>94571</v>
      </c>
      <c r="J148" s="96" t="s">
        <v>38</v>
      </c>
      <c r="K148" s="95">
        <f>VLOOKUP(J148,'Money Won'!$1:$1048576,2,FALSE)</f>
        <v>94571</v>
      </c>
      <c r="L148" s="96" t="s">
        <v>140</v>
      </c>
      <c r="M148" s="95">
        <f>VLOOKUP(L148,'Money Won'!$1:$1048576,2,FALSE)</f>
        <v>404350</v>
      </c>
      <c r="N148" s="88" t="s">
        <v>210</v>
      </c>
      <c r="O148" s="141">
        <f>VLOOKUP(N148,'Money Won'!$1:$1048576,2,FALSE)</f>
        <v>192208</v>
      </c>
      <c r="P148" s="89" t="s">
        <v>73</v>
      </c>
      <c r="Q148" s="141">
        <f>VLOOKUP(P148,'Money Won'!$1:$1048576,2,FALSE)</f>
        <v>134000</v>
      </c>
      <c r="R148" s="90" t="s">
        <v>146</v>
      </c>
      <c r="S148" s="141">
        <f>VLOOKUP(R148,'Money Won'!$1:$1048576,2,FALSE)</f>
        <v>18850</v>
      </c>
      <c r="T148" s="86" t="s">
        <v>207</v>
      </c>
      <c r="U148" s="145">
        <f>VLOOKUP(T148,'Money Won'!$1:$1048576,2,FALSE)</f>
        <v>21338</v>
      </c>
      <c r="V148" s="86" t="s">
        <v>161</v>
      </c>
      <c r="W148" s="145">
        <f>VLOOKUP(V148,'Money Won'!$1:$1048576,2,FALSE)</f>
        <v>31594</v>
      </c>
      <c r="X148" s="86" t="s">
        <v>55</v>
      </c>
      <c r="Y148" s="145">
        <f>VLOOKUP(X148,'Money Won'!$1:$1048576,2,FALSE)</f>
        <v>0</v>
      </c>
      <c r="Z148" s="82" t="s">
        <v>162</v>
      </c>
      <c r="AA148" s="148">
        <f>VLOOKUP(Z148,'Money Won'!$1:$1048576,2,FALSE)</f>
        <v>18700</v>
      </c>
      <c r="AB148" s="83" t="s">
        <v>227</v>
      </c>
      <c r="AC148" s="148">
        <f>VLOOKUP(AB148,'Money Won'!$1:$1048576,2,FALSE)</f>
        <v>19350</v>
      </c>
      <c r="AD148" s="83" t="s">
        <v>169</v>
      </c>
      <c r="AE148" s="148">
        <f>VLOOKUP(AD148,'Money Won'!$1:$1048576,2,FALSE)</f>
        <v>20000</v>
      </c>
      <c r="AF148" s="79" t="s">
        <v>281</v>
      </c>
      <c r="AG148" s="151">
        <f>VLOOKUP(AF148,'Money Won'!$1:$1048576,2,FALSE)</f>
        <v>45000</v>
      </c>
      <c r="AH148" s="80" t="s">
        <v>265</v>
      </c>
      <c r="AI148" s="151">
        <f>VLOOKUP(AH148,'Money Won'!$1:$1048576,2,FALSE)</f>
        <v>18850</v>
      </c>
      <c r="AJ148" s="79" t="s">
        <v>276</v>
      </c>
      <c r="AK148" s="151">
        <f>VLOOKUP(AJ148,'Money Won'!$1:$1048576,2,FALSE)</f>
        <v>0</v>
      </c>
    </row>
    <row r="149" spans="1:37" x14ac:dyDescent="0.2">
      <c r="A149" s="51">
        <v>81</v>
      </c>
      <c r="B149" s="52" t="s">
        <v>358</v>
      </c>
      <c r="C149" s="52" t="s">
        <v>357</v>
      </c>
      <c r="D149" s="52" t="s">
        <v>90</v>
      </c>
      <c r="E149" s="53" t="s">
        <v>285</v>
      </c>
      <c r="F149" s="51" t="s">
        <v>286</v>
      </c>
      <c r="G149" s="54">
        <f>SUM(I149)+K149+M149+O149+Q149+S149+U149+W149+Y149+AA149+AC149+AE149+AG149+AI149+AK149</f>
        <v>1105029</v>
      </c>
      <c r="H149" s="94" t="s">
        <v>40</v>
      </c>
      <c r="I149" s="95">
        <f>VLOOKUP(H149,'Money Won'!$1:$1048576,2,FALSE)</f>
        <v>192208</v>
      </c>
      <c r="J149" s="96" t="s">
        <v>43</v>
      </c>
      <c r="K149" s="95">
        <f>VLOOKUP(J149,'Money Won'!$1:$1048576,2,FALSE)</f>
        <v>45000</v>
      </c>
      <c r="L149" s="96" t="s">
        <v>65</v>
      </c>
      <c r="M149" s="95">
        <f>VLOOKUP(L149,'Money Won'!$1:$1048576,2,FALSE)</f>
        <v>252123</v>
      </c>
      <c r="N149" s="88" t="s">
        <v>210</v>
      </c>
      <c r="O149" s="141">
        <f>VLOOKUP(N149,'Money Won'!$1:$1048576,2,FALSE)</f>
        <v>192208</v>
      </c>
      <c r="P149" s="89" t="s">
        <v>57</v>
      </c>
      <c r="Q149" s="141">
        <f>VLOOKUP(P149,'Money Won'!$1:$1048576,2,FALSE)</f>
        <v>0</v>
      </c>
      <c r="R149" s="90" t="s">
        <v>146</v>
      </c>
      <c r="S149" s="141">
        <f>VLOOKUP(R149,'Money Won'!$1:$1048576,2,FALSE)</f>
        <v>18850</v>
      </c>
      <c r="T149" s="86" t="s">
        <v>225</v>
      </c>
      <c r="U149" s="145">
        <f>VLOOKUP(T149,'Money Won'!$1:$1048576,2,FALSE)</f>
        <v>21338</v>
      </c>
      <c r="V149" s="86" t="s">
        <v>161</v>
      </c>
      <c r="W149" s="145">
        <f>VLOOKUP(V149,'Money Won'!$1:$1048576,2,FALSE)</f>
        <v>31594</v>
      </c>
      <c r="X149" s="86" t="s">
        <v>116</v>
      </c>
      <c r="Y149" s="145">
        <f>VLOOKUP(X149,'Money Won'!$1:$1048576,2,FALSE)</f>
        <v>192208</v>
      </c>
      <c r="Z149" s="82" t="s">
        <v>246</v>
      </c>
      <c r="AA149" s="148">
        <f>VLOOKUP(Z149,'Money Won'!$1:$1048576,2,FALSE)</f>
        <v>0</v>
      </c>
      <c r="AB149" s="83" t="s">
        <v>280</v>
      </c>
      <c r="AC149" s="148">
        <f>VLOOKUP(AB149,'Money Won'!$1:$1048576,2,FALSE)</f>
        <v>0</v>
      </c>
      <c r="AD149" s="83" t="s">
        <v>235</v>
      </c>
      <c r="AE149" s="148">
        <f>VLOOKUP(AD149,'Money Won'!$1:$1048576,2,FALSE)</f>
        <v>69500</v>
      </c>
      <c r="AF149" s="79" t="s">
        <v>281</v>
      </c>
      <c r="AG149" s="151">
        <f>VLOOKUP(AF149,'Money Won'!$1:$1048576,2,FALSE)</f>
        <v>45000</v>
      </c>
      <c r="AH149" s="80" t="s">
        <v>261</v>
      </c>
      <c r="AI149" s="151">
        <f>VLOOKUP(AH149,'Money Won'!$1:$1048576,2,FALSE)</f>
        <v>0</v>
      </c>
      <c r="AJ149" s="80" t="s">
        <v>160</v>
      </c>
      <c r="AK149" s="151">
        <f>VLOOKUP(AJ149,'Money Won'!$1:$1048576,2,FALSE)</f>
        <v>45000</v>
      </c>
    </row>
    <row r="150" spans="1:37" x14ac:dyDescent="0.2">
      <c r="A150" s="51">
        <v>182</v>
      </c>
      <c r="B150" s="52" t="s">
        <v>435</v>
      </c>
      <c r="C150" s="52" t="s">
        <v>434</v>
      </c>
      <c r="D150" s="52" t="s">
        <v>435</v>
      </c>
      <c r="E150" s="53" t="s">
        <v>285</v>
      </c>
      <c r="F150" s="51" t="s">
        <v>286</v>
      </c>
      <c r="G150" s="54">
        <f>SUM(I150)+K150+M150+O150+Q150+S150+U150+W150+Y150+AA150+AC150+AE150+AG150+AI150+AK150</f>
        <v>1070321</v>
      </c>
      <c r="H150" s="94" t="s">
        <v>60</v>
      </c>
      <c r="I150" s="95">
        <f>VLOOKUP(H150,'Money Won'!$1:$1048576,2,FALSE)</f>
        <v>31594</v>
      </c>
      <c r="J150" s="96" t="s">
        <v>40</v>
      </c>
      <c r="K150" s="95">
        <f>VLOOKUP(J150,'Money Won'!$1:$1048576,2,FALSE)</f>
        <v>192208</v>
      </c>
      <c r="L150" s="96" t="s">
        <v>65</v>
      </c>
      <c r="M150" s="95">
        <f>VLOOKUP(L150,'Money Won'!$1:$1048576,2,FALSE)</f>
        <v>252123</v>
      </c>
      <c r="N150" s="88" t="s">
        <v>210</v>
      </c>
      <c r="O150" s="141">
        <f>VLOOKUP(N150,'Money Won'!$1:$1048576,2,FALSE)</f>
        <v>192208</v>
      </c>
      <c r="P150" s="89" t="s">
        <v>213</v>
      </c>
      <c r="Q150" s="141">
        <f>VLOOKUP(P150,'Money Won'!$1:$1048576,2,FALSE)</f>
        <v>57500</v>
      </c>
      <c r="R150" s="90" t="s">
        <v>118</v>
      </c>
      <c r="S150" s="141">
        <f>VLOOKUP(R150,'Money Won'!$1:$1048576,2,FALSE)</f>
        <v>31594</v>
      </c>
      <c r="T150" s="86" t="s">
        <v>224</v>
      </c>
      <c r="U150" s="145">
        <f>VLOOKUP(T150,'Money Won'!$1:$1048576,2,FALSE)</f>
        <v>0</v>
      </c>
      <c r="V150" s="86" t="s">
        <v>161</v>
      </c>
      <c r="W150" s="145">
        <f>VLOOKUP(V150,'Money Won'!$1:$1048576,2,FALSE)</f>
        <v>31594</v>
      </c>
      <c r="X150" s="86" t="s">
        <v>205</v>
      </c>
      <c r="Y150" s="145">
        <f>VLOOKUP(X150,'Money Won'!$1:$1048576,2,FALSE)</f>
        <v>57500</v>
      </c>
      <c r="Z150" s="82" t="s">
        <v>222</v>
      </c>
      <c r="AA150" s="148">
        <f>VLOOKUP(Z150,'Money Won'!$1:$1048576,2,FALSE)</f>
        <v>134000</v>
      </c>
      <c r="AB150" s="83" t="s">
        <v>280</v>
      </c>
      <c r="AC150" s="148">
        <f>VLOOKUP(AB150,'Money Won'!$1:$1048576,2,FALSE)</f>
        <v>0</v>
      </c>
      <c r="AD150" s="82" t="s">
        <v>249</v>
      </c>
      <c r="AE150" s="148">
        <f>VLOOKUP(AD150,'Money Won'!$1:$1048576,2,FALSE)</f>
        <v>0</v>
      </c>
      <c r="AF150" s="79" t="s">
        <v>281</v>
      </c>
      <c r="AG150" s="151">
        <f>VLOOKUP(AF150,'Money Won'!$1:$1048576,2,FALSE)</f>
        <v>45000</v>
      </c>
      <c r="AH150" s="80" t="s">
        <v>261</v>
      </c>
      <c r="AI150" s="151">
        <f>VLOOKUP(AH150,'Money Won'!$1:$1048576,2,FALSE)</f>
        <v>0</v>
      </c>
      <c r="AJ150" s="80" t="s">
        <v>160</v>
      </c>
      <c r="AK150" s="151">
        <f>VLOOKUP(AJ150,'Money Won'!$1:$1048576,2,FALSE)</f>
        <v>45000</v>
      </c>
    </row>
    <row r="151" spans="1:37" x14ac:dyDescent="0.2">
      <c r="A151" s="51">
        <v>179</v>
      </c>
      <c r="B151" s="52" t="s">
        <v>296</v>
      </c>
      <c r="C151" s="52" t="s">
        <v>295</v>
      </c>
      <c r="D151" s="52" t="s">
        <v>298</v>
      </c>
      <c r="E151" s="53" t="s">
        <v>285</v>
      </c>
      <c r="F151" s="51" t="s">
        <v>286</v>
      </c>
      <c r="G151" s="54">
        <f>SUM(I151)+K151+M151+O151+Q151+S151+U151+W151+Y151+AA151+AC151+AE151+AG151+AI151+AK151</f>
        <v>1058369</v>
      </c>
      <c r="H151" s="94" t="s">
        <v>52</v>
      </c>
      <c r="I151" s="95">
        <f>VLOOKUP(H151,'Money Won'!$1:$1048576,2,FALSE)</f>
        <v>69500</v>
      </c>
      <c r="J151" s="96" t="s">
        <v>43</v>
      </c>
      <c r="K151" s="95">
        <f>VLOOKUP(J151,'Money Won'!$1:$1048576,2,FALSE)</f>
        <v>45000</v>
      </c>
      <c r="L151" s="94" t="s">
        <v>40</v>
      </c>
      <c r="M151" s="95">
        <f>VLOOKUP(L151,'Money Won'!$1:$1048576,2,FALSE)</f>
        <v>192208</v>
      </c>
      <c r="N151" s="88" t="s">
        <v>210</v>
      </c>
      <c r="O151" s="141">
        <f>VLOOKUP(N151,'Money Won'!$1:$1048576,2,FALSE)</f>
        <v>192208</v>
      </c>
      <c r="P151" s="89" t="s">
        <v>213</v>
      </c>
      <c r="Q151" s="141">
        <f>VLOOKUP(P151,'Money Won'!$1:$1048576,2,FALSE)</f>
        <v>57500</v>
      </c>
      <c r="R151" s="88" t="s">
        <v>53</v>
      </c>
      <c r="S151" s="141">
        <f>VLOOKUP(R151,'Money Won'!$1:$1048576,2,FALSE)</f>
        <v>94571</v>
      </c>
      <c r="T151" s="86" t="s">
        <v>145</v>
      </c>
      <c r="U151" s="145">
        <f>VLOOKUP(T151,'Money Won'!$1:$1048576,2,FALSE)</f>
        <v>252123</v>
      </c>
      <c r="V151" s="86" t="s">
        <v>218</v>
      </c>
      <c r="W151" s="145">
        <f>VLOOKUP(V151,'Money Won'!$1:$1048576,2,FALSE)</f>
        <v>94571</v>
      </c>
      <c r="X151" s="86" t="s">
        <v>232</v>
      </c>
      <c r="Y151" s="145">
        <f>VLOOKUP(X151,'Money Won'!$1:$1048576,2,FALSE)</f>
        <v>20000</v>
      </c>
      <c r="Z151" s="82" t="s">
        <v>227</v>
      </c>
      <c r="AA151" s="148">
        <f>VLOOKUP(Z151,'Money Won'!$1:$1048576,2,FALSE)</f>
        <v>19350</v>
      </c>
      <c r="AB151" s="83" t="s">
        <v>240</v>
      </c>
      <c r="AC151" s="148">
        <f>VLOOKUP(AB151,'Money Won'!$1:$1048576,2,FALSE)</f>
        <v>21338</v>
      </c>
      <c r="AD151" s="83" t="s">
        <v>234</v>
      </c>
      <c r="AE151" s="148">
        <f>VLOOKUP(AD151,'Money Won'!$1:$1048576,2,FALSE)</f>
        <v>0</v>
      </c>
      <c r="AF151" s="79" t="s">
        <v>268</v>
      </c>
      <c r="AG151" s="151">
        <f>VLOOKUP(AF151,'Money Won'!$1:$1048576,2,FALSE)</f>
        <v>0</v>
      </c>
      <c r="AH151" s="80" t="s">
        <v>119</v>
      </c>
      <c r="AI151" s="151">
        <f>VLOOKUP(AH151,'Money Won'!$1:$1048576,2,FALSE)</f>
        <v>0</v>
      </c>
      <c r="AJ151" s="80" t="s">
        <v>263</v>
      </c>
      <c r="AK151" s="151">
        <f>VLOOKUP(AJ151,'Money Won'!$1:$1048576,2,FALSE)</f>
        <v>0</v>
      </c>
    </row>
    <row r="152" spans="1:37" x14ac:dyDescent="0.2">
      <c r="A152" s="51">
        <v>180</v>
      </c>
      <c r="B152" s="52" t="s">
        <v>349</v>
      </c>
      <c r="C152" s="52" t="s">
        <v>347</v>
      </c>
      <c r="D152" s="52" t="s">
        <v>122</v>
      </c>
      <c r="E152" s="53" t="s">
        <v>285</v>
      </c>
      <c r="F152" s="51" t="s">
        <v>286</v>
      </c>
      <c r="G152" s="54">
        <f>SUM(I152)+K152+M152+O152+Q152+S152+U152+W152+Y152+AA152+AC152+AE152+AG152+AI152+AK152</f>
        <v>1042837</v>
      </c>
      <c r="H152" s="94" t="s">
        <v>52</v>
      </c>
      <c r="I152" s="95">
        <f>VLOOKUP(H152,'Money Won'!$1:$1048576,2,FALSE)</f>
        <v>69500</v>
      </c>
      <c r="J152" s="96" t="s">
        <v>43</v>
      </c>
      <c r="K152" s="95">
        <f>VLOOKUP(J152,'Money Won'!$1:$1048576,2,FALSE)</f>
        <v>45000</v>
      </c>
      <c r="L152" s="96" t="s">
        <v>40</v>
      </c>
      <c r="M152" s="95">
        <f>VLOOKUP(L152,'Money Won'!$1:$1048576,2,FALSE)</f>
        <v>192208</v>
      </c>
      <c r="N152" s="88" t="s">
        <v>210</v>
      </c>
      <c r="O152" s="141">
        <f>VLOOKUP(N152,'Money Won'!$1:$1048576,2,FALSE)</f>
        <v>192208</v>
      </c>
      <c r="P152" s="89" t="s">
        <v>37</v>
      </c>
      <c r="Q152" s="141">
        <f>VLOOKUP(P152,'Money Won'!$1:$1048576,2,FALSE)</f>
        <v>0</v>
      </c>
      <c r="R152" s="90" t="s">
        <v>220</v>
      </c>
      <c r="S152" s="141">
        <f>VLOOKUP(R152,'Money Won'!$1:$1048576,2,FALSE)</f>
        <v>404350</v>
      </c>
      <c r="T152" s="86" t="s">
        <v>71</v>
      </c>
      <c r="U152" s="145">
        <f>VLOOKUP(T152,'Money Won'!$1:$1048576,2,FALSE)</f>
        <v>0</v>
      </c>
      <c r="V152" s="86" t="s">
        <v>218</v>
      </c>
      <c r="W152" s="145">
        <f>VLOOKUP(V152,'Money Won'!$1:$1048576,2,FALSE)</f>
        <v>94571</v>
      </c>
      <c r="X152" s="86" t="s">
        <v>231</v>
      </c>
      <c r="Y152" s="145">
        <f>VLOOKUP(X152,'Money Won'!$1:$1048576,2,FALSE)</f>
        <v>0</v>
      </c>
      <c r="Z152" s="82" t="s">
        <v>221</v>
      </c>
      <c r="AA152" s="148">
        <f>VLOOKUP(Z152,'Money Won'!$1:$1048576,2,FALSE)</f>
        <v>0</v>
      </c>
      <c r="AB152" s="83" t="s">
        <v>249</v>
      </c>
      <c r="AC152" s="148">
        <f>VLOOKUP(AB152,'Money Won'!$1:$1048576,2,FALSE)</f>
        <v>0</v>
      </c>
      <c r="AD152" s="83" t="s">
        <v>254</v>
      </c>
      <c r="AE152" s="148">
        <f>VLOOKUP(AD152,'Money Won'!$1:$1048576,2,FALSE)</f>
        <v>0</v>
      </c>
      <c r="AF152" s="79" t="s">
        <v>206</v>
      </c>
      <c r="AG152" s="151">
        <f>VLOOKUP(AF152,'Money Won'!$1:$1048576,2,FALSE)</f>
        <v>0</v>
      </c>
      <c r="AH152" s="80" t="s">
        <v>160</v>
      </c>
      <c r="AI152" s="151">
        <f>VLOOKUP(AH152,'Money Won'!$1:$1048576,2,FALSE)</f>
        <v>45000</v>
      </c>
      <c r="AJ152" s="80" t="s">
        <v>245</v>
      </c>
      <c r="AK152" s="151">
        <f>VLOOKUP(AJ152,'Money Won'!$1:$1048576,2,FALSE)</f>
        <v>0</v>
      </c>
    </row>
    <row r="153" spans="1:37" x14ac:dyDescent="0.2">
      <c r="A153" s="51">
        <v>174</v>
      </c>
      <c r="B153" s="52" t="s">
        <v>183</v>
      </c>
      <c r="C153" s="52" t="s">
        <v>514</v>
      </c>
      <c r="D153" s="52" t="s">
        <v>515</v>
      </c>
      <c r="E153" s="53" t="s">
        <v>285</v>
      </c>
      <c r="F153" s="51" t="s">
        <v>286</v>
      </c>
      <c r="G153" s="54">
        <f>SUM(I153)+K153+M153+O153+Q153+S153+U153+W153+Y153+AA153+AC153+AE153+AG153+AI153+AK153</f>
        <v>1039471</v>
      </c>
      <c r="H153" s="94" t="s">
        <v>40</v>
      </c>
      <c r="I153" s="95">
        <f>VLOOKUP(H153,'Money Won'!$1:$1048576,2,FALSE)</f>
        <v>192208</v>
      </c>
      <c r="J153" s="96" t="s">
        <v>48</v>
      </c>
      <c r="K153" s="95">
        <f>VLOOKUP(J153,'Money Won'!$1:$1048576,2,FALSE)</f>
        <v>57500</v>
      </c>
      <c r="L153" s="96" t="s">
        <v>65</v>
      </c>
      <c r="M153" s="95">
        <f>VLOOKUP(L153,'Money Won'!$1:$1048576,2,FALSE)</f>
        <v>252123</v>
      </c>
      <c r="N153" s="88" t="s">
        <v>210</v>
      </c>
      <c r="O153" s="141">
        <f>VLOOKUP(N153,'Money Won'!$1:$1048576,2,FALSE)</f>
        <v>192208</v>
      </c>
      <c r="P153" s="89" t="s">
        <v>57</v>
      </c>
      <c r="Q153" s="141">
        <f>VLOOKUP(P153,'Money Won'!$1:$1048576,2,FALSE)</f>
        <v>0</v>
      </c>
      <c r="R153" s="90" t="s">
        <v>118</v>
      </c>
      <c r="S153" s="141">
        <f>VLOOKUP(R153,'Money Won'!$1:$1048576,2,FALSE)</f>
        <v>31594</v>
      </c>
      <c r="T153" s="86" t="s">
        <v>143</v>
      </c>
      <c r="U153" s="145">
        <f>VLOOKUP(T153,'Money Won'!$1:$1048576,2,FALSE)</f>
        <v>20000</v>
      </c>
      <c r="V153" s="86" t="s">
        <v>163</v>
      </c>
      <c r="W153" s="145">
        <f>VLOOKUP(V153,'Money Won'!$1:$1048576,2,FALSE)</f>
        <v>0</v>
      </c>
      <c r="X153" s="86" t="s">
        <v>142</v>
      </c>
      <c r="Y153" s="145">
        <f>VLOOKUP(X153,'Money Won'!$1:$1048576,2,FALSE)</f>
        <v>24000</v>
      </c>
      <c r="Z153" s="82" t="s">
        <v>222</v>
      </c>
      <c r="AA153" s="148">
        <f>VLOOKUP(Z153,'Money Won'!$1:$1048576,2,FALSE)</f>
        <v>134000</v>
      </c>
      <c r="AB153" s="83" t="s">
        <v>157</v>
      </c>
      <c r="AC153" s="148">
        <f>VLOOKUP(AB153,'Money Won'!$1:$1048576,2,FALSE)</f>
        <v>69500</v>
      </c>
      <c r="AD153" s="83" t="s">
        <v>254</v>
      </c>
      <c r="AE153" s="148">
        <f>VLOOKUP(AD153,'Money Won'!$1:$1048576,2,FALSE)</f>
        <v>0</v>
      </c>
      <c r="AF153" s="79" t="s">
        <v>281</v>
      </c>
      <c r="AG153" s="151">
        <f>VLOOKUP(AF153,'Money Won'!$1:$1048576,2,FALSE)</f>
        <v>45000</v>
      </c>
      <c r="AH153" s="80" t="s">
        <v>282</v>
      </c>
      <c r="AI153" s="151">
        <f>VLOOKUP(AH153,'Money Won'!$1:$1048576,2,FALSE)</f>
        <v>21338</v>
      </c>
      <c r="AJ153" s="80" t="s">
        <v>239</v>
      </c>
      <c r="AK153" s="151">
        <f>VLOOKUP(AJ153,'Money Won'!$1:$1048576,2,FALSE)</f>
        <v>0</v>
      </c>
    </row>
    <row r="154" spans="1:37" x14ac:dyDescent="0.2">
      <c r="A154" s="51">
        <v>60</v>
      </c>
      <c r="B154" s="52" t="s">
        <v>607</v>
      </c>
      <c r="C154" s="52" t="s">
        <v>608</v>
      </c>
      <c r="D154" s="52" t="s">
        <v>609</v>
      </c>
      <c r="E154" s="53" t="s">
        <v>603</v>
      </c>
      <c r="F154" s="51" t="s">
        <v>286</v>
      </c>
      <c r="G154" s="54">
        <f>SUM(I154)+K154+M154+O154+Q154+S154+U154+W154+Y154+AA154+AC154+AE154+AG154+AI154+AK154</f>
        <v>1015877</v>
      </c>
      <c r="H154" s="94" t="s">
        <v>40</v>
      </c>
      <c r="I154" s="95">
        <f>VLOOKUP(H154,'Money Won'!$1:$1048576,2,FALSE)</f>
        <v>192208</v>
      </c>
      <c r="J154" s="96" t="s">
        <v>43</v>
      </c>
      <c r="K154" s="95">
        <f>VLOOKUP(J154,'Money Won'!$1:$1048576,2,FALSE)</f>
        <v>45000</v>
      </c>
      <c r="L154" s="96" t="s">
        <v>64</v>
      </c>
      <c r="M154" s="95">
        <f>VLOOKUP(L154,'Money Won'!$1:$1048576,2,FALSE)</f>
        <v>45000</v>
      </c>
      <c r="N154" s="88" t="s">
        <v>210</v>
      </c>
      <c r="O154" s="141">
        <f>VLOOKUP(N154,'Money Won'!$1:$1048576,2,FALSE)</f>
        <v>192208</v>
      </c>
      <c r="P154" s="89" t="s">
        <v>212</v>
      </c>
      <c r="Q154" s="141">
        <f>VLOOKUP(P154,'Money Won'!$1:$1048576,2,FALSE)</f>
        <v>134000</v>
      </c>
      <c r="R154" s="90" t="s">
        <v>154</v>
      </c>
      <c r="S154" s="141">
        <f>VLOOKUP(R154,'Money Won'!$1:$1048576,2,FALSE)</f>
        <v>0</v>
      </c>
      <c r="T154" s="86" t="s">
        <v>224</v>
      </c>
      <c r="U154" s="145">
        <f>VLOOKUP(T154,'Money Won'!$1:$1048576,2,FALSE)</f>
        <v>0</v>
      </c>
      <c r="V154" s="86" t="s">
        <v>145</v>
      </c>
      <c r="W154" s="145">
        <f>VLOOKUP(V154,'Money Won'!$1:$1048576,2,FALSE)</f>
        <v>252123</v>
      </c>
      <c r="X154" s="86" t="s">
        <v>231</v>
      </c>
      <c r="Y154" s="145">
        <f>VLOOKUP(X154,'Money Won'!$1:$1048576,2,FALSE)</f>
        <v>0</v>
      </c>
      <c r="Z154" s="82" t="s">
        <v>222</v>
      </c>
      <c r="AA154" s="148">
        <f>VLOOKUP(Z154,'Money Won'!$1:$1048576,2,FALSE)</f>
        <v>134000</v>
      </c>
      <c r="AB154" s="83" t="s">
        <v>280</v>
      </c>
      <c r="AC154" s="148">
        <f>VLOOKUP(AB154,'Money Won'!$1:$1048576,2,FALSE)</f>
        <v>0</v>
      </c>
      <c r="AD154" s="83" t="s">
        <v>247</v>
      </c>
      <c r="AE154" s="148">
        <f>VLOOKUP(AD154,'Money Won'!$1:$1048576,2,FALSE)</f>
        <v>0</v>
      </c>
      <c r="AF154" s="79" t="s">
        <v>282</v>
      </c>
      <c r="AG154" s="151">
        <f>VLOOKUP(AF154,'Money Won'!$1:$1048576,2,FALSE)</f>
        <v>21338</v>
      </c>
      <c r="AH154" s="80" t="s">
        <v>261</v>
      </c>
      <c r="AI154" s="151">
        <f>VLOOKUP(AH154,'Money Won'!$1:$1048576,2,FALSE)</f>
        <v>0</v>
      </c>
      <c r="AJ154" s="80" t="s">
        <v>165</v>
      </c>
      <c r="AK154" s="151">
        <f>VLOOKUP(AJ154,'Money Won'!$1:$1048576,2,FALSE)</f>
        <v>0</v>
      </c>
    </row>
    <row r="155" spans="1:37" x14ac:dyDescent="0.2">
      <c r="A155" s="51">
        <v>71</v>
      </c>
      <c r="B155" s="52" t="s">
        <v>483</v>
      </c>
      <c r="C155" s="52" t="s">
        <v>478</v>
      </c>
      <c r="D155" s="52" t="s">
        <v>487</v>
      </c>
      <c r="E155" s="53" t="s">
        <v>285</v>
      </c>
      <c r="F155" s="51" t="s">
        <v>286</v>
      </c>
      <c r="G155" s="54">
        <f>SUM(I155)+K155+M155+O155+Q155+S155+U155+W155+Y155+AA155+AC155+AE155+AG155+AI155+AK155</f>
        <v>1008178</v>
      </c>
      <c r="H155" s="94" t="s">
        <v>75</v>
      </c>
      <c r="I155" s="95">
        <f>VLOOKUP(H155,'Money Won'!$1:$1048576,2,FALSE)</f>
        <v>404350</v>
      </c>
      <c r="J155" s="96" t="s">
        <v>35</v>
      </c>
      <c r="K155" s="95">
        <f>VLOOKUP(J155,'Money Won'!$1:$1048576,2,FALSE)</f>
        <v>19350</v>
      </c>
      <c r="L155" s="96" t="s">
        <v>44</v>
      </c>
      <c r="M155" s="95">
        <f>VLOOKUP(L155,'Money Won'!$1:$1048576,2,FALSE)</f>
        <v>192208</v>
      </c>
      <c r="N155" s="88" t="s">
        <v>112</v>
      </c>
      <c r="O155" s="141">
        <f>VLOOKUP(N155,'Money Won'!$1:$1048576,2,FALSE)</f>
        <v>0</v>
      </c>
      <c r="P155" s="89" t="s">
        <v>73</v>
      </c>
      <c r="Q155" s="141">
        <f>VLOOKUP(P155,'Money Won'!$1:$1048576,2,FALSE)</f>
        <v>134000</v>
      </c>
      <c r="R155" s="90" t="s">
        <v>149</v>
      </c>
      <c r="S155" s="141">
        <f>VLOOKUP(R155,'Money Won'!$1:$1048576,2,FALSE)</f>
        <v>0</v>
      </c>
      <c r="T155" s="86" t="s">
        <v>147</v>
      </c>
      <c r="U155" s="145">
        <f>VLOOKUP(T155,'Money Won'!$1:$1048576,2,FALSE)</f>
        <v>21338</v>
      </c>
      <c r="V155" s="86" t="s">
        <v>72</v>
      </c>
      <c r="W155" s="145">
        <f>VLOOKUP(V155,'Money Won'!$1:$1048576,2,FALSE)</f>
        <v>0</v>
      </c>
      <c r="X155" s="86" t="s">
        <v>76</v>
      </c>
      <c r="Y155" s="145">
        <f>VLOOKUP(X155,'Money Won'!$1:$1048576,2,FALSE)</f>
        <v>0</v>
      </c>
      <c r="Z155" s="82" t="s">
        <v>235</v>
      </c>
      <c r="AA155" s="148">
        <f>VLOOKUP(Z155,'Money Won'!$1:$1048576,2,FALSE)</f>
        <v>69500</v>
      </c>
      <c r="AB155" s="83" t="s">
        <v>157</v>
      </c>
      <c r="AC155" s="148">
        <f>VLOOKUP(AB155,'Money Won'!$1:$1048576,2,FALSE)</f>
        <v>69500</v>
      </c>
      <c r="AD155" s="83" t="s">
        <v>152</v>
      </c>
      <c r="AE155" s="148">
        <f>VLOOKUP(AD155,'Money Won'!$1:$1048576,2,FALSE)</f>
        <v>31594</v>
      </c>
      <c r="AF155" s="79" t="s">
        <v>160</v>
      </c>
      <c r="AG155" s="151">
        <f>VLOOKUP(AF155,'Money Won'!$1:$1048576,2,FALSE)</f>
        <v>45000</v>
      </c>
      <c r="AH155" s="80" t="s">
        <v>165</v>
      </c>
      <c r="AI155" s="151">
        <f>VLOOKUP(AH155,'Money Won'!$1:$1048576,2,FALSE)</f>
        <v>0</v>
      </c>
      <c r="AJ155" s="80" t="s">
        <v>282</v>
      </c>
      <c r="AK155" s="151">
        <f>VLOOKUP(AJ155,'Money Won'!$1:$1048576,2,FALSE)</f>
        <v>21338</v>
      </c>
    </row>
    <row r="156" spans="1:37" x14ac:dyDescent="0.2">
      <c r="A156" s="51">
        <v>178</v>
      </c>
      <c r="B156" s="52" t="s">
        <v>139</v>
      </c>
      <c r="C156" s="52" t="s">
        <v>335</v>
      </c>
      <c r="D156" s="52" t="s">
        <v>336</v>
      </c>
      <c r="E156" s="53" t="s">
        <v>285</v>
      </c>
      <c r="F156" s="51" t="s">
        <v>286</v>
      </c>
      <c r="G156" s="54">
        <f>SUM(I156)+K156+M156+O156+Q156+S156+U156+W156+Y156+AA156+AC156+AE156+AG156+AI156+AK156</f>
        <v>1003593</v>
      </c>
      <c r="H156" s="94" t="s">
        <v>52</v>
      </c>
      <c r="I156" s="95">
        <f>VLOOKUP(H156,'Money Won'!$1:$1048576,2,FALSE)</f>
        <v>69500</v>
      </c>
      <c r="J156" s="96" t="s">
        <v>43</v>
      </c>
      <c r="K156" s="95">
        <f>VLOOKUP(J156,'Money Won'!$1:$1048576,2,FALSE)</f>
        <v>45000</v>
      </c>
      <c r="L156" s="96" t="s">
        <v>140</v>
      </c>
      <c r="M156" s="95">
        <f>VLOOKUP(L156,'Money Won'!$1:$1048576,2,FALSE)</f>
        <v>404350</v>
      </c>
      <c r="N156" s="88" t="s">
        <v>57</v>
      </c>
      <c r="O156" s="141">
        <f>VLOOKUP(N156,'Money Won'!$1:$1048576,2,FALSE)</f>
        <v>0</v>
      </c>
      <c r="P156" s="90" t="s">
        <v>118</v>
      </c>
      <c r="Q156" s="141">
        <f>VLOOKUP(P156,'Money Won'!$1:$1048576,2,FALSE)</f>
        <v>31594</v>
      </c>
      <c r="R156" s="90" t="s">
        <v>154</v>
      </c>
      <c r="S156" s="141">
        <f>VLOOKUP(R156,'Money Won'!$1:$1048576,2,FALSE)</f>
        <v>0</v>
      </c>
      <c r="T156" s="86" t="s">
        <v>145</v>
      </c>
      <c r="U156" s="145">
        <f>VLOOKUP(T156,'Money Won'!$1:$1048576,2,FALSE)</f>
        <v>252123</v>
      </c>
      <c r="V156" s="86" t="s">
        <v>147</v>
      </c>
      <c r="W156" s="145">
        <f>VLOOKUP(V156,'Money Won'!$1:$1048576,2,FALSE)</f>
        <v>21338</v>
      </c>
      <c r="X156" s="86" t="s">
        <v>224</v>
      </c>
      <c r="Y156" s="145">
        <f>VLOOKUP(X156,'Money Won'!$1:$1048576,2,FALSE)</f>
        <v>0</v>
      </c>
      <c r="Z156" s="82" t="s">
        <v>235</v>
      </c>
      <c r="AA156" s="148">
        <f>VLOOKUP(Z156,'Money Won'!$1:$1048576,2,FALSE)</f>
        <v>69500</v>
      </c>
      <c r="AB156" s="82" t="s">
        <v>227</v>
      </c>
      <c r="AC156" s="148">
        <f>VLOOKUP(AB156,'Money Won'!$1:$1048576,2,FALSE)</f>
        <v>19350</v>
      </c>
      <c r="AD156" s="83" t="s">
        <v>157</v>
      </c>
      <c r="AE156" s="148">
        <f>VLOOKUP(AD156,'Money Won'!$1:$1048576,2,FALSE)</f>
        <v>69500</v>
      </c>
      <c r="AF156" s="79" t="s">
        <v>206</v>
      </c>
      <c r="AG156" s="151">
        <f>VLOOKUP(AF156,'Money Won'!$1:$1048576,2,FALSE)</f>
        <v>0</v>
      </c>
      <c r="AH156" s="80" t="s">
        <v>282</v>
      </c>
      <c r="AI156" s="151">
        <f>VLOOKUP(AH156,'Money Won'!$1:$1048576,2,FALSE)</f>
        <v>21338</v>
      </c>
      <c r="AJ156" s="80" t="s">
        <v>267</v>
      </c>
      <c r="AK156" s="151">
        <f>VLOOKUP(AJ156,'Money Won'!$1:$1048576,2,FALSE)</f>
        <v>0</v>
      </c>
    </row>
    <row r="157" spans="1:37" x14ac:dyDescent="0.2">
      <c r="A157" s="51">
        <v>14</v>
      </c>
      <c r="B157" s="52" t="s">
        <v>440</v>
      </c>
      <c r="C157" s="52" t="s">
        <v>437</v>
      </c>
      <c r="D157" s="52" t="s">
        <v>438</v>
      </c>
      <c r="E157" s="53" t="s">
        <v>285</v>
      </c>
      <c r="F157" s="51" t="s">
        <v>286</v>
      </c>
      <c r="G157" s="54">
        <f>SUM(I157)+K157+M157+O157+Q157+S157+U157+W157+Y157+AA157+AC157+AE157+AG157+AI157+AK157</f>
        <v>1000617</v>
      </c>
      <c r="H157" s="94" t="s">
        <v>65</v>
      </c>
      <c r="I157" s="95">
        <f>VLOOKUP(H157,'Money Won'!$1:$1048576,2,FALSE)</f>
        <v>252123</v>
      </c>
      <c r="J157" s="96" t="s">
        <v>43</v>
      </c>
      <c r="K157" s="95">
        <f>VLOOKUP(J157,'Money Won'!$1:$1048576,2,FALSE)</f>
        <v>45000</v>
      </c>
      <c r="L157" s="96" t="s">
        <v>140</v>
      </c>
      <c r="M157" s="95">
        <f>VLOOKUP(L157,'Money Won'!$1:$1048576,2,FALSE)</f>
        <v>404350</v>
      </c>
      <c r="N157" s="88" t="s">
        <v>73</v>
      </c>
      <c r="O157" s="141">
        <f>VLOOKUP(N157,'Money Won'!$1:$1048576,2,FALSE)</f>
        <v>134000</v>
      </c>
      <c r="P157" s="89" t="s">
        <v>68</v>
      </c>
      <c r="Q157" s="141">
        <f>VLOOKUP(P157,'Money Won'!$1:$1048576,2,FALSE)</f>
        <v>19050</v>
      </c>
      <c r="R157" s="90" t="s">
        <v>154</v>
      </c>
      <c r="S157" s="141">
        <f>VLOOKUP(R157,'Money Won'!$1:$1048576,2,FALSE)</f>
        <v>0</v>
      </c>
      <c r="T157" s="86" t="s">
        <v>223</v>
      </c>
      <c r="U157" s="145">
        <f>VLOOKUP(T157,'Money Won'!$1:$1048576,2,FALSE)</f>
        <v>45000</v>
      </c>
      <c r="V157" s="86" t="s">
        <v>161</v>
      </c>
      <c r="W157" s="145">
        <f>VLOOKUP(V157,'Money Won'!$1:$1048576,2,FALSE)</f>
        <v>31594</v>
      </c>
      <c r="X157" s="86" t="s">
        <v>66</v>
      </c>
      <c r="Y157" s="145">
        <f>VLOOKUP(X157,'Money Won'!$1:$1048576,2,FALSE)</f>
        <v>0</v>
      </c>
      <c r="Z157" s="82" t="s">
        <v>233</v>
      </c>
      <c r="AA157" s="148">
        <f>VLOOKUP(Z157,'Money Won'!$1:$1048576,2,FALSE)</f>
        <v>0</v>
      </c>
      <c r="AB157" s="83" t="s">
        <v>235</v>
      </c>
      <c r="AC157" s="148">
        <f>VLOOKUP(AB157,'Money Won'!$1:$1048576,2,FALSE)</f>
        <v>69500</v>
      </c>
      <c r="AD157" s="83" t="s">
        <v>251</v>
      </c>
      <c r="AE157" s="148">
        <f>VLOOKUP(AD157,'Money Won'!$1:$1048576,2,FALSE)</f>
        <v>0</v>
      </c>
      <c r="AF157" s="79" t="s">
        <v>119</v>
      </c>
      <c r="AG157" s="151">
        <f>VLOOKUP(AF157,'Money Won'!$1:$1048576,2,FALSE)</f>
        <v>0</v>
      </c>
      <c r="AH157" s="80" t="s">
        <v>260</v>
      </c>
      <c r="AI157" s="151">
        <f>VLOOKUP(AH157,'Money Won'!$1:$1048576,2,FALSE)</f>
        <v>0</v>
      </c>
      <c r="AJ157" s="80" t="s">
        <v>236</v>
      </c>
      <c r="AK157" s="151">
        <f>VLOOKUP(AJ157,'Money Won'!$1:$1048576,2,FALSE)</f>
        <v>0</v>
      </c>
    </row>
    <row r="158" spans="1:37" x14ac:dyDescent="0.2">
      <c r="A158" s="51">
        <v>191</v>
      </c>
      <c r="B158" s="52" t="s">
        <v>103</v>
      </c>
      <c r="C158" s="52" t="s">
        <v>384</v>
      </c>
      <c r="D158" s="52" t="s">
        <v>385</v>
      </c>
      <c r="E158" s="53" t="s">
        <v>285</v>
      </c>
      <c r="F158" s="51" t="s">
        <v>286</v>
      </c>
      <c r="G158" s="54">
        <f>SUM(I158)+K158+M158+O158+Q158+S158+U158+W158+Y158+AA158+AC158+AE158+AG158+AI158+AK158</f>
        <v>998942</v>
      </c>
      <c r="H158" s="94" t="s">
        <v>52</v>
      </c>
      <c r="I158" s="95">
        <f>VLOOKUP(H158,'Money Won'!$1:$1048576,2,FALSE)</f>
        <v>69500</v>
      </c>
      <c r="J158" s="96" t="s">
        <v>43</v>
      </c>
      <c r="K158" s="95">
        <f>VLOOKUP(J158,'Money Won'!$1:$1048576,2,FALSE)</f>
        <v>45000</v>
      </c>
      <c r="L158" s="96" t="s">
        <v>40</v>
      </c>
      <c r="M158" s="95">
        <f>VLOOKUP(L158,'Money Won'!$1:$1048576,2,FALSE)</f>
        <v>192208</v>
      </c>
      <c r="N158" s="88" t="s">
        <v>210</v>
      </c>
      <c r="O158" s="141">
        <f>VLOOKUP(N158,'Money Won'!$1:$1048576,2,FALSE)</f>
        <v>192208</v>
      </c>
      <c r="P158" s="89" t="s">
        <v>212</v>
      </c>
      <c r="Q158" s="141">
        <f>VLOOKUP(P158,'Money Won'!$1:$1048576,2,FALSE)</f>
        <v>134000</v>
      </c>
      <c r="R158" s="90" t="s">
        <v>118</v>
      </c>
      <c r="S158" s="141">
        <f>VLOOKUP(R158,'Money Won'!$1:$1048576,2,FALSE)</f>
        <v>31594</v>
      </c>
      <c r="T158" s="86" t="s">
        <v>205</v>
      </c>
      <c r="U158" s="145">
        <f>VLOOKUP(T158,'Money Won'!$1:$1048576,2,FALSE)</f>
        <v>57500</v>
      </c>
      <c r="V158" s="86" t="s">
        <v>161</v>
      </c>
      <c r="W158" s="145">
        <f>VLOOKUP(V158,'Money Won'!$1:$1048576,2,FALSE)</f>
        <v>31594</v>
      </c>
      <c r="X158" s="86" t="s">
        <v>155</v>
      </c>
      <c r="Y158" s="145">
        <f>VLOOKUP(X158,'Money Won'!$1:$1048576,2,FALSE)</f>
        <v>0</v>
      </c>
      <c r="Z158" s="82" t="s">
        <v>222</v>
      </c>
      <c r="AA158" s="148">
        <f>VLOOKUP(Z158,'Money Won'!$1:$1048576,2,FALSE)</f>
        <v>134000</v>
      </c>
      <c r="AB158" s="83" t="s">
        <v>280</v>
      </c>
      <c r="AC158" s="148">
        <f>VLOOKUP(AB158,'Money Won'!$1:$1048576,2,FALSE)</f>
        <v>0</v>
      </c>
      <c r="AD158" s="83" t="s">
        <v>234</v>
      </c>
      <c r="AE158" s="148">
        <f>VLOOKUP(AD158,'Money Won'!$1:$1048576,2,FALSE)</f>
        <v>0</v>
      </c>
      <c r="AF158" s="79" t="s">
        <v>281</v>
      </c>
      <c r="AG158" s="151">
        <f>VLOOKUP(AF158,'Money Won'!$1:$1048576,2,FALSE)</f>
        <v>45000</v>
      </c>
      <c r="AH158" s="80" t="s">
        <v>160</v>
      </c>
      <c r="AI158" s="151">
        <f>VLOOKUP(AH158,'Money Won'!$1:$1048576,2,FALSE)</f>
        <v>45000</v>
      </c>
      <c r="AJ158" s="80" t="s">
        <v>282</v>
      </c>
      <c r="AK158" s="151">
        <f>VLOOKUP(AJ158,'Money Won'!$1:$1048576,2,FALSE)</f>
        <v>21338</v>
      </c>
    </row>
    <row r="159" spans="1:37" x14ac:dyDescent="0.2">
      <c r="A159" s="51">
        <v>87</v>
      </c>
      <c r="B159" s="52" t="s">
        <v>414</v>
      </c>
      <c r="C159" s="52" t="s">
        <v>409</v>
      </c>
      <c r="D159" s="52" t="s">
        <v>410</v>
      </c>
      <c r="E159" s="53" t="s">
        <v>285</v>
      </c>
      <c r="F159" s="51" t="s">
        <v>286</v>
      </c>
      <c r="G159" s="54">
        <f>SUM(I159)+K159+M159+O159+Q159+S159+U159+W159+Y159+AA159+AC159+AE159+AG159+AI159+AK159</f>
        <v>965463</v>
      </c>
      <c r="H159" s="94" t="s">
        <v>39</v>
      </c>
      <c r="I159" s="95">
        <f>VLOOKUP(H159,'Money Won'!$1:$1048576,2,FALSE)</f>
        <v>404350</v>
      </c>
      <c r="J159" s="96" t="s">
        <v>43</v>
      </c>
      <c r="K159" s="95">
        <f>VLOOKUP(J159,'Money Won'!$1:$1048576,2,FALSE)</f>
        <v>45000</v>
      </c>
      <c r="L159" s="96" t="s">
        <v>65</v>
      </c>
      <c r="M159" s="95">
        <f>VLOOKUP(L159,'Money Won'!$1:$1048576,2,FALSE)</f>
        <v>252123</v>
      </c>
      <c r="N159" s="88" t="s">
        <v>210</v>
      </c>
      <c r="O159" s="141">
        <f>VLOOKUP(N159,'Money Won'!$1:$1048576,2,FALSE)</f>
        <v>192208</v>
      </c>
      <c r="P159" s="89" t="s">
        <v>112</v>
      </c>
      <c r="Q159" s="141">
        <f>VLOOKUP(P159,'Money Won'!$1:$1048576,2,FALSE)</f>
        <v>0</v>
      </c>
      <c r="R159" s="90" t="s">
        <v>146</v>
      </c>
      <c r="S159" s="141">
        <f>VLOOKUP(R159,'Money Won'!$1:$1048576,2,FALSE)</f>
        <v>18850</v>
      </c>
      <c r="T159" s="86" t="s">
        <v>225</v>
      </c>
      <c r="U159" s="145">
        <f>VLOOKUP(T159,'Money Won'!$1:$1048576,2,FALSE)</f>
        <v>21338</v>
      </c>
      <c r="V159" s="86" t="s">
        <v>161</v>
      </c>
      <c r="W159" s="145">
        <f>VLOOKUP(V159,'Money Won'!$1:$1048576,2,FALSE)</f>
        <v>31594</v>
      </c>
      <c r="X159" s="86" t="s">
        <v>76</v>
      </c>
      <c r="Y159" s="145">
        <f>VLOOKUP(X159,'Money Won'!$1:$1048576,2,FALSE)</f>
        <v>0</v>
      </c>
      <c r="Z159" s="82" t="s">
        <v>233</v>
      </c>
      <c r="AA159" s="148">
        <f>VLOOKUP(Z159,'Money Won'!$1:$1048576,2,FALSE)</f>
        <v>0</v>
      </c>
      <c r="AB159" s="83" t="s">
        <v>280</v>
      </c>
      <c r="AC159" s="148">
        <f>VLOOKUP(AB159,'Money Won'!$1:$1048576,2,FALSE)</f>
        <v>0</v>
      </c>
      <c r="AD159" s="83" t="s">
        <v>254</v>
      </c>
      <c r="AE159" s="148">
        <f>VLOOKUP(AD159,'Money Won'!$1:$1048576,2,FALSE)</f>
        <v>0</v>
      </c>
      <c r="AF159" s="79" t="s">
        <v>206</v>
      </c>
      <c r="AG159" s="151">
        <f>VLOOKUP(AF159,'Money Won'!$1:$1048576,2,FALSE)</f>
        <v>0</v>
      </c>
      <c r="AH159" s="80" t="s">
        <v>261</v>
      </c>
      <c r="AI159" s="151">
        <f>VLOOKUP(AH159,'Money Won'!$1:$1048576,2,FALSE)</f>
        <v>0</v>
      </c>
      <c r="AJ159" s="80" t="s">
        <v>119</v>
      </c>
      <c r="AK159" s="151">
        <f>VLOOKUP(AJ159,'Money Won'!$1:$1048576,2,FALSE)</f>
        <v>0</v>
      </c>
    </row>
    <row r="160" spans="1:37" x14ac:dyDescent="0.2">
      <c r="A160" s="51">
        <v>69</v>
      </c>
      <c r="B160" s="52" t="s">
        <v>481</v>
      </c>
      <c r="C160" s="52" t="s">
        <v>478</v>
      </c>
      <c r="D160" s="52" t="s">
        <v>487</v>
      </c>
      <c r="E160" s="53" t="s">
        <v>285</v>
      </c>
      <c r="F160" s="51" t="s">
        <v>286</v>
      </c>
      <c r="G160" s="54">
        <f>SUM(I160)+K160+M160+O160+Q160+S160+U160+W160+Y160+AA160+AC160+AE160+AG160+AI160+AK160</f>
        <v>957908</v>
      </c>
      <c r="H160" s="94" t="s">
        <v>40</v>
      </c>
      <c r="I160" s="95">
        <f>VLOOKUP(H160,'Money Won'!$1:$1048576,2,FALSE)</f>
        <v>192208</v>
      </c>
      <c r="J160" s="96" t="s">
        <v>63</v>
      </c>
      <c r="K160" s="95">
        <f>VLOOKUP(J160,'Money Won'!$1:$1048576,2,FALSE)</f>
        <v>69500</v>
      </c>
      <c r="L160" s="96" t="s">
        <v>49</v>
      </c>
      <c r="M160" s="95">
        <f>VLOOKUP(L160,'Money Won'!$1:$1048576,2,FALSE)</f>
        <v>45000</v>
      </c>
      <c r="N160" s="88" t="s">
        <v>37</v>
      </c>
      <c r="O160" s="141">
        <f>VLOOKUP(N160,'Money Won'!$1:$1048576,2,FALSE)</f>
        <v>0</v>
      </c>
      <c r="P160" s="89" t="s">
        <v>62</v>
      </c>
      <c r="Q160" s="141">
        <f>VLOOKUP(P160,'Money Won'!$1:$1048576,2,FALSE)</f>
        <v>20000</v>
      </c>
      <c r="R160" s="90" t="s">
        <v>216</v>
      </c>
      <c r="S160" s="141">
        <f>VLOOKUP(R160,'Money Won'!$1:$1048576,2,FALSE)</f>
        <v>404350</v>
      </c>
      <c r="T160" s="86" t="s">
        <v>76</v>
      </c>
      <c r="U160" s="145">
        <f>VLOOKUP(T160,'Money Won'!$1:$1048576,2,FALSE)</f>
        <v>0</v>
      </c>
      <c r="V160" s="86" t="s">
        <v>142</v>
      </c>
      <c r="W160" s="145">
        <f>VLOOKUP(V160,'Money Won'!$1:$1048576,2,FALSE)</f>
        <v>24000</v>
      </c>
      <c r="X160" s="86" t="s">
        <v>155</v>
      </c>
      <c r="Y160" s="145">
        <f>VLOOKUP(X160,'Money Won'!$1:$1048576,2,FALSE)</f>
        <v>0</v>
      </c>
      <c r="Z160" s="82" t="s">
        <v>227</v>
      </c>
      <c r="AA160" s="148">
        <f>VLOOKUP(Z160,'Money Won'!$1:$1048576,2,FALSE)</f>
        <v>19350</v>
      </c>
      <c r="AB160" s="82" t="s">
        <v>164</v>
      </c>
      <c r="AC160" s="148">
        <f>VLOOKUP(AB160,'Money Won'!$1:$1048576,2,FALSE)</f>
        <v>24000</v>
      </c>
      <c r="AD160" s="83" t="s">
        <v>235</v>
      </c>
      <c r="AE160" s="148">
        <f>VLOOKUP(AD160,'Money Won'!$1:$1048576,2,FALSE)</f>
        <v>69500</v>
      </c>
      <c r="AF160" s="79" t="s">
        <v>281</v>
      </c>
      <c r="AG160" s="151">
        <f>VLOOKUP(AF160,'Money Won'!$1:$1048576,2,FALSE)</f>
        <v>45000</v>
      </c>
      <c r="AH160" s="80" t="s">
        <v>160</v>
      </c>
      <c r="AI160" s="151">
        <f>VLOOKUP(AH160,'Money Won'!$1:$1048576,2,FALSE)</f>
        <v>45000</v>
      </c>
      <c r="AJ160" s="80" t="s">
        <v>267</v>
      </c>
      <c r="AK160" s="151">
        <f>VLOOKUP(AJ160,'Money Won'!$1:$1048576,2,FALSE)</f>
        <v>0</v>
      </c>
    </row>
    <row r="161" spans="1:37" x14ac:dyDescent="0.2">
      <c r="A161" s="51">
        <v>45</v>
      </c>
      <c r="B161" s="52" t="s">
        <v>378</v>
      </c>
      <c r="C161" s="52" t="s">
        <v>377</v>
      </c>
      <c r="D161" s="52" t="s">
        <v>378</v>
      </c>
      <c r="E161" s="53" t="s">
        <v>285</v>
      </c>
      <c r="F161" s="51" t="s">
        <v>286</v>
      </c>
      <c r="G161" s="54">
        <f>SUM(I161)+K161+M161+O161+Q161+S161+U161+W161+Y161+AA161+AC161+AE161+AG161+AI161+AK161</f>
        <v>955584</v>
      </c>
      <c r="H161" s="94" t="s">
        <v>48</v>
      </c>
      <c r="I161" s="95">
        <f>VLOOKUP(H161,'Money Won'!$1:$1048576,2,FALSE)</f>
        <v>57500</v>
      </c>
      <c r="J161" s="96" t="s">
        <v>64</v>
      </c>
      <c r="K161" s="95">
        <f>VLOOKUP(J161,'Money Won'!$1:$1048576,2,FALSE)</f>
        <v>45000</v>
      </c>
      <c r="L161" s="96" t="s">
        <v>40</v>
      </c>
      <c r="M161" s="95">
        <f>VLOOKUP(L161,'Money Won'!$1:$1048576,2,FALSE)</f>
        <v>192208</v>
      </c>
      <c r="N161" s="88" t="s">
        <v>114</v>
      </c>
      <c r="O161" s="141">
        <f>VLOOKUP(N161,'Money Won'!$1:$1048576,2,FALSE)</f>
        <v>31594</v>
      </c>
      <c r="P161" s="89" t="s">
        <v>213</v>
      </c>
      <c r="Q161" s="141">
        <f>VLOOKUP(P161,'Money Won'!$1:$1048576,2,FALSE)</f>
        <v>57500</v>
      </c>
      <c r="R161" s="90" t="s">
        <v>220</v>
      </c>
      <c r="S161" s="141">
        <f>VLOOKUP(R161,'Money Won'!$1:$1048576,2,FALSE)</f>
        <v>404350</v>
      </c>
      <c r="T161" s="86" t="s">
        <v>214</v>
      </c>
      <c r="U161" s="145">
        <f>VLOOKUP(T161,'Money Won'!$1:$1048576,2,FALSE)</f>
        <v>0</v>
      </c>
      <c r="V161" s="86" t="s">
        <v>161</v>
      </c>
      <c r="W161" s="145">
        <f>VLOOKUP(V161,'Money Won'!$1:$1048576,2,FALSE)</f>
        <v>31594</v>
      </c>
      <c r="X161" s="86" t="s">
        <v>224</v>
      </c>
      <c r="Y161" s="145">
        <f>VLOOKUP(X161,'Money Won'!$1:$1048576,2,FALSE)</f>
        <v>0</v>
      </c>
      <c r="Z161" s="82" t="s">
        <v>251</v>
      </c>
      <c r="AA161" s="148">
        <f>VLOOKUP(Z161,'Money Won'!$1:$1048576,2,FALSE)</f>
        <v>0</v>
      </c>
      <c r="AB161" s="83" t="s">
        <v>235</v>
      </c>
      <c r="AC161" s="148">
        <f>VLOOKUP(AB161,'Money Won'!$1:$1048576,2,FALSE)</f>
        <v>69500</v>
      </c>
      <c r="AD161" s="83" t="s">
        <v>238</v>
      </c>
      <c r="AE161" s="148">
        <f>VLOOKUP(AD161,'Money Won'!$1:$1048576,2,FALSE)</f>
        <v>0</v>
      </c>
      <c r="AF161" s="79" t="s">
        <v>281</v>
      </c>
      <c r="AG161" s="151">
        <f>VLOOKUP(AF161,'Money Won'!$1:$1048576,2,FALSE)</f>
        <v>45000</v>
      </c>
      <c r="AH161" s="80" t="s">
        <v>282</v>
      </c>
      <c r="AI161" s="151">
        <f>VLOOKUP(AH161,'Money Won'!$1:$1048576,2,FALSE)</f>
        <v>21338</v>
      </c>
      <c r="AJ161" s="80" t="s">
        <v>267</v>
      </c>
      <c r="AK161" s="151">
        <f>VLOOKUP(AJ161,'Money Won'!$1:$1048576,2,FALSE)</f>
        <v>0</v>
      </c>
    </row>
    <row r="162" spans="1:37" x14ac:dyDescent="0.2">
      <c r="A162" s="51">
        <v>92</v>
      </c>
      <c r="B162" s="52" t="s">
        <v>339</v>
      </c>
      <c r="C162" s="52" t="s">
        <v>337</v>
      </c>
      <c r="D162" s="52" t="s">
        <v>178</v>
      </c>
      <c r="E162" s="53" t="s">
        <v>285</v>
      </c>
      <c r="F162" s="51" t="s">
        <v>286</v>
      </c>
      <c r="G162" s="54">
        <f>SUM(I162)+K162+M162+O162+Q162+S162+U162+W162+Y162+AA162+AC162+AE162+AG162+AI162+AK162</f>
        <v>953739</v>
      </c>
      <c r="H162" s="94" t="s">
        <v>48</v>
      </c>
      <c r="I162" s="95">
        <f>VLOOKUP(H162,'Money Won'!$1:$1048576,2,FALSE)</f>
        <v>57500</v>
      </c>
      <c r="J162" s="96" t="s">
        <v>43</v>
      </c>
      <c r="K162" s="95">
        <f>VLOOKUP(J162,'Money Won'!$1:$1048576,2,FALSE)</f>
        <v>45000</v>
      </c>
      <c r="L162" s="96" t="s">
        <v>65</v>
      </c>
      <c r="M162" s="95">
        <f>VLOOKUP(L162,'Money Won'!$1:$1048576,2,FALSE)</f>
        <v>252123</v>
      </c>
      <c r="N162" s="88" t="s">
        <v>210</v>
      </c>
      <c r="O162" s="141">
        <f>VLOOKUP(N162,'Money Won'!$1:$1048576,2,FALSE)</f>
        <v>192208</v>
      </c>
      <c r="P162" s="89" t="s">
        <v>213</v>
      </c>
      <c r="Q162" s="141">
        <f>VLOOKUP(P162,'Money Won'!$1:$1048576,2,FALSE)</f>
        <v>57500</v>
      </c>
      <c r="R162" s="90" t="s">
        <v>51</v>
      </c>
      <c r="S162" s="141">
        <f>VLOOKUP(R162,'Money Won'!$1:$1048576,2,FALSE)</f>
        <v>24000</v>
      </c>
      <c r="T162" s="86" t="s">
        <v>229</v>
      </c>
      <c r="U162" s="145">
        <f>VLOOKUP(T162,'Money Won'!$1:$1048576,2,FALSE)</f>
        <v>0</v>
      </c>
      <c r="V162" s="86" t="s">
        <v>54</v>
      </c>
      <c r="W162" s="145">
        <f>VLOOKUP(V162,'Money Won'!$1:$1048576,2,FALSE)</f>
        <v>0</v>
      </c>
      <c r="X162" s="86" t="s">
        <v>116</v>
      </c>
      <c r="Y162" s="145">
        <f>VLOOKUP(X162,'Money Won'!$1:$1048576,2,FALSE)</f>
        <v>192208</v>
      </c>
      <c r="Z162" s="82" t="s">
        <v>251</v>
      </c>
      <c r="AA162" s="148">
        <f>VLOOKUP(Z162,'Money Won'!$1:$1048576,2,FALSE)</f>
        <v>0</v>
      </c>
      <c r="AB162" s="84" t="s">
        <v>162</v>
      </c>
      <c r="AC162" s="148">
        <f>VLOOKUP(AB162,'Money Won'!$1:$1048576,2,FALSE)</f>
        <v>18700</v>
      </c>
      <c r="AD162" s="83" t="s">
        <v>235</v>
      </c>
      <c r="AE162" s="148">
        <f>VLOOKUP(AD162,'Money Won'!$1:$1048576,2,FALSE)</f>
        <v>69500</v>
      </c>
      <c r="AF162" s="79" t="s">
        <v>245</v>
      </c>
      <c r="AG162" s="151">
        <f>VLOOKUP(AF162,'Money Won'!$1:$1048576,2,FALSE)</f>
        <v>0</v>
      </c>
      <c r="AH162" s="80" t="s">
        <v>239</v>
      </c>
      <c r="AI162" s="151">
        <f>VLOOKUP(AH162,'Money Won'!$1:$1048576,2,FALSE)</f>
        <v>0</v>
      </c>
      <c r="AJ162" s="80" t="s">
        <v>160</v>
      </c>
      <c r="AK162" s="151">
        <f>VLOOKUP(AJ162,'Money Won'!$1:$1048576,2,FALSE)</f>
        <v>45000</v>
      </c>
    </row>
    <row r="163" spans="1:37" x14ac:dyDescent="0.2">
      <c r="A163" s="51">
        <v>86</v>
      </c>
      <c r="B163" s="52" t="s">
        <v>413</v>
      </c>
      <c r="C163" s="52" t="s">
        <v>409</v>
      </c>
      <c r="D163" s="52" t="s">
        <v>410</v>
      </c>
      <c r="E163" s="53" t="s">
        <v>285</v>
      </c>
      <c r="F163" s="51" t="s">
        <v>286</v>
      </c>
      <c r="G163" s="54">
        <f>SUM(I163)+K163+M163+O163+Q163+S163+U163+W163+Y163+AA163+AC163+AE163+AG163+AI163+AK163</f>
        <v>951749</v>
      </c>
      <c r="H163" s="94" t="s">
        <v>48</v>
      </c>
      <c r="I163" s="95">
        <f>VLOOKUP(H163,'Money Won'!$1:$1048576,2,FALSE)</f>
        <v>57500</v>
      </c>
      <c r="J163" s="96" t="s">
        <v>75</v>
      </c>
      <c r="K163" s="95">
        <f>VLOOKUP(J163,'Money Won'!$1:$1048576,2,FALSE)</f>
        <v>404350</v>
      </c>
      <c r="L163" s="96" t="s">
        <v>44</v>
      </c>
      <c r="M163" s="95">
        <f>VLOOKUP(L163,'Money Won'!$1:$1048576,2,FALSE)</f>
        <v>192208</v>
      </c>
      <c r="N163" s="88" t="s">
        <v>114</v>
      </c>
      <c r="O163" s="141">
        <f>VLOOKUP(N163,'Money Won'!$1:$1048576,2,FALSE)</f>
        <v>31594</v>
      </c>
      <c r="P163" s="89" t="s">
        <v>62</v>
      </c>
      <c r="Q163" s="141">
        <f>VLOOKUP(P163,'Money Won'!$1:$1048576,2,FALSE)</f>
        <v>20000</v>
      </c>
      <c r="R163" s="90" t="s">
        <v>106</v>
      </c>
      <c r="S163" s="141">
        <f>VLOOKUP(R163,'Money Won'!$1:$1048576,2,FALSE)</f>
        <v>94571</v>
      </c>
      <c r="T163" s="86" t="s">
        <v>143</v>
      </c>
      <c r="U163" s="145">
        <f>VLOOKUP(T163,'Money Won'!$1:$1048576,2,FALSE)</f>
        <v>20000</v>
      </c>
      <c r="V163" s="86" t="s">
        <v>224</v>
      </c>
      <c r="W163" s="145">
        <f>VLOOKUP(V163,'Money Won'!$1:$1048576,2,FALSE)</f>
        <v>0</v>
      </c>
      <c r="X163" s="86" t="s">
        <v>147</v>
      </c>
      <c r="Y163" s="145">
        <f>VLOOKUP(X163,'Money Won'!$1:$1048576,2,FALSE)</f>
        <v>21338</v>
      </c>
      <c r="Z163" s="82" t="s">
        <v>227</v>
      </c>
      <c r="AA163" s="148">
        <f>VLOOKUP(Z163,'Money Won'!$1:$1048576,2,FALSE)</f>
        <v>19350</v>
      </c>
      <c r="AB163" s="83" t="s">
        <v>221</v>
      </c>
      <c r="AC163" s="148">
        <f>VLOOKUP(AB163,'Money Won'!$1:$1048576,2,FALSE)</f>
        <v>0</v>
      </c>
      <c r="AD163" s="83" t="s">
        <v>235</v>
      </c>
      <c r="AE163" s="148">
        <f>VLOOKUP(AD163,'Money Won'!$1:$1048576,2,FALSE)</f>
        <v>69500</v>
      </c>
      <c r="AF163" s="79" t="s">
        <v>282</v>
      </c>
      <c r="AG163" s="151">
        <f>VLOOKUP(AF163,'Money Won'!$1:$1048576,2,FALSE)</f>
        <v>21338</v>
      </c>
      <c r="AH163" s="80" t="s">
        <v>261</v>
      </c>
      <c r="AI163" s="151">
        <f>VLOOKUP(AH163,'Money Won'!$1:$1048576,2,FALSE)</f>
        <v>0</v>
      </c>
      <c r="AJ163" s="80" t="s">
        <v>267</v>
      </c>
      <c r="AK163" s="151">
        <f>VLOOKUP(AJ163,'Money Won'!$1:$1048576,2,FALSE)</f>
        <v>0</v>
      </c>
    </row>
    <row r="164" spans="1:37" x14ac:dyDescent="0.2">
      <c r="A164" s="51">
        <v>209</v>
      </c>
      <c r="B164" s="52" t="s">
        <v>390</v>
      </c>
      <c r="C164" s="52" t="s">
        <v>388</v>
      </c>
      <c r="D164" s="52" t="s">
        <v>391</v>
      </c>
      <c r="E164" s="53" t="s">
        <v>285</v>
      </c>
      <c r="F164" s="51" t="s">
        <v>286</v>
      </c>
      <c r="G164" s="54">
        <f>SUM(I164)+K164+M164+O164+Q164+S164+U164+W164+Y164+AA164+AC164+AE164+AG164+AI164+AK164</f>
        <v>949227</v>
      </c>
      <c r="H164" s="94" t="s">
        <v>64</v>
      </c>
      <c r="I164" s="95">
        <f>VLOOKUP(H164,'Money Won'!$1:$1048576,2,FALSE)</f>
        <v>45000</v>
      </c>
      <c r="J164" s="94" t="s">
        <v>40</v>
      </c>
      <c r="K164" s="95">
        <f>VLOOKUP(J164,'Money Won'!$1:$1048576,2,FALSE)</f>
        <v>192208</v>
      </c>
      <c r="L164" s="96" t="s">
        <v>65</v>
      </c>
      <c r="M164" s="95">
        <f>VLOOKUP(L164,'Money Won'!$1:$1048576,2,FALSE)</f>
        <v>252123</v>
      </c>
      <c r="N164" s="88" t="s">
        <v>210</v>
      </c>
      <c r="O164" s="141">
        <f>VLOOKUP(N164,'Money Won'!$1:$1048576,2,FALSE)</f>
        <v>192208</v>
      </c>
      <c r="P164" s="89" t="s">
        <v>219</v>
      </c>
      <c r="Q164" s="141">
        <f>VLOOKUP(P164,'Money Won'!$1:$1048576,2,FALSE)</f>
        <v>156500</v>
      </c>
      <c r="R164" s="90" t="s">
        <v>118</v>
      </c>
      <c r="S164" s="141">
        <f>VLOOKUP(R164,'Money Won'!$1:$1048576,2,FALSE)</f>
        <v>31594</v>
      </c>
      <c r="T164" s="86" t="s">
        <v>150</v>
      </c>
      <c r="U164" s="145">
        <f>VLOOKUP(T164,'Money Won'!$1:$1048576,2,FALSE)</f>
        <v>24000</v>
      </c>
      <c r="V164" s="86" t="s">
        <v>161</v>
      </c>
      <c r="W164" s="145">
        <f>VLOOKUP(V164,'Money Won'!$1:$1048576,2,FALSE)</f>
        <v>31594</v>
      </c>
      <c r="X164" s="86" t="s">
        <v>142</v>
      </c>
      <c r="Y164" s="145">
        <f>VLOOKUP(X164,'Money Won'!$1:$1048576,2,FALSE)</f>
        <v>24000</v>
      </c>
      <c r="Z164" s="82" t="s">
        <v>234</v>
      </c>
      <c r="AA164" s="148">
        <f>VLOOKUP(Z164,'Money Won'!$1:$1048576,2,FALSE)</f>
        <v>0</v>
      </c>
      <c r="AB164" s="83" t="s">
        <v>242</v>
      </c>
      <c r="AC164" s="148">
        <f>VLOOKUP(AB164,'Money Won'!$1:$1048576,2,FALSE)</f>
        <v>0</v>
      </c>
      <c r="AD164" s="83" t="s">
        <v>251</v>
      </c>
      <c r="AE164" s="148">
        <f>VLOOKUP(AD164,'Money Won'!$1:$1048576,2,FALSE)</f>
        <v>0</v>
      </c>
      <c r="AF164" s="79" t="s">
        <v>119</v>
      </c>
      <c r="AG164" s="151">
        <f>VLOOKUP(AF164,'Money Won'!$1:$1048576,2,FALSE)</f>
        <v>0</v>
      </c>
      <c r="AH164" s="80" t="s">
        <v>260</v>
      </c>
      <c r="AI164" s="151">
        <f>VLOOKUP(AH164,'Money Won'!$1:$1048576,2,FALSE)</f>
        <v>0</v>
      </c>
      <c r="AJ164" s="80" t="s">
        <v>239</v>
      </c>
      <c r="AK164" s="151">
        <f>VLOOKUP(AJ164,'Money Won'!$1:$1048576,2,FALSE)</f>
        <v>0</v>
      </c>
    </row>
    <row r="165" spans="1:37" x14ac:dyDescent="0.2">
      <c r="A165" s="51">
        <v>146</v>
      </c>
      <c r="B165" s="52" t="s">
        <v>545</v>
      </c>
      <c r="C165" s="52" t="s">
        <v>544</v>
      </c>
      <c r="D165" s="52" t="s">
        <v>546</v>
      </c>
      <c r="E165" s="53" t="s">
        <v>285</v>
      </c>
      <c r="F165" s="51" t="s">
        <v>286</v>
      </c>
      <c r="G165" s="54">
        <f>SUM(I165)+K165+M165+O165+Q165+S165+U165+W165+Y165+AA165+AC165+AE165+AG165+AI165+AK165</f>
        <v>947655</v>
      </c>
      <c r="H165" s="94" t="s">
        <v>52</v>
      </c>
      <c r="I165" s="95">
        <f>VLOOKUP(H165,'Money Won'!$1:$1048576,2,FALSE)</f>
        <v>69500</v>
      </c>
      <c r="J165" s="94" t="s">
        <v>48</v>
      </c>
      <c r="K165" s="95">
        <f>VLOOKUP(J165,'Money Won'!$1:$1048576,2,FALSE)</f>
        <v>57500</v>
      </c>
      <c r="L165" s="96" t="s">
        <v>44</v>
      </c>
      <c r="M165" s="95">
        <f>VLOOKUP(L165,'Money Won'!$1:$1048576,2,FALSE)</f>
        <v>192208</v>
      </c>
      <c r="N165" s="88" t="s">
        <v>53</v>
      </c>
      <c r="O165" s="141">
        <f>VLOOKUP(N165,'Money Won'!$1:$1048576,2,FALSE)</f>
        <v>94571</v>
      </c>
      <c r="P165" s="89" t="s">
        <v>57</v>
      </c>
      <c r="Q165" s="141">
        <f>VLOOKUP(P165,'Money Won'!$1:$1048576,2,FALSE)</f>
        <v>0</v>
      </c>
      <c r="R165" s="90" t="s">
        <v>216</v>
      </c>
      <c r="S165" s="141">
        <f>VLOOKUP(R165,'Money Won'!$1:$1048576,2,FALSE)</f>
        <v>404350</v>
      </c>
      <c r="T165" s="86" t="s">
        <v>224</v>
      </c>
      <c r="U165" s="145">
        <f>VLOOKUP(T165,'Money Won'!$1:$1048576,2,FALSE)</f>
        <v>0</v>
      </c>
      <c r="V165" s="86" t="s">
        <v>161</v>
      </c>
      <c r="W165" s="145">
        <f>VLOOKUP(V165,'Money Won'!$1:$1048576,2,FALSE)</f>
        <v>31594</v>
      </c>
      <c r="X165" s="86" t="s">
        <v>72</v>
      </c>
      <c r="Y165" s="145">
        <f>VLOOKUP(X165,'Money Won'!$1:$1048576,2,FALSE)</f>
        <v>0</v>
      </c>
      <c r="Z165" s="82" t="s">
        <v>117</v>
      </c>
      <c r="AA165" s="148">
        <f>VLOOKUP(Z165,'Money Won'!$1:$1048576,2,FALSE)</f>
        <v>31594</v>
      </c>
      <c r="AB165" s="83" t="s">
        <v>246</v>
      </c>
      <c r="AC165" s="148">
        <f>VLOOKUP(AB165,'Money Won'!$1:$1048576,2,FALSE)</f>
        <v>0</v>
      </c>
      <c r="AD165" s="83" t="s">
        <v>238</v>
      </c>
      <c r="AE165" s="148">
        <f>VLOOKUP(AD165,'Money Won'!$1:$1048576,2,FALSE)</f>
        <v>0</v>
      </c>
      <c r="AF165" s="79" t="s">
        <v>281</v>
      </c>
      <c r="AG165" s="151">
        <f>VLOOKUP(AF165,'Money Won'!$1:$1048576,2,FALSE)</f>
        <v>45000</v>
      </c>
      <c r="AH165" s="80" t="s">
        <v>261</v>
      </c>
      <c r="AI165" s="151">
        <f>VLOOKUP(AH165,'Money Won'!$1:$1048576,2,FALSE)</f>
        <v>0</v>
      </c>
      <c r="AJ165" s="80" t="s">
        <v>282</v>
      </c>
      <c r="AK165" s="151">
        <f>VLOOKUP(AJ165,'Money Won'!$1:$1048576,2,FALSE)</f>
        <v>21338</v>
      </c>
    </row>
    <row r="166" spans="1:37" x14ac:dyDescent="0.2">
      <c r="A166" s="51">
        <v>144</v>
      </c>
      <c r="B166" s="52" t="s">
        <v>468</v>
      </c>
      <c r="C166" s="52"/>
      <c r="D166" s="52" t="s">
        <v>137</v>
      </c>
      <c r="E166" s="53" t="s">
        <v>285</v>
      </c>
      <c r="F166" s="51" t="s">
        <v>286</v>
      </c>
      <c r="G166" s="54">
        <f>SUM(I166)+K166+M166+O166+Q166+S166+U166+W166+Y166+AA166+AC166+AE166+AG166+AI166+AK166</f>
        <v>947200</v>
      </c>
      <c r="H166" s="94" t="s">
        <v>52</v>
      </c>
      <c r="I166" s="95">
        <f>VLOOKUP(H166,'Money Won'!$1:$1048576,2,FALSE)</f>
        <v>69500</v>
      </c>
      <c r="J166" s="96" t="s">
        <v>43</v>
      </c>
      <c r="K166" s="95">
        <f>VLOOKUP(J166,'Money Won'!$1:$1048576,2,FALSE)</f>
        <v>45000</v>
      </c>
      <c r="L166" s="96" t="s">
        <v>140</v>
      </c>
      <c r="M166" s="95">
        <f>VLOOKUP(L166,'Money Won'!$1:$1048576,2,FALSE)</f>
        <v>404350</v>
      </c>
      <c r="N166" s="88" t="s">
        <v>37</v>
      </c>
      <c r="O166" s="141">
        <f>VLOOKUP(N166,'Money Won'!$1:$1048576,2,FALSE)</f>
        <v>0</v>
      </c>
      <c r="P166" s="89" t="s">
        <v>51</v>
      </c>
      <c r="Q166" s="141">
        <f>VLOOKUP(P166,'Money Won'!$1:$1048576,2,FALSE)</f>
        <v>24000</v>
      </c>
      <c r="R166" s="90" t="s">
        <v>220</v>
      </c>
      <c r="S166" s="141">
        <f>VLOOKUP(R166,'Money Won'!$1:$1048576,2,FALSE)</f>
        <v>404350</v>
      </c>
      <c r="T166" s="86" t="s">
        <v>156</v>
      </c>
      <c r="U166" s="145">
        <f>VLOOKUP(T166,'Money Won'!$1:$1048576,2,FALSE)</f>
        <v>0</v>
      </c>
      <c r="V166" s="86" t="s">
        <v>76</v>
      </c>
      <c r="W166" s="145">
        <f>VLOOKUP(V166,'Money Won'!$1:$1048576,2,FALSE)</f>
        <v>0</v>
      </c>
      <c r="X166" s="86" t="s">
        <v>158</v>
      </c>
      <c r="Y166" s="145">
        <f>VLOOKUP(X166,'Money Won'!$1:$1048576,2,FALSE)</f>
        <v>0</v>
      </c>
      <c r="Z166" s="82" t="s">
        <v>221</v>
      </c>
      <c r="AA166" s="148">
        <f>VLOOKUP(Z166,'Money Won'!$1:$1048576,2,FALSE)</f>
        <v>0</v>
      </c>
      <c r="AB166" s="83" t="s">
        <v>233</v>
      </c>
      <c r="AC166" s="148">
        <f>VLOOKUP(AB166,'Money Won'!$1:$1048576,2,FALSE)</f>
        <v>0</v>
      </c>
      <c r="AD166" s="83" t="s">
        <v>251</v>
      </c>
      <c r="AE166" s="148">
        <f>VLOOKUP(AD166,'Money Won'!$1:$1048576,2,FALSE)</f>
        <v>0</v>
      </c>
      <c r="AF166" s="79" t="s">
        <v>245</v>
      </c>
      <c r="AG166" s="151">
        <f>VLOOKUP(AF166,'Money Won'!$1:$1048576,2,FALSE)</f>
        <v>0</v>
      </c>
      <c r="AH166" s="80" t="s">
        <v>236</v>
      </c>
      <c r="AI166" s="151">
        <f>VLOOKUP(AH166,'Money Won'!$1:$1048576,2,FALSE)</f>
        <v>0</v>
      </c>
      <c r="AJ166" s="80" t="s">
        <v>273</v>
      </c>
      <c r="AK166" s="151">
        <f>VLOOKUP(AJ166,'Money Won'!$1:$1048576,2,FALSE)</f>
        <v>0</v>
      </c>
    </row>
    <row r="167" spans="1:37" x14ac:dyDescent="0.2">
      <c r="A167" s="51">
        <v>2</v>
      </c>
      <c r="B167" s="52" t="s">
        <v>84</v>
      </c>
      <c r="C167" s="52" t="s">
        <v>598</v>
      </c>
      <c r="D167" s="52" t="s">
        <v>84</v>
      </c>
      <c r="E167" s="53" t="s">
        <v>285</v>
      </c>
      <c r="F167" s="51" t="s">
        <v>286</v>
      </c>
      <c r="G167" s="54">
        <f>SUM(I167)+K167+M167+O167+Q167+S167+U167+W167+Y167+AA167+AC167+AE167+AG167+AI167+AK167</f>
        <v>938666</v>
      </c>
      <c r="H167" s="94" t="s">
        <v>105</v>
      </c>
      <c r="I167" s="95">
        <f>VLOOKUP(H167,'Money Won'!$1:$1048576,2,FALSE)</f>
        <v>0</v>
      </c>
      <c r="J167" s="96" t="s">
        <v>70</v>
      </c>
      <c r="K167" s="95">
        <f>VLOOKUP(J167,'Money Won'!$1:$1048576,2,FALSE)</f>
        <v>21338</v>
      </c>
      <c r="L167" s="96" t="s">
        <v>140</v>
      </c>
      <c r="M167" s="95">
        <f>VLOOKUP(L167,'Money Won'!$1:$1048576,2,FALSE)</f>
        <v>404350</v>
      </c>
      <c r="N167" s="88" t="s">
        <v>210</v>
      </c>
      <c r="O167" s="141">
        <f>VLOOKUP(N167,'Money Won'!$1:$1048576,2,FALSE)</f>
        <v>192208</v>
      </c>
      <c r="P167" s="89" t="s">
        <v>219</v>
      </c>
      <c r="Q167" s="141">
        <f>VLOOKUP(P167,'Money Won'!$1:$1048576,2,FALSE)</f>
        <v>156500</v>
      </c>
      <c r="R167" s="90" t="s">
        <v>154</v>
      </c>
      <c r="S167" s="141">
        <f>VLOOKUP(R167,'Money Won'!$1:$1048576,2,FALSE)</f>
        <v>0</v>
      </c>
      <c r="T167" s="86" t="s">
        <v>147</v>
      </c>
      <c r="U167" s="145">
        <f>VLOOKUP(T167,'Money Won'!$1:$1048576,2,FALSE)</f>
        <v>21338</v>
      </c>
      <c r="V167" s="86" t="s">
        <v>161</v>
      </c>
      <c r="W167" s="145">
        <f>VLOOKUP(V167,'Money Won'!$1:$1048576,2,FALSE)</f>
        <v>31594</v>
      </c>
      <c r="X167" s="86" t="s">
        <v>224</v>
      </c>
      <c r="Y167" s="145">
        <f>VLOOKUP(X167,'Money Won'!$1:$1048576,2,FALSE)</f>
        <v>0</v>
      </c>
      <c r="Z167" s="82" t="s">
        <v>234</v>
      </c>
      <c r="AA167" s="148">
        <f>VLOOKUP(Z167,'Money Won'!$1:$1048576,2,FALSE)</f>
        <v>0</v>
      </c>
      <c r="AB167" s="83" t="s">
        <v>240</v>
      </c>
      <c r="AC167" s="148">
        <f>VLOOKUP(AB167,'Money Won'!$1:$1048576,2,FALSE)</f>
        <v>21338</v>
      </c>
      <c r="AD167" s="83" t="s">
        <v>233</v>
      </c>
      <c r="AE167" s="148">
        <f>VLOOKUP(AD167,'Money Won'!$1:$1048576,2,FALSE)</f>
        <v>0</v>
      </c>
      <c r="AF167" s="79" t="s">
        <v>281</v>
      </c>
      <c r="AG167" s="151">
        <f>VLOOKUP(AF167,'Money Won'!$1:$1048576,2,FALSE)</f>
        <v>45000</v>
      </c>
      <c r="AH167" s="80" t="s">
        <v>261</v>
      </c>
      <c r="AI167" s="151">
        <f>VLOOKUP(AH167,'Money Won'!$1:$1048576,2,FALSE)</f>
        <v>0</v>
      </c>
      <c r="AJ167" s="80" t="s">
        <v>160</v>
      </c>
      <c r="AK167" s="151">
        <f>VLOOKUP(AJ167,'Money Won'!$1:$1048576,2,FALSE)</f>
        <v>45000</v>
      </c>
    </row>
    <row r="168" spans="1:37" x14ac:dyDescent="0.2">
      <c r="A168" s="51">
        <v>154</v>
      </c>
      <c r="B168" s="52" t="s">
        <v>491</v>
      </c>
      <c r="C168" s="52" t="s">
        <v>490</v>
      </c>
      <c r="D168" s="52" t="s">
        <v>491</v>
      </c>
      <c r="E168" s="53" t="s">
        <v>285</v>
      </c>
      <c r="F168" s="51" t="s">
        <v>286</v>
      </c>
      <c r="G168" s="54">
        <f>SUM(I168)+K168+M168+O168+Q168+S168+U168+W168+Y168+AA168+AC168+AE168+AG168+AI168+AK168</f>
        <v>924161</v>
      </c>
      <c r="H168" s="94" t="s">
        <v>52</v>
      </c>
      <c r="I168" s="95">
        <f>VLOOKUP(H168,'Money Won'!$1:$1048576,2,FALSE)</f>
        <v>69500</v>
      </c>
      <c r="J168" s="96" t="s">
        <v>43</v>
      </c>
      <c r="K168" s="95">
        <f>VLOOKUP(J168,'Money Won'!$1:$1048576,2,FALSE)</f>
        <v>45000</v>
      </c>
      <c r="L168" s="96" t="s">
        <v>65</v>
      </c>
      <c r="M168" s="95">
        <f>VLOOKUP(L168,'Money Won'!$1:$1048576,2,FALSE)</f>
        <v>252123</v>
      </c>
      <c r="N168" s="88" t="s">
        <v>112</v>
      </c>
      <c r="O168" s="141">
        <f>VLOOKUP(N168,'Money Won'!$1:$1048576,2,FALSE)</f>
        <v>0</v>
      </c>
      <c r="P168" s="89" t="s">
        <v>69</v>
      </c>
      <c r="Q168" s="141">
        <f>VLOOKUP(P168,'Money Won'!$1:$1048576,2,FALSE)</f>
        <v>0</v>
      </c>
      <c r="R168" s="90" t="s">
        <v>216</v>
      </c>
      <c r="S168" s="141">
        <f>VLOOKUP(R168,'Money Won'!$1:$1048576,2,FALSE)</f>
        <v>404350</v>
      </c>
      <c r="T168" s="86" t="s">
        <v>163</v>
      </c>
      <c r="U168" s="145">
        <f>VLOOKUP(T168,'Money Won'!$1:$1048576,2,FALSE)</f>
        <v>0</v>
      </c>
      <c r="V168" s="86" t="s">
        <v>161</v>
      </c>
      <c r="W168" s="145">
        <f>VLOOKUP(V168,'Money Won'!$1:$1048576,2,FALSE)</f>
        <v>31594</v>
      </c>
      <c r="X168" s="86" t="s">
        <v>224</v>
      </c>
      <c r="Y168" s="145">
        <f>VLOOKUP(X168,'Money Won'!$1:$1048576,2,FALSE)</f>
        <v>0</v>
      </c>
      <c r="Z168" s="82" t="s">
        <v>117</v>
      </c>
      <c r="AA168" s="148">
        <f>VLOOKUP(Z168,'Money Won'!$1:$1048576,2,FALSE)</f>
        <v>31594</v>
      </c>
      <c r="AB168" s="83" t="s">
        <v>221</v>
      </c>
      <c r="AC168" s="148">
        <f>VLOOKUP(AB168,'Money Won'!$1:$1048576,2,FALSE)</f>
        <v>0</v>
      </c>
      <c r="AD168" s="83" t="s">
        <v>249</v>
      </c>
      <c r="AE168" s="148">
        <f>VLOOKUP(AD168,'Money Won'!$1:$1048576,2,FALSE)</f>
        <v>0</v>
      </c>
      <c r="AF168" s="79" t="s">
        <v>281</v>
      </c>
      <c r="AG168" s="151">
        <f>VLOOKUP(AF168,'Money Won'!$1:$1048576,2,FALSE)</f>
        <v>45000</v>
      </c>
      <c r="AH168" s="80" t="s">
        <v>261</v>
      </c>
      <c r="AI168" s="151">
        <f>VLOOKUP(AH168,'Money Won'!$1:$1048576,2,FALSE)</f>
        <v>0</v>
      </c>
      <c r="AJ168" s="80" t="s">
        <v>160</v>
      </c>
      <c r="AK168" s="151">
        <f>VLOOKUP(AJ168,'Money Won'!$1:$1048576,2,FALSE)</f>
        <v>45000</v>
      </c>
    </row>
    <row r="169" spans="1:37" x14ac:dyDescent="0.2">
      <c r="A169" s="51">
        <v>181</v>
      </c>
      <c r="B169" s="52" t="s">
        <v>416</v>
      </c>
      <c r="C169" s="52" t="s">
        <v>415</v>
      </c>
      <c r="D169" s="52" t="s">
        <v>416</v>
      </c>
      <c r="E169" s="53" t="s">
        <v>285</v>
      </c>
      <c r="F169" s="51" t="s">
        <v>286</v>
      </c>
      <c r="G169" s="54">
        <f>SUM(I169)+K169+M169+O169+Q169+S169+U169+W169+Y169+AA169+AC169+AE169+AG169+AI169+AK169</f>
        <v>916671</v>
      </c>
      <c r="H169" s="94" t="s">
        <v>48</v>
      </c>
      <c r="I169" s="95">
        <f>VLOOKUP(H169,'Money Won'!$1:$1048576,2,FALSE)</f>
        <v>57500</v>
      </c>
      <c r="J169" s="96" t="s">
        <v>40</v>
      </c>
      <c r="K169" s="95">
        <f>VLOOKUP(J169,'Money Won'!$1:$1048576,2,FALSE)</f>
        <v>192208</v>
      </c>
      <c r="L169" s="96" t="s">
        <v>63</v>
      </c>
      <c r="M169" s="95">
        <f>VLOOKUP(L169,'Money Won'!$1:$1048576,2,FALSE)</f>
        <v>69500</v>
      </c>
      <c r="N169" s="88" t="s">
        <v>210</v>
      </c>
      <c r="O169" s="141">
        <f>VLOOKUP(N169,'Money Won'!$1:$1048576,2,FALSE)</f>
        <v>192208</v>
      </c>
      <c r="P169" s="89" t="s">
        <v>213</v>
      </c>
      <c r="Q169" s="141">
        <f>VLOOKUP(P169,'Money Won'!$1:$1048576,2,FALSE)</f>
        <v>57500</v>
      </c>
      <c r="R169" s="90" t="s">
        <v>118</v>
      </c>
      <c r="S169" s="141">
        <f>VLOOKUP(R169,'Money Won'!$1:$1048576,2,FALSE)</f>
        <v>31594</v>
      </c>
      <c r="T169" s="86" t="s">
        <v>147</v>
      </c>
      <c r="U169" s="145">
        <f>VLOOKUP(T169,'Money Won'!$1:$1048576,2,FALSE)</f>
        <v>21338</v>
      </c>
      <c r="V169" s="86" t="s">
        <v>145</v>
      </c>
      <c r="W169" s="145">
        <f>VLOOKUP(V169,'Money Won'!$1:$1048576,2,FALSE)</f>
        <v>252123</v>
      </c>
      <c r="X169" s="86" t="s">
        <v>142</v>
      </c>
      <c r="Y169" s="145">
        <f>VLOOKUP(X169,'Money Won'!$1:$1048576,2,FALSE)</f>
        <v>24000</v>
      </c>
      <c r="Z169" s="82" t="s">
        <v>148</v>
      </c>
      <c r="AA169" s="148">
        <f>VLOOKUP(Z169,'Money Won'!$1:$1048576,2,FALSE)</f>
        <v>0</v>
      </c>
      <c r="AB169" s="83" t="s">
        <v>162</v>
      </c>
      <c r="AC169" s="148">
        <f>VLOOKUP(AB169,'Money Won'!$1:$1048576,2,FALSE)</f>
        <v>18700</v>
      </c>
      <c r="AD169" s="83" t="s">
        <v>233</v>
      </c>
      <c r="AE169" s="148">
        <f>VLOOKUP(AD169,'Money Won'!$1:$1048576,2,FALSE)</f>
        <v>0</v>
      </c>
      <c r="AF169" s="79" t="s">
        <v>165</v>
      </c>
      <c r="AG169" s="151">
        <f>VLOOKUP(AF169,'Money Won'!$1:$1048576,2,FALSE)</f>
        <v>0</v>
      </c>
      <c r="AH169" s="80" t="s">
        <v>239</v>
      </c>
      <c r="AI169" s="151">
        <f>VLOOKUP(AH169,'Money Won'!$1:$1048576,2,FALSE)</f>
        <v>0</v>
      </c>
      <c r="AJ169" s="80" t="s">
        <v>267</v>
      </c>
      <c r="AK169" s="151">
        <f>VLOOKUP(AJ169,'Money Won'!$1:$1048576,2,FALSE)</f>
        <v>0</v>
      </c>
    </row>
    <row r="170" spans="1:37" x14ac:dyDescent="0.2">
      <c r="A170" s="51">
        <v>132</v>
      </c>
      <c r="B170" s="52" t="s">
        <v>471</v>
      </c>
      <c r="C170" s="52" t="s">
        <v>470</v>
      </c>
      <c r="D170" s="52" t="s">
        <v>477</v>
      </c>
      <c r="E170" s="53" t="s">
        <v>285</v>
      </c>
      <c r="F170" s="51" t="s">
        <v>286</v>
      </c>
      <c r="G170" s="54">
        <f>SUM(I170)+K170+M170+O170+Q170+S170+U170+W170+Y170+AA170+AC170+AE170+AG170+AI170+AK170</f>
        <v>913971</v>
      </c>
      <c r="H170" s="94" t="s">
        <v>52</v>
      </c>
      <c r="I170" s="95">
        <f>VLOOKUP(H170,'Money Won'!$1:$1048576,2,FALSE)</f>
        <v>69500</v>
      </c>
      <c r="J170" s="96" t="s">
        <v>40</v>
      </c>
      <c r="K170" s="95">
        <f>VLOOKUP(J170,'Money Won'!$1:$1048576,2,FALSE)</f>
        <v>192208</v>
      </c>
      <c r="L170" s="96" t="s">
        <v>64</v>
      </c>
      <c r="M170" s="95">
        <f>VLOOKUP(L170,'Money Won'!$1:$1048576,2,FALSE)</f>
        <v>45000</v>
      </c>
      <c r="N170" s="88" t="s">
        <v>210</v>
      </c>
      <c r="O170" s="141">
        <f>VLOOKUP(N170,'Money Won'!$1:$1048576,2,FALSE)</f>
        <v>192208</v>
      </c>
      <c r="P170" s="89" t="s">
        <v>62</v>
      </c>
      <c r="Q170" s="141">
        <f>VLOOKUP(P170,'Money Won'!$1:$1048576,2,FALSE)</f>
        <v>20000</v>
      </c>
      <c r="R170" s="90" t="s">
        <v>57</v>
      </c>
      <c r="S170" s="141">
        <f>VLOOKUP(R170,'Money Won'!$1:$1048576,2,FALSE)</f>
        <v>0</v>
      </c>
      <c r="T170" s="86" t="s">
        <v>223</v>
      </c>
      <c r="U170" s="145">
        <f>VLOOKUP(T170,'Money Won'!$1:$1048576,2,FALSE)</f>
        <v>45000</v>
      </c>
      <c r="V170" s="86" t="s">
        <v>72</v>
      </c>
      <c r="W170" s="145">
        <f>VLOOKUP(V170,'Money Won'!$1:$1048576,2,FALSE)</f>
        <v>0</v>
      </c>
      <c r="X170" s="86" t="s">
        <v>145</v>
      </c>
      <c r="Y170" s="145">
        <f>VLOOKUP(X170,'Money Won'!$1:$1048576,2,FALSE)</f>
        <v>252123</v>
      </c>
      <c r="Z170" s="82" t="s">
        <v>234</v>
      </c>
      <c r="AA170" s="148">
        <f>VLOOKUP(Z170,'Money Won'!$1:$1048576,2,FALSE)</f>
        <v>0</v>
      </c>
      <c r="AB170" s="83" t="s">
        <v>243</v>
      </c>
      <c r="AC170" s="148">
        <f>VLOOKUP(AB170,'Money Won'!$1:$1048576,2,FALSE)</f>
        <v>0</v>
      </c>
      <c r="AD170" s="83" t="s">
        <v>117</v>
      </c>
      <c r="AE170" s="148">
        <f>VLOOKUP(AD170,'Money Won'!$1:$1048576,2,FALSE)</f>
        <v>31594</v>
      </c>
      <c r="AF170" s="79" t="s">
        <v>282</v>
      </c>
      <c r="AG170" s="151">
        <f>VLOOKUP(AF170,'Money Won'!$1:$1048576,2,FALSE)</f>
        <v>21338</v>
      </c>
      <c r="AH170" s="80" t="s">
        <v>261</v>
      </c>
      <c r="AI170" s="151">
        <f>VLOOKUP(AH170,'Money Won'!$1:$1048576,2,FALSE)</f>
        <v>0</v>
      </c>
      <c r="AJ170" s="80" t="s">
        <v>160</v>
      </c>
      <c r="AK170" s="151">
        <f>VLOOKUP(AJ170,'Money Won'!$1:$1048576,2,FALSE)</f>
        <v>45000</v>
      </c>
    </row>
    <row r="171" spans="1:37" x14ac:dyDescent="0.2">
      <c r="A171" s="51">
        <v>72</v>
      </c>
      <c r="B171" s="52" t="s">
        <v>484</v>
      </c>
      <c r="C171" s="52" t="s">
        <v>478</v>
      </c>
      <c r="D171" s="52" t="s">
        <v>487</v>
      </c>
      <c r="E171" s="53" t="s">
        <v>285</v>
      </c>
      <c r="F171" s="51" t="s">
        <v>286</v>
      </c>
      <c r="G171" s="54">
        <f>SUM(I171)+K171+M171+O171+Q171+S171+U171+W171+Y171+AA171+AC171+AE171+AG171+AI171+AK171</f>
        <v>911203</v>
      </c>
      <c r="H171" s="94" t="s">
        <v>48</v>
      </c>
      <c r="I171" s="95">
        <f>VLOOKUP(H171,'Money Won'!$1:$1048576,2,FALSE)</f>
        <v>57500</v>
      </c>
      <c r="J171" s="96" t="s">
        <v>50</v>
      </c>
      <c r="K171" s="95">
        <f>VLOOKUP(J171,'Money Won'!$1:$1048576,2,FALSE)</f>
        <v>94571</v>
      </c>
      <c r="L171" s="96" t="s">
        <v>140</v>
      </c>
      <c r="M171" s="95">
        <f>VLOOKUP(L171,'Money Won'!$1:$1048576,2,FALSE)</f>
        <v>404350</v>
      </c>
      <c r="N171" s="88" t="s">
        <v>219</v>
      </c>
      <c r="O171" s="141">
        <f>VLOOKUP(N171,'Money Won'!$1:$1048576,2,FALSE)</f>
        <v>156500</v>
      </c>
      <c r="P171" s="89" t="s">
        <v>213</v>
      </c>
      <c r="Q171" s="141">
        <f>VLOOKUP(P171,'Money Won'!$1:$1048576,2,FALSE)</f>
        <v>57500</v>
      </c>
      <c r="R171" s="90" t="s">
        <v>146</v>
      </c>
      <c r="S171" s="141">
        <f>VLOOKUP(R171,'Money Won'!$1:$1048576,2,FALSE)</f>
        <v>18850</v>
      </c>
      <c r="T171" s="86" t="s">
        <v>147</v>
      </c>
      <c r="U171" s="145">
        <f>VLOOKUP(T171,'Money Won'!$1:$1048576,2,FALSE)</f>
        <v>21338</v>
      </c>
      <c r="V171" s="86" t="s">
        <v>161</v>
      </c>
      <c r="W171" s="145">
        <f>VLOOKUP(V171,'Money Won'!$1:$1048576,2,FALSE)</f>
        <v>31594</v>
      </c>
      <c r="X171" s="86" t="s">
        <v>163</v>
      </c>
      <c r="Y171" s="145">
        <f>VLOOKUP(X171,'Money Won'!$1:$1048576,2,FALSE)</f>
        <v>0</v>
      </c>
      <c r="Z171" s="82" t="s">
        <v>221</v>
      </c>
      <c r="AA171" s="148">
        <f>VLOOKUP(Z171,'Money Won'!$1:$1048576,2,FALSE)</f>
        <v>0</v>
      </c>
      <c r="AB171" s="83" t="s">
        <v>280</v>
      </c>
      <c r="AC171" s="148">
        <f>VLOOKUP(AB171,'Money Won'!$1:$1048576,2,FALSE)</f>
        <v>0</v>
      </c>
      <c r="AD171" s="84" t="s">
        <v>241</v>
      </c>
      <c r="AE171" s="148">
        <f>VLOOKUP(AD171,'Money Won'!$1:$1048576,2,FALSE)</f>
        <v>24000</v>
      </c>
      <c r="AF171" s="79" t="s">
        <v>281</v>
      </c>
      <c r="AG171" s="151">
        <f>VLOOKUP(AF171,'Money Won'!$1:$1048576,2,FALSE)</f>
        <v>45000</v>
      </c>
      <c r="AH171" s="80" t="s">
        <v>245</v>
      </c>
      <c r="AI171" s="151">
        <f>VLOOKUP(AH171,'Money Won'!$1:$1048576,2,FALSE)</f>
        <v>0</v>
      </c>
      <c r="AJ171" s="80" t="s">
        <v>267</v>
      </c>
      <c r="AK171" s="151">
        <f>VLOOKUP(AJ171,'Money Won'!$1:$1048576,2,FALSE)</f>
        <v>0</v>
      </c>
    </row>
    <row r="172" spans="1:37" x14ac:dyDescent="0.2">
      <c r="A172" s="51">
        <v>159</v>
      </c>
      <c r="B172" s="52" t="s">
        <v>171</v>
      </c>
      <c r="C172" s="52" t="s">
        <v>525</v>
      </c>
      <c r="D172" s="52" t="s">
        <v>526</v>
      </c>
      <c r="E172" s="53" t="s">
        <v>352</v>
      </c>
      <c r="F172" s="51" t="s">
        <v>286</v>
      </c>
      <c r="G172" s="54">
        <f>SUM(I172)+K172+M172+O172+Q172+S172+U172+W172+Y172+AA172+AC172+AE172+AG172+AI172+AK172</f>
        <v>890223</v>
      </c>
      <c r="H172" s="94" t="s">
        <v>75</v>
      </c>
      <c r="I172" s="95">
        <f>VLOOKUP(H172,'Money Won'!$1:$1048576,2,FALSE)</f>
        <v>404350</v>
      </c>
      <c r="J172" s="96" t="s">
        <v>49</v>
      </c>
      <c r="K172" s="95">
        <f>VLOOKUP(J172,'Money Won'!$1:$1048576,2,FALSE)</f>
        <v>45000</v>
      </c>
      <c r="L172" s="96" t="s">
        <v>59</v>
      </c>
      <c r="M172" s="95">
        <f>VLOOKUP(L172,'Money Won'!$1:$1048576,2,FALSE)</f>
        <v>0</v>
      </c>
      <c r="N172" s="88" t="s">
        <v>210</v>
      </c>
      <c r="O172" s="141">
        <f>VLOOKUP(N172,'Money Won'!$1:$1048576,2,FALSE)</f>
        <v>192208</v>
      </c>
      <c r="P172" s="89" t="s">
        <v>213</v>
      </c>
      <c r="Q172" s="141">
        <f>VLOOKUP(P172,'Money Won'!$1:$1048576,2,FALSE)</f>
        <v>57500</v>
      </c>
      <c r="R172" s="90" t="s">
        <v>154</v>
      </c>
      <c r="S172" s="141">
        <f>VLOOKUP(R172,'Money Won'!$1:$1048576,2,FALSE)</f>
        <v>0</v>
      </c>
      <c r="T172" s="86" t="s">
        <v>218</v>
      </c>
      <c r="U172" s="145">
        <f>VLOOKUP(T172,'Money Won'!$1:$1048576,2,FALSE)</f>
        <v>94571</v>
      </c>
      <c r="V172" s="86" t="s">
        <v>161</v>
      </c>
      <c r="W172" s="145">
        <f>VLOOKUP(V172,'Money Won'!$1:$1048576,2,FALSE)</f>
        <v>31594</v>
      </c>
      <c r="X172" s="86" t="s">
        <v>163</v>
      </c>
      <c r="Y172" s="145">
        <f>VLOOKUP(X172,'Money Won'!$1:$1048576,2,FALSE)</f>
        <v>0</v>
      </c>
      <c r="Z172" s="82" t="s">
        <v>221</v>
      </c>
      <c r="AA172" s="148">
        <f>VLOOKUP(Z172,'Money Won'!$1:$1048576,2,FALSE)</f>
        <v>0</v>
      </c>
      <c r="AB172" s="83" t="s">
        <v>249</v>
      </c>
      <c r="AC172" s="148">
        <f>VLOOKUP(AB172,'Money Won'!$1:$1048576,2,FALSE)</f>
        <v>0</v>
      </c>
      <c r="AD172" s="83" t="s">
        <v>169</v>
      </c>
      <c r="AE172" s="148">
        <f>VLOOKUP(AD172,'Money Won'!$1:$1048576,2,FALSE)</f>
        <v>20000</v>
      </c>
      <c r="AF172" s="79" t="s">
        <v>281</v>
      </c>
      <c r="AG172" s="151">
        <f>VLOOKUP(AF172,'Money Won'!$1:$1048576,2,FALSE)</f>
        <v>45000</v>
      </c>
      <c r="AH172" s="80" t="s">
        <v>257</v>
      </c>
      <c r="AI172" s="151">
        <f>VLOOKUP(AH172,'Money Won'!$1:$1048576,2,FALSE)</f>
        <v>0</v>
      </c>
      <c r="AJ172" s="80" t="s">
        <v>165</v>
      </c>
      <c r="AK172" s="151">
        <f>VLOOKUP(AJ172,'Money Won'!$1:$1048576,2,FALSE)</f>
        <v>0</v>
      </c>
    </row>
    <row r="173" spans="1:37" x14ac:dyDescent="0.2">
      <c r="A173" s="51">
        <v>110</v>
      </c>
      <c r="B173" s="52" t="s">
        <v>185</v>
      </c>
      <c r="C173" s="52" t="s">
        <v>450</v>
      </c>
      <c r="D173" s="52" t="s">
        <v>185</v>
      </c>
      <c r="E173" s="53" t="s">
        <v>285</v>
      </c>
      <c r="F173" s="51" t="s">
        <v>286</v>
      </c>
      <c r="G173" s="54">
        <f>SUM(I173)+K173+M173+O173+Q173+S173+U173+W173+Y173+AA173+AC173+AE173+AG173+AI173+AK173</f>
        <v>880522</v>
      </c>
      <c r="H173" s="94" t="s">
        <v>52</v>
      </c>
      <c r="I173" s="95">
        <f>VLOOKUP(H173,'Money Won'!$1:$1048576,2,FALSE)</f>
        <v>69500</v>
      </c>
      <c r="J173" s="96" t="s">
        <v>47</v>
      </c>
      <c r="K173" s="95">
        <f>VLOOKUP(J173,'Money Won'!$1:$1048576,2,FALSE)</f>
        <v>0</v>
      </c>
      <c r="L173" s="96" t="s">
        <v>65</v>
      </c>
      <c r="M173" s="95">
        <f>VLOOKUP(L173,'Money Won'!$1:$1048576,2,FALSE)</f>
        <v>252123</v>
      </c>
      <c r="N173" s="88" t="s">
        <v>210</v>
      </c>
      <c r="O173" s="141">
        <f>VLOOKUP(N173,'Money Won'!$1:$1048576,2,FALSE)</f>
        <v>192208</v>
      </c>
      <c r="P173" s="89" t="s">
        <v>118</v>
      </c>
      <c r="Q173" s="141">
        <f>VLOOKUP(P173,'Money Won'!$1:$1048576,2,FALSE)</f>
        <v>31594</v>
      </c>
      <c r="R173" s="90" t="s">
        <v>146</v>
      </c>
      <c r="S173" s="141">
        <f>VLOOKUP(R173,'Money Won'!$1:$1048576,2,FALSE)</f>
        <v>18850</v>
      </c>
      <c r="T173" s="86" t="s">
        <v>156</v>
      </c>
      <c r="U173" s="145">
        <f>VLOOKUP(T173,'Money Won'!$1:$1048576,2,FALSE)</f>
        <v>0</v>
      </c>
      <c r="V173" s="86" t="s">
        <v>147</v>
      </c>
      <c r="W173" s="145">
        <f>VLOOKUP(V173,'Money Won'!$1:$1048576,2,FALSE)</f>
        <v>21338</v>
      </c>
      <c r="X173" s="86" t="s">
        <v>218</v>
      </c>
      <c r="Y173" s="145">
        <f>VLOOKUP(X173,'Money Won'!$1:$1048576,2,FALSE)</f>
        <v>94571</v>
      </c>
      <c r="Z173" s="82" t="s">
        <v>222</v>
      </c>
      <c r="AA173" s="148">
        <f>VLOOKUP(Z173,'Money Won'!$1:$1048576,2,FALSE)</f>
        <v>134000</v>
      </c>
      <c r="AB173" s="83" t="s">
        <v>280</v>
      </c>
      <c r="AC173" s="148">
        <f>VLOOKUP(AB173,'Money Won'!$1:$1048576,2,FALSE)</f>
        <v>0</v>
      </c>
      <c r="AD173" s="83" t="s">
        <v>254</v>
      </c>
      <c r="AE173" s="148">
        <f>VLOOKUP(AD173,'Money Won'!$1:$1048576,2,FALSE)</f>
        <v>0</v>
      </c>
      <c r="AF173" s="79" t="s">
        <v>281</v>
      </c>
      <c r="AG173" s="151">
        <f>VLOOKUP(AF173,'Money Won'!$1:$1048576,2,FALSE)</f>
        <v>45000</v>
      </c>
      <c r="AH173" s="80" t="s">
        <v>262</v>
      </c>
      <c r="AI173" s="151">
        <f>VLOOKUP(AH173,'Money Won'!$1:$1048576,2,FALSE)</f>
        <v>0</v>
      </c>
      <c r="AJ173" s="80" t="s">
        <v>282</v>
      </c>
      <c r="AK173" s="151">
        <f>VLOOKUP(AJ173,'Money Won'!$1:$1048576,2,FALSE)</f>
        <v>21338</v>
      </c>
    </row>
    <row r="174" spans="1:37" x14ac:dyDescent="0.2">
      <c r="A174" s="51">
        <v>107</v>
      </c>
      <c r="B174" s="52" t="s">
        <v>284</v>
      </c>
      <c r="C174" s="52" t="s">
        <v>283</v>
      </c>
      <c r="D174" s="52" t="s">
        <v>284</v>
      </c>
      <c r="E174" s="53" t="s">
        <v>285</v>
      </c>
      <c r="F174" s="51" t="s">
        <v>286</v>
      </c>
      <c r="G174" s="54">
        <f>SUM(I174)+K174+M174+O174+Q174+S174+U174+W174+Y174+AA174+AC174+AE174+AG174+AI174+AK174</f>
        <v>863850</v>
      </c>
      <c r="H174" s="94" t="s">
        <v>52</v>
      </c>
      <c r="I174" s="95">
        <f>VLOOKUP(H174,'Money Won'!$1:$1048576,2,FALSE)</f>
        <v>69500</v>
      </c>
      <c r="J174" s="96" t="s">
        <v>43</v>
      </c>
      <c r="K174" s="95">
        <f>VLOOKUP(J174,'Money Won'!$1:$1048576,2,FALSE)</f>
        <v>45000</v>
      </c>
      <c r="L174" s="96" t="s">
        <v>48</v>
      </c>
      <c r="M174" s="95">
        <f>VLOOKUP(L174,'Money Won'!$1:$1048576,2,FALSE)</f>
        <v>57500</v>
      </c>
      <c r="N174" s="88" t="s">
        <v>210</v>
      </c>
      <c r="O174" s="141">
        <f>VLOOKUP(N174,'Money Won'!$1:$1048576,2,FALSE)</f>
        <v>192208</v>
      </c>
      <c r="P174" s="89" t="s">
        <v>212</v>
      </c>
      <c r="Q174" s="141">
        <f>VLOOKUP(P174,'Money Won'!$1:$1048576,2,FALSE)</f>
        <v>134000</v>
      </c>
      <c r="R174" s="90" t="s">
        <v>219</v>
      </c>
      <c r="S174" s="141">
        <f>VLOOKUP(R174,'Money Won'!$1:$1048576,2,FALSE)</f>
        <v>156500</v>
      </c>
      <c r="T174" s="86" t="s">
        <v>76</v>
      </c>
      <c r="U174" s="145">
        <f>VLOOKUP(T174,'Money Won'!$1:$1048576,2,FALSE)</f>
        <v>0</v>
      </c>
      <c r="V174" s="86" t="s">
        <v>218</v>
      </c>
      <c r="W174" s="145">
        <f>VLOOKUP(V174,'Money Won'!$1:$1048576,2,FALSE)</f>
        <v>94571</v>
      </c>
      <c r="X174" s="86" t="s">
        <v>232</v>
      </c>
      <c r="Y174" s="145">
        <f>VLOOKUP(X174,'Money Won'!$1:$1048576,2,FALSE)</f>
        <v>20000</v>
      </c>
      <c r="Z174" s="82" t="s">
        <v>221</v>
      </c>
      <c r="AA174" s="148">
        <f>VLOOKUP(Z174,'Money Won'!$1:$1048576,2,FALSE)</f>
        <v>0</v>
      </c>
      <c r="AB174" s="83" t="s">
        <v>238</v>
      </c>
      <c r="AC174" s="148">
        <f>VLOOKUP(AB174,'Money Won'!$1:$1048576,2,FALSE)</f>
        <v>0</v>
      </c>
      <c r="AD174" s="83" t="s">
        <v>250</v>
      </c>
      <c r="AE174" s="148">
        <f>VLOOKUP(AD174,'Money Won'!$1:$1048576,2,FALSE)</f>
        <v>94571</v>
      </c>
      <c r="AF174" s="79" t="s">
        <v>236</v>
      </c>
      <c r="AG174" s="151">
        <f>VLOOKUP(AF174,'Money Won'!$1:$1048576,2,FALSE)</f>
        <v>0</v>
      </c>
      <c r="AH174" s="80" t="s">
        <v>264</v>
      </c>
      <c r="AI174" s="151">
        <f>VLOOKUP(AH174,'Money Won'!$1:$1048576,2,FALSE)</f>
        <v>0</v>
      </c>
      <c r="AJ174" s="80" t="s">
        <v>266</v>
      </c>
      <c r="AK174" s="151">
        <f>VLOOKUP(AJ174,'Money Won'!$1:$1048576,2,FALSE)</f>
        <v>0</v>
      </c>
    </row>
    <row r="175" spans="1:37" x14ac:dyDescent="0.2">
      <c r="A175" s="51">
        <v>99</v>
      </c>
      <c r="B175" s="52" t="s">
        <v>398</v>
      </c>
      <c r="C175" s="52" t="s">
        <v>396</v>
      </c>
      <c r="D175" s="52" t="s">
        <v>398</v>
      </c>
      <c r="E175" s="53" t="s">
        <v>285</v>
      </c>
      <c r="F175" s="51" t="s">
        <v>286</v>
      </c>
      <c r="G175" s="54">
        <f>SUM(I175)+K175+M175+O175+Q175+S175+U175+W175+Y175+AA175+AC175+AE175+AG175+AI175+AK175</f>
        <v>846857</v>
      </c>
      <c r="H175" s="94" t="s">
        <v>52</v>
      </c>
      <c r="I175" s="95">
        <f>VLOOKUP(H175,'Money Won'!$1:$1048576,2,FALSE)</f>
        <v>69500</v>
      </c>
      <c r="J175" s="96" t="s">
        <v>43</v>
      </c>
      <c r="K175" s="95">
        <f>VLOOKUP(J175,'Money Won'!$1:$1048576,2,FALSE)</f>
        <v>45000</v>
      </c>
      <c r="L175" s="96" t="s">
        <v>65</v>
      </c>
      <c r="M175" s="95">
        <f>VLOOKUP(L175,'Money Won'!$1:$1048576,2,FALSE)</f>
        <v>252123</v>
      </c>
      <c r="N175" s="88" t="s">
        <v>210</v>
      </c>
      <c r="O175" s="141">
        <f>VLOOKUP(N175,'Money Won'!$1:$1048576,2,FALSE)</f>
        <v>192208</v>
      </c>
      <c r="P175" s="89" t="s">
        <v>212</v>
      </c>
      <c r="Q175" s="141">
        <f>VLOOKUP(P175,'Money Won'!$1:$1048576,2,FALSE)</f>
        <v>134000</v>
      </c>
      <c r="R175" s="90" t="s">
        <v>118</v>
      </c>
      <c r="S175" s="141">
        <f>VLOOKUP(R175,'Money Won'!$1:$1048576,2,FALSE)</f>
        <v>31594</v>
      </c>
      <c r="T175" s="86" t="s">
        <v>156</v>
      </c>
      <c r="U175" s="145">
        <f>VLOOKUP(T175,'Money Won'!$1:$1048576,2,FALSE)</f>
        <v>0</v>
      </c>
      <c r="V175" s="86" t="s">
        <v>161</v>
      </c>
      <c r="W175" s="145">
        <f>VLOOKUP(V175,'Money Won'!$1:$1048576,2,FALSE)</f>
        <v>31594</v>
      </c>
      <c r="X175" s="86" t="s">
        <v>224</v>
      </c>
      <c r="Y175" s="145">
        <f>VLOOKUP(X175,'Money Won'!$1:$1048576,2,FALSE)</f>
        <v>0</v>
      </c>
      <c r="Z175" s="82" t="s">
        <v>226</v>
      </c>
      <c r="AA175" s="148">
        <f>VLOOKUP(Z175,'Money Won'!$1:$1048576,2,FALSE)</f>
        <v>0</v>
      </c>
      <c r="AB175" s="83" t="s">
        <v>235</v>
      </c>
      <c r="AC175" s="148">
        <f>VLOOKUP(AB175,'Money Won'!$1:$1048576,2,FALSE)</f>
        <v>69500</v>
      </c>
      <c r="AD175" s="83" t="s">
        <v>238</v>
      </c>
      <c r="AE175" s="148">
        <f>VLOOKUP(AD175,'Money Won'!$1:$1048576,2,FALSE)</f>
        <v>0</v>
      </c>
      <c r="AF175" s="79" t="s">
        <v>282</v>
      </c>
      <c r="AG175" s="151">
        <f>VLOOKUP(AF175,'Money Won'!$1:$1048576,2,FALSE)</f>
        <v>21338</v>
      </c>
      <c r="AH175" s="79" t="s">
        <v>269</v>
      </c>
      <c r="AI175" s="151">
        <f>VLOOKUP(AH175,'Money Won'!$1:$1048576,2,FALSE)</f>
        <v>0</v>
      </c>
      <c r="AJ175" s="80" t="s">
        <v>277</v>
      </c>
      <c r="AK175" s="151">
        <f>VLOOKUP(AJ175,'Money Won'!$1:$1048576,2,FALSE)</f>
        <v>0</v>
      </c>
    </row>
    <row r="176" spans="1:37" x14ac:dyDescent="0.2">
      <c r="A176" s="51">
        <v>113</v>
      </c>
      <c r="B176" s="52" t="s">
        <v>120</v>
      </c>
      <c r="C176" s="52" t="s">
        <v>310</v>
      </c>
      <c r="D176" s="52" t="s">
        <v>120</v>
      </c>
      <c r="E176" s="53" t="s">
        <v>285</v>
      </c>
      <c r="F176" s="51" t="s">
        <v>286</v>
      </c>
      <c r="G176" s="54">
        <f>SUM(I176)+K176+M176+O176+Q176+S176+U176+W176+Y176+AA176+AC176+AE176+AG176+AI176+AK176</f>
        <v>830630</v>
      </c>
      <c r="H176" s="94" t="s">
        <v>52</v>
      </c>
      <c r="I176" s="95">
        <f>VLOOKUP(H176,'Money Won'!$1:$1048576,2,FALSE)</f>
        <v>69500</v>
      </c>
      <c r="J176" s="96" t="s">
        <v>70</v>
      </c>
      <c r="K176" s="95">
        <f>VLOOKUP(J176,'Money Won'!$1:$1048576,2,FALSE)</f>
        <v>21338</v>
      </c>
      <c r="L176" s="96" t="s">
        <v>40</v>
      </c>
      <c r="M176" s="95">
        <f>VLOOKUP(L176,'Money Won'!$1:$1048576,2,FALSE)</f>
        <v>192208</v>
      </c>
      <c r="N176" s="88" t="s">
        <v>210</v>
      </c>
      <c r="O176" s="141">
        <f>VLOOKUP(N176,'Money Won'!$1:$1048576,2,FALSE)</f>
        <v>192208</v>
      </c>
      <c r="P176" s="89" t="s">
        <v>213</v>
      </c>
      <c r="Q176" s="141">
        <f>VLOOKUP(P176,'Money Won'!$1:$1048576,2,FALSE)</f>
        <v>57500</v>
      </c>
      <c r="R176" s="90" t="s">
        <v>212</v>
      </c>
      <c r="S176" s="141">
        <f>VLOOKUP(R176,'Money Won'!$1:$1048576,2,FALSE)</f>
        <v>134000</v>
      </c>
      <c r="T176" s="86" t="s">
        <v>163</v>
      </c>
      <c r="U176" s="145">
        <f>VLOOKUP(T176,'Money Won'!$1:$1048576,2,FALSE)</f>
        <v>0</v>
      </c>
      <c r="V176" s="86" t="s">
        <v>205</v>
      </c>
      <c r="W176" s="145">
        <f>VLOOKUP(V176,'Money Won'!$1:$1048576,2,FALSE)</f>
        <v>57500</v>
      </c>
      <c r="X176" s="86" t="s">
        <v>224</v>
      </c>
      <c r="Y176" s="145">
        <f>VLOOKUP(X176,'Money Won'!$1:$1048576,2,FALSE)</f>
        <v>0</v>
      </c>
      <c r="Z176" s="82" t="s">
        <v>162</v>
      </c>
      <c r="AA176" s="148">
        <f>VLOOKUP(Z176,'Money Won'!$1:$1048576,2,FALSE)</f>
        <v>18700</v>
      </c>
      <c r="AB176" s="83" t="s">
        <v>240</v>
      </c>
      <c r="AC176" s="148">
        <f>VLOOKUP(AB176,'Money Won'!$1:$1048576,2,FALSE)</f>
        <v>21338</v>
      </c>
      <c r="AD176" s="83" t="s">
        <v>238</v>
      </c>
      <c r="AE176" s="148">
        <f>VLOOKUP(AD176,'Money Won'!$1:$1048576,2,FALSE)</f>
        <v>0</v>
      </c>
      <c r="AF176" s="80" t="s">
        <v>160</v>
      </c>
      <c r="AG176" s="151">
        <f>VLOOKUP(AF176,'Money Won'!$1:$1048576,2,FALSE)</f>
        <v>45000</v>
      </c>
      <c r="AH176" s="80" t="s">
        <v>261</v>
      </c>
      <c r="AI176" s="151">
        <f>VLOOKUP(AH176,'Money Won'!$1:$1048576,2,FALSE)</f>
        <v>0</v>
      </c>
      <c r="AJ176" s="80" t="s">
        <v>282</v>
      </c>
      <c r="AK176" s="151">
        <f>VLOOKUP(AJ176,'Money Won'!$1:$1048576,2,FALSE)</f>
        <v>21338</v>
      </c>
    </row>
    <row r="177" spans="1:37" x14ac:dyDescent="0.2">
      <c r="A177" s="51">
        <v>65</v>
      </c>
      <c r="B177" s="52" t="s">
        <v>308</v>
      </c>
      <c r="C177" s="52" t="s">
        <v>306</v>
      </c>
      <c r="D177" s="52" t="s">
        <v>309</v>
      </c>
      <c r="E177" s="53" t="s">
        <v>285</v>
      </c>
      <c r="F177" s="51" t="s">
        <v>286</v>
      </c>
      <c r="G177" s="54">
        <f>SUM(I177)+K177+M177+O177+Q177+S177+U177+W177+Y177+AA177+AC177+AE177+AG177+AI177+AK177</f>
        <v>803061</v>
      </c>
      <c r="H177" s="94" t="s">
        <v>47</v>
      </c>
      <c r="I177" s="95">
        <f>VLOOKUP(H177,'Money Won'!$1:$1048576,2,FALSE)</f>
        <v>0</v>
      </c>
      <c r="J177" s="96" t="s">
        <v>65</v>
      </c>
      <c r="K177" s="95">
        <f>VLOOKUP(J177,'Money Won'!$1:$1048576,2,FALSE)</f>
        <v>252123</v>
      </c>
      <c r="L177" s="96" t="s">
        <v>140</v>
      </c>
      <c r="M177" s="95">
        <f>VLOOKUP(L177,'Money Won'!$1:$1048576,2,FALSE)</f>
        <v>404350</v>
      </c>
      <c r="N177" s="88" t="s">
        <v>114</v>
      </c>
      <c r="O177" s="141">
        <f>VLOOKUP(N177,'Money Won'!$1:$1048576,2,FALSE)</f>
        <v>31594</v>
      </c>
      <c r="P177" s="89" t="s">
        <v>68</v>
      </c>
      <c r="Q177" s="141">
        <f>VLOOKUP(P177,'Money Won'!$1:$1048576,2,FALSE)</f>
        <v>19050</v>
      </c>
      <c r="R177" s="90" t="s">
        <v>118</v>
      </c>
      <c r="S177" s="141">
        <f>VLOOKUP(R177,'Money Won'!$1:$1048576,2,FALSE)</f>
        <v>31594</v>
      </c>
      <c r="T177" s="86" t="s">
        <v>76</v>
      </c>
      <c r="U177" s="145">
        <f>VLOOKUP(T177,'Money Won'!$1:$1048576,2,FALSE)</f>
        <v>0</v>
      </c>
      <c r="V177" s="86" t="s">
        <v>224</v>
      </c>
      <c r="W177" s="145">
        <f>VLOOKUP(V177,'Money Won'!$1:$1048576,2,FALSE)</f>
        <v>0</v>
      </c>
      <c r="X177" s="86" t="s">
        <v>155</v>
      </c>
      <c r="Y177" s="145">
        <f>VLOOKUP(X177,'Money Won'!$1:$1048576,2,FALSE)</f>
        <v>0</v>
      </c>
      <c r="Z177" s="82" t="s">
        <v>227</v>
      </c>
      <c r="AA177" s="148">
        <f>VLOOKUP(Z177,'Money Won'!$1:$1048576,2,FALSE)</f>
        <v>19350</v>
      </c>
      <c r="AB177" s="82" t="s">
        <v>249</v>
      </c>
      <c r="AC177" s="148">
        <f>VLOOKUP(AB177,'Money Won'!$1:$1048576,2,FALSE)</f>
        <v>0</v>
      </c>
      <c r="AD177" s="84" t="s">
        <v>238</v>
      </c>
      <c r="AE177" s="148">
        <f>VLOOKUP(AD177,'Money Won'!$1:$1048576,2,FALSE)</f>
        <v>0</v>
      </c>
      <c r="AF177" s="79" t="s">
        <v>281</v>
      </c>
      <c r="AG177" s="151">
        <f>VLOOKUP(AF177,'Money Won'!$1:$1048576,2,FALSE)</f>
        <v>45000</v>
      </c>
      <c r="AH177" s="80" t="s">
        <v>261</v>
      </c>
      <c r="AI177" s="151">
        <f>VLOOKUP(AH177,'Money Won'!$1:$1048576,2,FALSE)</f>
        <v>0</v>
      </c>
      <c r="AJ177" s="79" t="s">
        <v>239</v>
      </c>
      <c r="AK177" s="151">
        <f>VLOOKUP(AJ177,'Money Won'!$1:$1048576,2,FALSE)</f>
        <v>0</v>
      </c>
    </row>
    <row r="178" spans="1:37" x14ac:dyDescent="0.2">
      <c r="A178" s="51">
        <v>90</v>
      </c>
      <c r="B178" s="52" t="s">
        <v>92</v>
      </c>
      <c r="C178" s="52"/>
      <c r="D178" s="52" t="s">
        <v>92</v>
      </c>
      <c r="E178" s="53"/>
      <c r="F178" s="51" t="s">
        <v>601</v>
      </c>
      <c r="G178" s="54">
        <f>SUM(I178)+K178+M178+O178+Q178+S178+U178+W178+Y178+AA178+AC178+AE178+AG178+AI178+AK178</f>
        <v>781502</v>
      </c>
      <c r="H178" s="94" t="s">
        <v>64</v>
      </c>
      <c r="I178" s="95">
        <f>VLOOKUP(H178,'Money Won'!$1:$1048576,2,FALSE)</f>
        <v>45000</v>
      </c>
      <c r="J178" s="96" t="s">
        <v>63</v>
      </c>
      <c r="K178" s="95">
        <f>VLOOKUP(J178,'Money Won'!$1:$1048576,2,FALSE)</f>
        <v>69500</v>
      </c>
      <c r="L178" s="96" t="s">
        <v>140</v>
      </c>
      <c r="M178" s="95">
        <f>VLOOKUP(L178,'Money Won'!$1:$1048576,2,FALSE)</f>
        <v>404350</v>
      </c>
      <c r="N178" s="88" t="s">
        <v>210</v>
      </c>
      <c r="O178" s="141">
        <f>VLOOKUP(N178,'Money Won'!$1:$1048576,2,FALSE)</f>
        <v>192208</v>
      </c>
      <c r="P178" s="89" t="s">
        <v>57</v>
      </c>
      <c r="Q178" s="141">
        <f>VLOOKUP(P178,'Money Won'!$1:$1048576,2,FALSE)</f>
        <v>0</v>
      </c>
      <c r="R178" s="90" t="s">
        <v>62</v>
      </c>
      <c r="S178" s="141">
        <f>VLOOKUP(R178,'Money Won'!$1:$1048576,2,FALSE)</f>
        <v>20000</v>
      </c>
      <c r="T178" s="86" t="s">
        <v>214</v>
      </c>
      <c r="U178" s="145">
        <f>VLOOKUP(T178,'Money Won'!$1:$1048576,2,FALSE)</f>
        <v>0</v>
      </c>
      <c r="V178" s="86" t="s">
        <v>72</v>
      </c>
      <c r="W178" s="145">
        <f>VLOOKUP(V178,'Money Won'!$1:$1048576,2,FALSE)</f>
        <v>0</v>
      </c>
      <c r="X178" s="86" t="s">
        <v>224</v>
      </c>
      <c r="Y178" s="145">
        <f>VLOOKUP(X178,'Money Won'!$1:$1048576,2,FALSE)</f>
        <v>0</v>
      </c>
      <c r="Z178" s="82" t="s">
        <v>117</v>
      </c>
      <c r="AA178" s="148">
        <f>VLOOKUP(Z178,'Money Won'!$1:$1048576,2,FALSE)</f>
        <v>31594</v>
      </c>
      <c r="AB178" s="83" t="s">
        <v>249</v>
      </c>
      <c r="AC178" s="148">
        <f>VLOOKUP(AB178,'Money Won'!$1:$1048576,2,FALSE)</f>
        <v>0</v>
      </c>
      <c r="AD178" s="83" t="s">
        <v>237</v>
      </c>
      <c r="AE178" s="148">
        <f>VLOOKUP(AD178,'Money Won'!$1:$1048576,2,FALSE)</f>
        <v>0</v>
      </c>
      <c r="AF178" s="79" t="s">
        <v>265</v>
      </c>
      <c r="AG178" s="151">
        <f>VLOOKUP(AF178,'Money Won'!$1:$1048576,2,FALSE)</f>
        <v>18850</v>
      </c>
      <c r="AH178" s="80" t="s">
        <v>257</v>
      </c>
      <c r="AI178" s="151">
        <f>VLOOKUP(AH178,'Money Won'!$1:$1048576,2,FALSE)</f>
        <v>0</v>
      </c>
      <c r="AJ178" s="80" t="s">
        <v>239</v>
      </c>
      <c r="AK178" s="151">
        <f>VLOOKUP(AJ178,'Money Won'!$1:$1048576,2,FALSE)</f>
        <v>0</v>
      </c>
    </row>
    <row r="179" spans="1:37" x14ac:dyDescent="0.2">
      <c r="A179" s="51">
        <v>21</v>
      </c>
      <c r="B179" s="52" t="s">
        <v>176</v>
      </c>
      <c r="C179" s="52" t="s">
        <v>432</v>
      </c>
      <c r="D179" s="52" t="s">
        <v>433</v>
      </c>
      <c r="E179" s="53" t="s">
        <v>285</v>
      </c>
      <c r="F179" s="51" t="s">
        <v>286</v>
      </c>
      <c r="G179" s="54">
        <f>SUM(I179)+K179+M179+O179+Q179+S179+U179+W179+Y179+AA179+AC179+AE179+AG179+AI179+AK179</f>
        <v>749361</v>
      </c>
      <c r="H179" s="94" t="s">
        <v>60</v>
      </c>
      <c r="I179" s="95">
        <f>VLOOKUP(H179,'Money Won'!$1:$1048576,2,FALSE)</f>
        <v>31594</v>
      </c>
      <c r="J179" s="96" t="s">
        <v>46</v>
      </c>
      <c r="K179" s="95">
        <f>VLOOKUP(J179,'Money Won'!$1:$1048576,2,FALSE)</f>
        <v>19350</v>
      </c>
      <c r="L179" s="94" t="s">
        <v>49</v>
      </c>
      <c r="M179" s="95">
        <f>VLOOKUP(L179,'Money Won'!$1:$1048576,2,FALSE)</f>
        <v>45000</v>
      </c>
      <c r="N179" s="88" t="s">
        <v>212</v>
      </c>
      <c r="O179" s="141">
        <f>VLOOKUP(N179,'Money Won'!$1:$1048576,2,FALSE)</f>
        <v>134000</v>
      </c>
      <c r="P179" s="89" t="s">
        <v>213</v>
      </c>
      <c r="Q179" s="141">
        <f>VLOOKUP(P179,'Money Won'!$1:$1048576,2,FALSE)</f>
        <v>57500</v>
      </c>
      <c r="R179" s="90" t="s">
        <v>118</v>
      </c>
      <c r="S179" s="141">
        <f>VLOOKUP(R179,'Money Won'!$1:$1048576,2,FALSE)</f>
        <v>31594</v>
      </c>
      <c r="T179" s="86" t="s">
        <v>145</v>
      </c>
      <c r="U179" s="145">
        <f>VLOOKUP(T179,'Money Won'!$1:$1048576,2,FALSE)</f>
        <v>252123</v>
      </c>
      <c r="V179" s="86" t="s">
        <v>156</v>
      </c>
      <c r="W179" s="145">
        <f>VLOOKUP(V179,'Money Won'!$1:$1048576,2,FALSE)</f>
        <v>0</v>
      </c>
      <c r="X179" s="86" t="s">
        <v>224</v>
      </c>
      <c r="Y179" s="145">
        <f>VLOOKUP(X179,'Money Won'!$1:$1048576,2,FALSE)</f>
        <v>0</v>
      </c>
      <c r="Z179" s="82" t="s">
        <v>162</v>
      </c>
      <c r="AA179" s="148">
        <f>VLOOKUP(Z179,'Money Won'!$1:$1048576,2,FALSE)</f>
        <v>18700</v>
      </c>
      <c r="AB179" s="83" t="s">
        <v>157</v>
      </c>
      <c r="AC179" s="148">
        <f>VLOOKUP(AB179,'Money Won'!$1:$1048576,2,FALSE)</f>
        <v>69500</v>
      </c>
      <c r="AD179" s="83" t="s">
        <v>253</v>
      </c>
      <c r="AE179" s="148">
        <f>VLOOKUP(AD179,'Money Won'!$1:$1048576,2,FALSE)</f>
        <v>0</v>
      </c>
      <c r="AF179" s="79" t="s">
        <v>281</v>
      </c>
      <c r="AG179" s="151">
        <f>VLOOKUP(AF179,'Money Won'!$1:$1048576,2,FALSE)</f>
        <v>45000</v>
      </c>
      <c r="AH179" s="80" t="s">
        <v>261</v>
      </c>
      <c r="AI179" s="151">
        <f>VLOOKUP(AH179,'Money Won'!$1:$1048576,2,FALSE)</f>
        <v>0</v>
      </c>
      <c r="AJ179" s="80" t="s">
        <v>160</v>
      </c>
      <c r="AK179" s="151">
        <f>VLOOKUP(AJ179,'Money Won'!$1:$1048576,2,FALSE)</f>
        <v>45000</v>
      </c>
    </row>
    <row r="180" spans="1:37" x14ac:dyDescent="0.2">
      <c r="A180" s="51">
        <v>47</v>
      </c>
      <c r="B180" s="52" t="s">
        <v>371</v>
      </c>
      <c r="C180" s="52" t="s">
        <v>370</v>
      </c>
      <c r="D180" s="52" t="s">
        <v>371</v>
      </c>
      <c r="E180" s="53" t="s">
        <v>285</v>
      </c>
      <c r="F180" s="51" t="s">
        <v>286</v>
      </c>
      <c r="G180" s="54">
        <f>SUM(I180)+K180+M180+O180+Q180+S180+U180+W180+Y180+AA180+AC180+AE180+AG180+AI180+AK180</f>
        <v>745857</v>
      </c>
      <c r="H180" s="94" t="s">
        <v>52</v>
      </c>
      <c r="I180" s="95">
        <f>VLOOKUP(H180,'Money Won'!$1:$1048576,2,FALSE)</f>
        <v>69500</v>
      </c>
      <c r="J180" s="96" t="s">
        <v>43</v>
      </c>
      <c r="K180" s="95">
        <f>VLOOKUP(J180,'Money Won'!$1:$1048576,2,FALSE)</f>
        <v>45000</v>
      </c>
      <c r="L180" s="96" t="s">
        <v>65</v>
      </c>
      <c r="M180" s="95">
        <f>VLOOKUP(L180,'Money Won'!$1:$1048576,2,FALSE)</f>
        <v>252123</v>
      </c>
      <c r="N180" s="89" t="s">
        <v>210</v>
      </c>
      <c r="O180" s="141">
        <f>VLOOKUP(N180,'Money Won'!$1:$1048576,2,FALSE)</f>
        <v>192208</v>
      </c>
      <c r="P180" s="89" t="s">
        <v>213</v>
      </c>
      <c r="Q180" s="141">
        <f>VLOOKUP(P180,'Money Won'!$1:$1048576,2,FALSE)</f>
        <v>57500</v>
      </c>
      <c r="R180" s="90" t="s">
        <v>118</v>
      </c>
      <c r="S180" s="141">
        <f>VLOOKUP(R180,'Money Won'!$1:$1048576,2,FALSE)</f>
        <v>31594</v>
      </c>
      <c r="T180" s="86" t="s">
        <v>225</v>
      </c>
      <c r="U180" s="145">
        <f>VLOOKUP(T180,'Money Won'!$1:$1048576,2,FALSE)</f>
        <v>21338</v>
      </c>
      <c r="V180" s="86" t="s">
        <v>161</v>
      </c>
      <c r="W180" s="145">
        <f>VLOOKUP(V180,'Money Won'!$1:$1048576,2,FALSE)</f>
        <v>31594</v>
      </c>
      <c r="X180" s="86" t="s">
        <v>155</v>
      </c>
      <c r="Y180" s="145">
        <f>VLOOKUP(X180,'Money Won'!$1:$1048576,2,FALSE)</f>
        <v>0</v>
      </c>
      <c r="Z180" s="82" t="s">
        <v>243</v>
      </c>
      <c r="AA180" s="148">
        <f>VLOOKUP(Z180,'Money Won'!$1:$1048576,2,FALSE)</f>
        <v>0</v>
      </c>
      <c r="AB180" s="83" t="s">
        <v>280</v>
      </c>
      <c r="AC180" s="148">
        <f>VLOOKUP(AB180,'Money Won'!$1:$1048576,2,FALSE)</f>
        <v>0</v>
      </c>
      <c r="AD180" s="83" t="s">
        <v>234</v>
      </c>
      <c r="AE180" s="148">
        <f>VLOOKUP(AD180,'Money Won'!$1:$1048576,2,FALSE)</f>
        <v>0</v>
      </c>
      <c r="AF180" s="79" t="s">
        <v>281</v>
      </c>
      <c r="AG180" s="151">
        <f>VLOOKUP(AF180,'Money Won'!$1:$1048576,2,FALSE)</f>
        <v>45000</v>
      </c>
      <c r="AH180" s="80" t="s">
        <v>239</v>
      </c>
      <c r="AI180" s="151">
        <f>VLOOKUP(AH180,'Money Won'!$1:$1048576,2,FALSE)</f>
        <v>0</v>
      </c>
      <c r="AJ180" s="80" t="s">
        <v>267</v>
      </c>
      <c r="AK180" s="151">
        <f>VLOOKUP(AJ180,'Money Won'!$1:$1048576,2,FALSE)</f>
        <v>0</v>
      </c>
    </row>
    <row r="181" spans="1:37" x14ac:dyDescent="0.2">
      <c r="A181" s="51">
        <v>88</v>
      </c>
      <c r="B181" s="52" t="s">
        <v>387</v>
      </c>
      <c r="C181" s="52" t="s">
        <v>386</v>
      </c>
      <c r="D181" s="52" t="s">
        <v>387</v>
      </c>
      <c r="E181" s="53" t="s">
        <v>285</v>
      </c>
      <c r="F181" s="51" t="s">
        <v>286</v>
      </c>
      <c r="G181" s="54">
        <f>SUM(I181)+K181+M181+O181+Q181+S181+U181+W181+Y181+AA181+AC181+AE181+AG181+AI181+AK181</f>
        <v>745857</v>
      </c>
      <c r="H181" s="94" t="s">
        <v>52</v>
      </c>
      <c r="I181" s="95">
        <f>VLOOKUP(H181,'Money Won'!$1:$1048576,2,FALSE)</f>
        <v>69500</v>
      </c>
      <c r="J181" s="96" t="s">
        <v>105</v>
      </c>
      <c r="K181" s="95">
        <f>VLOOKUP(J181,'Money Won'!$1:$1048576,2,FALSE)</f>
        <v>0</v>
      </c>
      <c r="L181" s="96" t="s">
        <v>65</v>
      </c>
      <c r="M181" s="95">
        <f>VLOOKUP(L181,'Money Won'!$1:$1048576,2,FALSE)</f>
        <v>252123</v>
      </c>
      <c r="N181" s="88" t="s">
        <v>210</v>
      </c>
      <c r="O181" s="141">
        <f>VLOOKUP(N181,'Money Won'!$1:$1048576,2,FALSE)</f>
        <v>192208</v>
      </c>
      <c r="P181" s="89" t="s">
        <v>69</v>
      </c>
      <c r="Q181" s="141">
        <f>VLOOKUP(P181,'Money Won'!$1:$1048576,2,FALSE)</f>
        <v>0</v>
      </c>
      <c r="R181" s="90" t="s">
        <v>118</v>
      </c>
      <c r="S181" s="141">
        <f>VLOOKUP(R181,'Money Won'!$1:$1048576,2,FALSE)</f>
        <v>31594</v>
      </c>
      <c r="T181" s="86" t="s">
        <v>225</v>
      </c>
      <c r="U181" s="145">
        <f>VLOOKUP(T181,'Money Won'!$1:$1048576,2,FALSE)</f>
        <v>21338</v>
      </c>
      <c r="V181" s="86" t="s">
        <v>161</v>
      </c>
      <c r="W181" s="145">
        <f>VLOOKUP(V181,'Money Won'!$1:$1048576,2,FALSE)</f>
        <v>31594</v>
      </c>
      <c r="X181" s="86" t="s">
        <v>205</v>
      </c>
      <c r="Y181" s="145">
        <f>VLOOKUP(X181,'Money Won'!$1:$1048576,2,FALSE)</f>
        <v>57500</v>
      </c>
      <c r="Z181" s="82" t="s">
        <v>221</v>
      </c>
      <c r="AA181" s="148">
        <f>VLOOKUP(Z181,'Money Won'!$1:$1048576,2,FALSE)</f>
        <v>0</v>
      </c>
      <c r="AB181" s="83" t="s">
        <v>246</v>
      </c>
      <c r="AC181" s="148">
        <f>VLOOKUP(AB181,'Money Won'!$1:$1048576,2,FALSE)</f>
        <v>0</v>
      </c>
      <c r="AD181" s="83" t="s">
        <v>238</v>
      </c>
      <c r="AE181" s="148">
        <f>VLOOKUP(AD181,'Money Won'!$1:$1048576,2,FALSE)</f>
        <v>0</v>
      </c>
      <c r="AF181" s="79" t="s">
        <v>281</v>
      </c>
      <c r="AG181" s="151">
        <f>VLOOKUP(AF181,'Money Won'!$1:$1048576,2,FALSE)</f>
        <v>45000</v>
      </c>
      <c r="AH181" s="80" t="s">
        <v>239</v>
      </c>
      <c r="AI181" s="151">
        <f>VLOOKUP(AH181,'Money Won'!$1:$1048576,2,FALSE)</f>
        <v>0</v>
      </c>
      <c r="AJ181" s="80" t="s">
        <v>160</v>
      </c>
      <c r="AK181" s="151">
        <f>VLOOKUP(AJ181,'Money Won'!$1:$1048576,2,FALSE)</f>
        <v>45000</v>
      </c>
    </row>
    <row r="182" spans="1:37" x14ac:dyDescent="0.2">
      <c r="A182" s="51">
        <v>66</v>
      </c>
      <c r="B182" s="52" t="s">
        <v>397</v>
      </c>
      <c r="C182" s="52" t="s">
        <v>396</v>
      </c>
      <c r="D182" s="52" t="s">
        <v>398</v>
      </c>
      <c r="E182" s="53" t="s">
        <v>285</v>
      </c>
      <c r="F182" s="51" t="s">
        <v>286</v>
      </c>
      <c r="G182" s="54">
        <f>SUM(I182)+K182+M182+O182+Q182+S182+U182+W182+Y182+AA182+AC182+AE182+AG182+AI182+AK182</f>
        <v>722344</v>
      </c>
      <c r="H182" s="94" t="s">
        <v>52</v>
      </c>
      <c r="I182" s="95">
        <f>VLOOKUP(H182,'Money Won'!$1:$1048576,2,FALSE)</f>
        <v>69500</v>
      </c>
      <c r="J182" s="96" t="s">
        <v>43</v>
      </c>
      <c r="K182" s="95">
        <f>VLOOKUP(J182,'Money Won'!$1:$1048576,2,FALSE)</f>
        <v>45000</v>
      </c>
      <c r="L182" s="96" t="s">
        <v>39</v>
      </c>
      <c r="M182" s="95">
        <f>VLOOKUP(L182,'Money Won'!$1:$1048576,2,FALSE)</f>
        <v>404350</v>
      </c>
      <c r="N182" s="88" t="s">
        <v>146</v>
      </c>
      <c r="O182" s="141">
        <f>VLOOKUP(N182,'Money Won'!$1:$1048576,2,FALSE)</f>
        <v>18850</v>
      </c>
      <c r="P182" s="89" t="s">
        <v>62</v>
      </c>
      <c r="Q182" s="141">
        <f>VLOOKUP(P182,'Money Won'!$1:$1048576,2,FALSE)</f>
        <v>20000</v>
      </c>
      <c r="R182" s="90" t="s">
        <v>68</v>
      </c>
      <c r="S182" s="141">
        <f>VLOOKUP(R182,'Money Won'!$1:$1048576,2,FALSE)</f>
        <v>19050</v>
      </c>
      <c r="T182" s="86" t="s">
        <v>163</v>
      </c>
      <c r="U182" s="145">
        <f>VLOOKUP(T182,'Money Won'!$1:$1048576,2,FALSE)</f>
        <v>0</v>
      </c>
      <c r="V182" s="86" t="s">
        <v>161</v>
      </c>
      <c r="W182" s="145">
        <f>VLOOKUP(V182,'Money Won'!$1:$1048576,2,FALSE)</f>
        <v>31594</v>
      </c>
      <c r="X182" s="86" t="s">
        <v>142</v>
      </c>
      <c r="Y182" s="145">
        <f>VLOOKUP(X182,'Money Won'!$1:$1048576,2,FALSE)</f>
        <v>24000</v>
      </c>
      <c r="Z182" s="82" t="s">
        <v>243</v>
      </c>
      <c r="AA182" s="148">
        <f>VLOOKUP(Z182,'Money Won'!$1:$1048576,2,FALSE)</f>
        <v>0</v>
      </c>
      <c r="AB182" s="83" t="s">
        <v>280</v>
      </c>
      <c r="AC182" s="148">
        <f>VLOOKUP(AB182,'Money Won'!$1:$1048576,2,FALSE)</f>
        <v>0</v>
      </c>
      <c r="AD182" s="83" t="s">
        <v>238</v>
      </c>
      <c r="AE182" s="148">
        <f>VLOOKUP(AD182,'Money Won'!$1:$1048576,2,FALSE)</f>
        <v>0</v>
      </c>
      <c r="AF182" s="79" t="s">
        <v>206</v>
      </c>
      <c r="AG182" s="151">
        <f>VLOOKUP(AF182,'Money Won'!$1:$1048576,2,FALSE)</f>
        <v>0</v>
      </c>
      <c r="AH182" s="79" t="s">
        <v>281</v>
      </c>
      <c r="AI182" s="151">
        <f>VLOOKUP(AH182,'Money Won'!$1:$1048576,2,FALSE)</f>
        <v>45000</v>
      </c>
      <c r="AJ182" s="80" t="s">
        <v>160</v>
      </c>
      <c r="AK182" s="151">
        <f>VLOOKUP(AJ182,'Money Won'!$1:$1048576,2,FALSE)</f>
        <v>45000</v>
      </c>
    </row>
    <row r="183" spans="1:37" x14ac:dyDescent="0.2">
      <c r="A183" s="51">
        <v>32</v>
      </c>
      <c r="B183" s="52" t="s">
        <v>136</v>
      </c>
      <c r="C183" s="52" t="s">
        <v>367</v>
      </c>
      <c r="D183" s="52" t="s">
        <v>136</v>
      </c>
      <c r="E183" s="53" t="s">
        <v>285</v>
      </c>
      <c r="F183" s="51" t="s">
        <v>286</v>
      </c>
      <c r="G183" s="54">
        <f>SUM(I183)+K183+M183+O183+Q183+S183+U183+W183+Y183+AA183+AC183+AE183+AG183+AI183+AK183</f>
        <v>712217</v>
      </c>
      <c r="H183" s="94" t="s">
        <v>48</v>
      </c>
      <c r="I183" s="95">
        <f>VLOOKUP(H183,'Money Won'!$1:$1048576,2,FALSE)</f>
        <v>57500</v>
      </c>
      <c r="J183" s="96" t="s">
        <v>49</v>
      </c>
      <c r="K183" s="95">
        <f>VLOOKUP(J183,'Money Won'!$1:$1048576,2,FALSE)</f>
        <v>45000</v>
      </c>
      <c r="L183" s="96" t="s">
        <v>65</v>
      </c>
      <c r="M183" s="95">
        <f>VLOOKUP(L183,'Money Won'!$1:$1048576,2,FALSE)</f>
        <v>252123</v>
      </c>
      <c r="N183" s="88" t="s">
        <v>212</v>
      </c>
      <c r="O183" s="141">
        <f>VLOOKUP(N183,'Money Won'!$1:$1048576,2,FALSE)</f>
        <v>134000</v>
      </c>
      <c r="P183" s="89" t="s">
        <v>62</v>
      </c>
      <c r="Q183" s="141">
        <f>VLOOKUP(P183,'Money Won'!$1:$1048576,2,FALSE)</f>
        <v>20000</v>
      </c>
      <c r="R183" s="90" t="s">
        <v>118</v>
      </c>
      <c r="S183" s="141">
        <f>VLOOKUP(R183,'Money Won'!$1:$1048576,2,FALSE)</f>
        <v>31594</v>
      </c>
      <c r="T183" s="86" t="s">
        <v>214</v>
      </c>
      <c r="U183" s="145">
        <f>VLOOKUP(T183,'Money Won'!$1:$1048576,2,FALSE)</f>
        <v>0</v>
      </c>
      <c r="V183" s="86" t="s">
        <v>72</v>
      </c>
      <c r="W183" s="145">
        <f>VLOOKUP(V183,'Money Won'!$1:$1048576,2,FALSE)</f>
        <v>0</v>
      </c>
      <c r="X183" s="86" t="s">
        <v>205</v>
      </c>
      <c r="Y183" s="145">
        <f>VLOOKUP(X183,'Money Won'!$1:$1048576,2,FALSE)</f>
        <v>57500</v>
      </c>
      <c r="Z183" s="82" t="s">
        <v>234</v>
      </c>
      <c r="AA183" s="148">
        <f>VLOOKUP(Z183,'Money Won'!$1:$1048576,2,FALSE)</f>
        <v>0</v>
      </c>
      <c r="AB183" s="83" t="s">
        <v>235</v>
      </c>
      <c r="AC183" s="148">
        <f>VLOOKUP(AB183,'Money Won'!$1:$1048576,2,FALSE)</f>
        <v>69500</v>
      </c>
      <c r="AD183" s="83" t="s">
        <v>226</v>
      </c>
      <c r="AE183" s="148">
        <f>VLOOKUP(AD183,'Money Won'!$1:$1048576,2,FALSE)</f>
        <v>0</v>
      </c>
      <c r="AF183" s="79" t="s">
        <v>165</v>
      </c>
      <c r="AG183" s="151">
        <f>VLOOKUP(AF183,'Money Won'!$1:$1048576,2,FALSE)</f>
        <v>0</v>
      </c>
      <c r="AH183" s="80" t="s">
        <v>256</v>
      </c>
      <c r="AI183" s="151">
        <f>VLOOKUP(AH183,'Money Won'!$1:$1048576,2,FALSE)</f>
        <v>0</v>
      </c>
      <c r="AJ183" s="80" t="s">
        <v>160</v>
      </c>
      <c r="AK183" s="151">
        <f>VLOOKUP(AJ183,'Money Won'!$1:$1048576,2,FALSE)</f>
        <v>45000</v>
      </c>
    </row>
    <row r="184" spans="1:37" x14ac:dyDescent="0.2">
      <c r="A184" s="51">
        <v>83</v>
      </c>
      <c r="B184" s="52" t="s">
        <v>127</v>
      </c>
      <c r="C184" s="52" t="s">
        <v>394</v>
      </c>
      <c r="D184" s="52" t="s">
        <v>127</v>
      </c>
      <c r="E184" s="53" t="s">
        <v>285</v>
      </c>
      <c r="F184" s="51" t="s">
        <v>286</v>
      </c>
      <c r="G184" s="54">
        <f>SUM(I184)+K184+M184+O184+Q184+S184+U184+W184+Y184+AA184+AC184+AE184+AG184+AI184+AK184</f>
        <v>712201</v>
      </c>
      <c r="H184" s="94" t="s">
        <v>60</v>
      </c>
      <c r="I184" s="95">
        <f>VLOOKUP(H184,'Money Won'!$1:$1048576,2,FALSE)</f>
        <v>31594</v>
      </c>
      <c r="J184" s="96" t="s">
        <v>43</v>
      </c>
      <c r="K184" s="95">
        <f>VLOOKUP(J184,'Money Won'!$1:$1048576,2,FALSE)</f>
        <v>45000</v>
      </c>
      <c r="L184" s="96" t="s">
        <v>65</v>
      </c>
      <c r="M184" s="95">
        <f>VLOOKUP(L184,'Money Won'!$1:$1048576,2,FALSE)</f>
        <v>252123</v>
      </c>
      <c r="N184" s="88" t="s">
        <v>210</v>
      </c>
      <c r="O184" s="141">
        <f>VLOOKUP(N184,'Money Won'!$1:$1048576,2,FALSE)</f>
        <v>192208</v>
      </c>
      <c r="P184" s="89" t="s">
        <v>68</v>
      </c>
      <c r="Q184" s="141">
        <f>VLOOKUP(P184,'Money Won'!$1:$1048576,2,FALSE)</f>
        <v>19050</v>
      </c>
      <c r="R184" s="90" t="s">
        <v>118</v>
      </c>
      <c r="S184" s="141">
        <f>VLOOKUP(R184,'Money Won'!$1:$1048576,2,FALSE)</f>
        <v>31594</v>
      </c>
      <c r="T184" s="86" t="s">
        <v>156</v>
      </c>
      <c r="U184" s="145">
        <f>VLOOKUP(T184,'Money Won'!$1:$1048576,2,FALSE)</f>
        <v>0</v>
      </c>
      <c r="V184" s="86" t="s">
        <v>161</v>
      </c>
      <c r="W184" s="145">
        <f>VLOOKUP(V184,'Money Won'!$1:$1048576,2,FALSE)</f>
        <v>31594</v>
      </c>
      <c r="X184" s="86" t="s">
        <v>74</v>
      </c>
      <c r="Y184" s="145">
        <f>VLOOKUP(X184,'Money Won'!$1:$1048576,2,FALSE)</f>
        <v>24000</v>
      </c>
      <c r="Z184" s="82" t="s">
        <v>234</v>
      </c>
      <c r="AA184" s="148">
        <f>VLOOKUP(Z184,'Money Won'!$1:$1048576,2,FALSE)</f>
        <v>0</v>
      </c>
      <c r="AB184" s="83" t="s">
        <v>280</v>
      </c>
      <c r="AC184" s="148">
        <f>VLOOKUP(AB184,'Money Won'!$1:$1048576,2,FALSE)</f>
        <v>0</v>
      </c>
      <c r="AD184" s="83" t="s">
        <v>162</v>
      </c>
      <c r="AE184" s="148">
        <f>VLOOKUP(AD184,'Money Won'!$1:$1048576,2,FALSE)</f>
        <v>18700</v>
      </c>
      <c r="AF184" s="79" t="s">
        <v>281</v>
      </c>
      <c r="AG184" s="151">
        <f>VLOOKUP(AF184,'Money Won'!$1:$1048576,2,FALSE)</f>
        <v>45000</v>
      </c>
      <c r="AH184" s="80" t="s">
        <v>239</v>
      </c>
      <c r="AI184" s="151">
        <f>VLOOKUP(AH184,'Money Won'!$1:$1048576,2,FALSE)</f>
        <v>0</v>
      </c>
      <c r="AJ184" s="80" t="s">
        <v>282</v>
      </c>
      <c r="AK184" s="151">
        <f>VLOOKUP(AJ184,'Money Won'!$1:$1048576,2,FALSE)</f>
        <v>21338</v>
      </c>
    </row>
    <row r="185" spans="1:37" x14ac:dyDescent="0.2">
      <c r="A185" s="51">
        <v>116</v>
      </c>
      <c r="B185" s="52" t="s">
        <v>497</v>
      </c>
      <c r="C185" s="52" t="s">
        <v>499</v>
      </c>
      <c r="D185" s="52" t="s">
        <v>498</v>
      </c>
      <c r="E185" s="53" t="s">
        <v>285</v>
      </c>
      <c r="F185" s="51" t="s">
        <v>286</v>
      </c>
      <c r="G185" s="54">
        <f>SUM(I185)+K185+M185+O185+Q185+S185+U185+W185+Y185+AA185+AC185+AE185+AG185+AI185+AK185</f>
        <v>696311</v>
      </c>
      <c r="H185" s="94" t="s">
        <v>60</v>
      </c>
      <c r="I185" s="95">
        <f>VLOOKUP(H185,'Money Won'!$1:$1048576,2,FALSE)</f>
        <v>31594</v>
      </c>
      <c r="J185" s="96" t="s">
        <v>43</v>
      </c>
      <c r="K185" s="95">
        <f>VLOOKUP(J185,'Money Won'!$1:$1048576,2,FALSE)</f>
        <v>45000</v>
      </c>
      <c r="L185" s="96" t="s">
        <v>64</v>
      </c>
      <c r="M185" s="95">
        <f>VLOOKUP(L185,'Money Won'!$1:$1048576,2,FALSE)</f>
        <v>45000</v>
      </c>
      <c r="N185" s="88" t="s">
        <v>57</v>
      </c>
      <c r="O185" s="141">
        <f>VLOOKUP(N185,'Money Won'!$1:$1048576,2,FALSE)</f>
        <v>0</v>
      </c>
      <c r="P185" s="89" t="s">
        <v>211</v>
      </c>
      <c r="Q185" s="141">
        <f>VLOOKUP(P185,'Money Won'!$1:$1048576,2,FALSE)</f>
        <v>252123</v>
      </c>
      <c r="R185" s="90" t="s">
        <v>67</v>
      </c>
      <c r="S185" s="141">
        <f>VLOOKUP(R185,'Money Won'!$1:$1048576,2,FALSE)</f>
        <v>31594</v>
      </c>
      <c r="T185" s="86" t="s">
        <v>143</v>
      </c>
      <c r="U185" s="145">
        <f>VLOOKUP(T185,'Money Won'!$1:$1048576,2,FALSE)</f>
        <v>20000</v>
      </c>
      <c r="V185" s="86" t="s">
        <v>223</v>
      </c>
      <c r="W185" s="145">
        <f>VLOOKUP(V185,'Money Won'!$1:$1048576,2,FALSE)</f>
        <v>45000</v>
      </c>
      <c r="X185" s="86" t="s">
        <v>111</v>
      </c>
      <c r="Y185" s="145">
        <f>VLOOKUP(X185,'Money Won'!$1:$1048576,2,FALSE)</f>
        <v>156500</v>
      </c>
      <c r="Z185" s="82" t="s">
        <v>246</v>
      </c>
      <c r="AA185" s="148">
        <f>VLOOKUP(Z185,'Money Won'!$1:$1048576,2,FALSE)</f>
        <v>0</v>
      </c>
      <c r="AB185" s="83" t="s">
        <v>249</v>
      </c>
      <c r="AC185" s="148">
        <f>VLOOKUP(AB185,'Money Won'!$1:$1048576,2,FALSE)</f>
        <v>0</v>
      </c>
      <c r="AD185" s="83" t="s">
        <v>235</v>
      </c>
      <c r="AE185" s="148">
        <f>VLOOKUP(AD185,'Money Won'!$1:$1048576,2,FALSE)</f>
        <v>69500</v>
      </c>
      <c r="AF185" s="79" t="s">
        <v>245</v>
      </c>
      <c r="AG185" s="151">
        <f>VLOOKUP(AF185,'Money Won'!$1:$1048576,2,FALSE)</f>
        <v>0</v>
      </c>
      <c r="AH185" s="80" t="s">
        <v>259</v>
      </c>
      <c r="AI185" s="151">
        <f>VLOOKUP(AH185,'Money Won'!$1:$1048576,2,FALSE)</f>
        <v>0</v>
      </c>
      <c r="AJ185" s="80" t="s">
        <v>270</v>
      </c>
      <c r="AK185" s="151">
        <f>VLOOKUP(AJ185,'Money Won'!$1:$1048576,2,FALSE)</f>
        <v>0</v>
      </c>
    </row>
    <row r="186" spans="1:37" x14ac:dyDescent="0.2">
      <c r="A186" s="51">
        <v>55</v>
      </c>
      <c r="B186" s="52" t="s">
        <v>517</v>
      </c>
      <c r="C186" s="52" t="s">
        <v>516</v>
      </c>
      <c r="D186" s="52" t="s">
        <v>517</v>
      </c>
      <c r="E186" s="53" t="s">
        <v>285</v>
      </c>
      <c r="F186" s="51" t="s">
        <v>286</v>
      </c>
      <c r="G186" s="54">
        <f>SUM(I186)+K186+M186+O186+Q186+S186+U186+W186+Y186+AA186+AC186+AE186+AG186+AI186+AK186</f>
        <v>692149</v>
      </c>
      <c r="H186" s="94" t="s">
        <v>52</v>
      </c>
      <c r="I186" s="95">
        <f>VLOOKUP(H186,'Money Won'!$1:$1048576,2,FALSE)</f>
        <v>69500</v>
      </c>
      <c r="J186" s="96" t="s">
        <v>43</v>
      </c>
      <c r="K186" s="95">
        <f>VLOOKUP(J186,'Money Won'!$1:$1048576,2,FALSE)</f>
        <v>45000</v>
      </c>
      <c r="L186" s="96" t="s">
        <v>64</v>
      </c>
      <c r="M186" s="95">
        <f>VLOOKUP(L186,'Money Won'!$1:$1048576,2,FALSE)</f>
        <v>45000</v>
      </c>
      <c r="N186" s="89" t="s">
        <v>211</v>
      </c>
      <c r="O186" s="141">
        <f>VLOOKUP(N186,'Money Won'!$1:$1048576,2,FALSE)</f>
        <v>252123</v>
      </c>
      <c r="P186" s="89" t="s">
        <v>213</v>
      </c>
      <c r="Q186" s="141">
        <f>VLOOKUP(P186,'Money Won'!$1:$1048576,2,FALSE)</f>
        <v>57500</v>
      </c>
      <c r="R186" s="90" t="s">
        <v>118</v>
      </c>
      <c r="S186" s="141">
        <f>VLOOKUP(R186,'Money Won'!$1:$1048576,2,FALSE)</f>
        <v>31594</v>
      </c>
      <c r="T186" s="86" t="s">
        <v>156</v>
      </c>
      <c r="U186" s="145">
        <f>VLOOKUP(T186,'Money Won'!$1:$1048576,2,FALSE)</f>
        <v>0</v>
      </c>
      <c r="V186" s="86" t="s">
        <v>161</v>
      </c>
      <c r="W186" s="145">
        <f>VLOOKUP(V186,'Money Won'!$1:$1048576,2,FALSE)</f>
        <v>31594</v>
      </c>
      <c r="X186" s="86" t="s">
        <v>142</v>
      </c>
      <c r="Y186" s="145">
        <f>VLOOKUP(X186,'Money Won'!$1:$1048576,2,FALSE)</f>
        <v>24000</v>
      </c>
      <c r="Z186" s="82" t="s">
        <v>235</v>
      </c>
      <c r="AA186" s="148">
        <f>VLOOKUP(Z186,'Money Won'!$1:$1048576,2,FALSE)</f>
        <v>69500</v>
      </c>
      <c r="AB186" s="83" t="s">
        <v>238</v>
      </c>
      <c r="AC186" s="148">
        <f>VLOOKUP(AB186,'Money Won'!$1:$1048576,2,FALSE)</f>
        <v>0</v>
      </c>
      <c r="AD186" s="83" t="s">
        <v>233</v>
      </c>
      <c r="AE186" s="148">
        <f>VLOOKUP(AD186,'Money Won'!$1:$1048576,2,FALSE)</f>
        <v>0</v>
      </c>
      <c r="AF186" s="79" t="s">
        <v>281</v>
      </c>
      <c r="AG186" s="151">
        <f>VLOOKUP(AF186,'Money Won'!$1:$1048576,2,FALSE)</f>
        <v>45000</v>
      </c>
      <c r="AH186" s="80" t="s">
        <v>165</v>
      </c>
      <c r="AI186" s="151">
        <f>VLOOKUP(AH186,'Money Won'!$1:$1048576,2,FALSE)</f>
        <v>0</v>
      </c>
      <c r="AJ186" s="80" t="s">
        <v>282</v>
      </c>
      <c r="AK186" s="151">
        <f>VLOOKUP(AJ186,'Money Won'!$1:$1048576,2,FALSE)</f>
        <v>21338</v>
      </c>
    </row>
    <row r="187" spans="1:37" x14ac:dyDescent="0.2">
      <c r="A187" s="51">
        <v>142</v>
      </c>
      <c r="B187" s="52" t="s">
        <v>559</v>
      </c>
      <c r="C187" s="52" t="s">
        <v>558</v>
      </c>
      <c r="D187" s="52" t="s">
        <v>559</v>
      </c>
      <c r="E187" s="53" t="s">
        <v>285</v>
      </c>
      <c r="F187" s="51" t="s">
        <v>286</v>
      </c>
      <c r="G187" s="54">
        <f>SUM(I187)+K187+M187+O187+Q187+S187+U187+W187+Y187+AA187+AC187+AE187+AG187+AI187+AK187</f>
        <v>685942</v>
      </c>
      <c r="H187" s="94" t="s">
        <v>52</v>
      </c>
      <c r="I187" s="95">
        <f>VLOOKUP(H187,'Money Won'!$1:$1048576,2,FALSE)</f>
        <v>69500</v>
      </c>
      <c r="J187" s="96" t="s">
        <v>43</v>
      </c>
      <c r="K187" s="95">
        <f>VLOOKUP(J187,'Money Won'!$1:$1048576,2,FALSE)</f>
        <v>45000</v>
      </c>
      <c r="L187" s="96" t="s">
        <v>40</v>
      </c>
      <c r="M187" s="95">
        <f>VLOOKUP(L187,'Money Won'!$1:$1048576,2,FALSE)</f>
        <v>192208</v>
      </c>
      <c r="N187" s="88" t="s">
        <v>210</v>
      </c>
      <c r="O187" s="141">
        <f>VLOOKUP(N187,'Money Won'!$1:$1048576,2,FALSE)</f>
        <v>192208</v>
      </c>
      <c r="P187" s="89" t="s">
        <v>213</v>
      </c>
      <c r="Q187" s="141">
        <f>VLOOKUP(P187,'Money Won'!$1:$1048576,2,FALSE)</f>
        <v>57500</v>
      </c>
      <c r="R187" s="90" t="s">
        <v>118</v>
      </c>
      <c r="S187" s="141">
        <f>VLOOKUP(R187,'Money Won'!$1:$1048576,2,FALSE)</f>
        <v>31594</v>
      </c>
      <c r="T187" s="86" t="s">
        <v>156</v>
      </c>
      <c r="U187" s="145">
        <f>VLOOKUP(T187,'Money Won'!$1:$1048576,2,FALSE)</f>
        <v>0</v>
      </c>
      <c r="V187" s="86" t="s">
        <v>161</v>
      </c>
      <c r="W187" s="145">
        <f>VLOOKUP(V187,'Money Won'!$1:$1048576,2,FALSE)</f>
        <v>31594</v>
      </c>
      <c r="X187" s="86" t="s">
        <v>231</v>
      </c>
      <c r="Y187" s="145">
        <f>VLOOKUP(X187,'Money Won'!$1:$1048576,2,FALSE)</f>
        <v>0</v>
      </c>
      <c r="Z187" s="82" t="s">
        <v>233</v>
      </c>
      <c r="AA187" s="148">
        <f>VLOOKUP(Z187,'Money Won'!$1:$1048576,2,FALSE)</f>
        <v>0</v>
      </c>
      <c r="AB187" s="83" t="s">
        <v>280</v>
      </c>
      <c r="AC187" s="148">
        <f>VLOOKUP(AB187,'Money Won'!$1:$1048576,2,FALSE)</f>
        <v>0</v>
      </c>
      <c r="AD187" s="83" t="s">
        <v>234</v>
      </c>
      <c r="AE187" s="148">
        <f>VLOOKUP(AD187,'Money Won'!$1:$1048576,2,FALSE)</f>
        <v>0</v>
      </c>
      <c r="AF187" s="79" t="s">
        <v>281</v>
      </c>
      <c r="AG187" s="151">
        <f>VLOOKUP(AF187,'Money Won'!$1:$1048576,2,FALSE)</f>
        <v>45000</v>
      </c>
      <c r="AH187" s="80" t="s">
        <v>119</v>
      </c>
      <c r="AI187" s="151">
        <f>VLOOKUP(AH187,'Money Won'!$1:$1048576,2,FALSE)</f>
        <v>0</v>
      </c>
      <c r="AJ187" s="80" t="s">
        <v>282</v>
      </c>
      <c r="AK187" s="151">
        <f>VLOOKUP(AJ187,'Money Won'!$1:$1048576,2,FALSE)</f>
        <v>21338</v>
      </c>
    </row>
    <row r="188" spans="1:37" x14ac:dyDescent="0.2">
      <c r="A188" s="51">
        <v>155</v>
      </c>
      <c r="B188" s="52" t="s">
        <v>541</v>
      </c>
      <c r="C188" s="52" t="s">
        <v>540</v>
      </c>
      <c r="D188" s="52" t="s">
        <v>541</v>
      </c>
      <c r="E188" s="53" t="s">
        <v>285</v>
      </c>
      <c r="F188" s="51" t="s">
        <v>286</v>
      </c>
      <c r="G188" s="54">
        <f>SUM(I188)+K188+M188+O188+Q188+S188+U188+W188+Y188+AA188+AC188+AE188+AG188+AI188+AK188</f>
        <v>684288</v>
      </c>
      <c r="H188" s="94" t="s">
        <v>52</v>
      </c>
      <c r="I188" s="95">
        <f>VLOOKUP(H188,'Money Won'!$1:$1048576,2,FALSE)</f>
        <v>69500</v>
      </c>
      <c r="J188" s="96" t="s">
        <v>43</v>
      </c>
      <c r="K188" s="95">
        <f>VLOOKUP(J188,'Money Won'!$1:$1048576,2,FALSE)</f>
        <v>45000</v>
      </c>
      <c r="L188" s="96" t="s">
        <v>75</v>
      </c>
      <c r="M188" s="95">
        <f>VLOOKUP(L188,'Money Won'!$1:$1048576,2,FALSE)</f>
        <v>404350</v>
      </c>
      <c r="N188" s="88" t="s">
        <v>146</v>
      </c>
      <c r="O188" s="141">
        <f>VLOOKUP(N188,'Money Won'!$1:$1048576,2,FALSE)</f>
        <v>18850</v>
      </c>
      <c r="P188" s="89" t="s">
        <v>68</v>
      </c>
      <c r="Q188" s="141">
        <f>VLOOKUP(P188,'Money Won'!$1:$1048576,2,FALSE)</f>
        <v>19050</v>
      </c>
      <c r="R188" s="90" t="s">
        <v>51</v>
      </c>
      <c r="S188" s="141">
        <f>VLOOKUP(R188,'Money Won'!$1:$1048576,2,FALSE)</f>
        <v>24000</v>
      </c>
      <c r="T188" s="86" t="s">
        <v>143</v>
      </c>
      <c r="U188" s="145">
        <f>VLOOKUP(T188,'Money Won'!$1:$1048576,2,FALSE)</f>
        <v>20000</v>
      </c>
      <c r="V188" s="86" t="s">
        <v>147</v>
      </c>
      <c r="W188" s="145">
        <f>VLOOKUP(V188,'Money Won'!$1:$1048576,2,FALSE)</f>
        <v>21338</v>
      </c>
      <c r="X188" s="86" t="s">
        <v>150</v>
      </c>
      <c r="Y188" s="145">
        <f>VLOOKUP(X188,'Money Won'!$1:$1048576,2,FALSE)</f>
        <v>24000</v>
      </c>
      <c r="Z188" s="82" t="s">
        <v>227</v>
      </c>
      <c r="AA188" s="148">
        <f>VLOOKUP(Z188,'Money Won'!$1:$1048576,2,FALSE)</f>
        <v>19350</v>
      </c>
      <c r="AB188" s="83" t="s">
        <v>249</v>
      </c>
      <c r="AC188" s="148">
        <f>VLOOKUP(AB188,'Money Won'!$1:$1048576,2,FALSE)</f>
        <v>0</v>
      </c>
      <c r="AD188" s="83" t="s">
        <v>251</v>
      </c>
      <c r="AE188" s="148">
        <f>VLOOKUP(AD188,'Money Won'!$1:$1048576,2,FALSE)</f>
        <v>0</v>
      </c>
      <c r="AF188" s="79" t="s">
        <v>265</v>
      </c>
      <c r="AG188" s="151">
        <f>VLOOKUP(AF188,'Money Won'!$1:$1048576,2,FALSE)</f>
        <v>18850</v>
      </c>
      <c r="AH188" s="80" t="s">
        <v>261</v>
      </c>
      <c r="AI188" s="151">
        <f>VLOOKUP(AH188,'Money Won'!$1:$1048576,2,FALSE)</f>
        <v>0</v>
      </c>
      <c r="AJ188" s="80" t="s">
        <v>276</v>
      </c>
      <c r="AK188" s="151">
        <f>VLOOKUP(AJ188,'Money Won'!$1:$1048576,2,FALSE)</f>
        <v>0</v>
      </c>
    </row>
    <row r="189" spans="1:37" x14ac:dyDescent="0.2">
      <c r="A189" s="51">
        <v>5</v>
      </c>
      <c r="B189" s="52" t="s">
        <v>81</v>
      </c>
      <c r="C189" s="52" t="s">
        <v>405</v>
      </c>
      <c r="D189" s="52" t="s">
        <v>81</v>
      </c>
      <c r="E189" s="53" t="s">
        <v>285</v>
      </c>
      <c r="F189" s="51" t="s">
        <v>286</v>
      </c>
      <c r="G189" s="54">
        <f>SUM(I189)+K189+M189+O189+Q189+S189+U189+W189+Y189+AA189+AC189+AE189+AG189+AI189+AK189</f>
        <v>678010</v>
      </c>
      <c r="H189" s="94" t="s">
        <v>60</v>
      </c>
      <c r="I189" s="95">
        <f>VLOOKUP(H189,'Money Won'!$1:$1048576,2,FALSE)</f>
        <v>31594</v>
      </c>
      <c r="J189" s="96" t="s">
        <v>43</v>
      </c>
      <c r="K189" s="95">
        <f>VLOOKUP(J189,'Money Won'!$1:$1048576,2,FALSE)</f>
        <v>45000</v>
      </c>
      <c r="L189" s="96" t="s">
        <v>47</v>
      </c>
      <c r="M189" s="95">
        <f>VLOOKUP(L189,'Money Won'!$1:$1048576,2,FALSE)</f>
        <v>0</v>
      </c>
      <c r="N189" s="88" t="s">
        <v>210</v>
      </c>
      <c r="O189" s="141">
        <f>VLOOKUP(N189,'Money Won'!$1:$1048576,2,FALSE)</f>
        <v>192208</v>
      </c>
      <c r="P189" s="89" t="s">
        <v>213</v>
      </c>
      <c r="Q189" s="141">
        <f>VLOOKUP(P189,'Money Won'!$1:$1048576,2,FALSE)</f>
        <v>57500</v>
      </c>
      <c r="R189" s="88" t="s">
        <v>57</v>
      </c>
      <c r="S189" s="141">
        <f>VLOOKUP(R189,'Money Won'!$1:$1048576,2,FALSE)</f>
        <v>0</v>
      </c>
      <c r="T189" s="86" t="s">
        <v>156</v>
      </c>
      <c r="U189" s="145">
        <f>VLOOKUP(T189,'Money Won'!$1:$1048576,2,FALSE)</f>
        <v>0</v>
      </c>
      <c r="V189" s="86" t="s">
        <v>224</v>
      </c>
      <c r="W189" s="145">
        <f>VLOOKUP(V189,'Money Won'!$1:$1048576,2,FALSE)</f>
        <v>0</v>
      </c>
      <c r="X189" s="86" t="s">
        <v>116</v>
      </c>
      <c r="Y189" s="145">
        <f>VLOOKUP(X189,'Money Won'!$1:$1048576,2,FALSE)</f>
        <v>192208</v>
      </c>
      <c r="Z189" s="82" t="s">
        <v>249</v>
      </c>
      <c r="AA189" s="148">
        <f>VLOOKUP(Z189,'Money Won'!$1:$1048576,2,FALSE)</f>
        <v>0</v>
      </c>
      <c r="AB189" s="83" t="s">
        <v>235</v>
      </c>
      <c r="AC189" s="148">
        <f>VLOOKUP(AB189,'Money Won'!$1:$1048576,2,FALSE)</f>
        <v>69500</v>
      </c>
      <c r="AD189" s="83" t="s">
        <v>233</v>
      </c>
      <c r="AE189" s="148">
        <f>VLOOKUP(AD189,'Money Won'!$1:$1048576,2,FALSE)</f>
        <v>0</v>
      </c>
      <c r="AF189" s="79" t="s">
        <v>281</v>
      </c>
      <c r="AG189" s="151">
        <f>VLOOKUP(AF189,'Money Won'!$1:$1048576,2,FALSE)</f>
        <v>45000</v>
      </c>
      <c r="AH189" s="80" t="s">
        <v>262</v>
      </c>
      <c r="AI189" s="151">
        <f>VLOOKUP(AH189,'Money Won'!$1:$1048576,2,FALSE)</f>
        <v>0</v>
      </c>
      <c r="AJ189" s="80" t="s">
        <v>160</v>
      </c>
      <c r="AK189" s="151">
        <f>VLOOKUP(AJ189,'Money Won'!$1:$1048576,2,FALSE)</f>
        <v>45000</v>
      </c>
    </row>
    <row r="190" spans="1:37" x14ac:dyDescent="0.2">
      <c r="A190" s="51">
        <v>206</v>
      </c>
      <c r="B190" s="52" t="s">
        <v>537</v>
      </c>
      <c r="C190" s="52" t="s">
        <v>328</v>
      </c>
      <c r="D190" s="52" t="s">
        <v>329</v>
      </c>
      <c r="E190" s="53" t="s">
        <v>285</v>
      </c>
      <c r="F190" s="51" t="s">
        <v>286</v>
      </c>
      <c r="G190" s="54">
        <f>SUM(I190)+K190+M190+O190+Q190+S190+U190+W190+Y190+AA190+AC190+AE190+AG190+AI190+AK190</f>
        <v>671211</v>
      </c>
      <c r="H190" s="94" t="s">
        <v>52</v>
      </c>
      <c r="I190" s="95">
        <f>VLOOKUP(H190,'Money Won'!$1:$1048576,2,FALSE)</f>
        <v>69500</v>
      </c>
      <c r="J190" s="96" t="s">
        <v>43</v>
      </c>
      <c r="K190" s="95">
        <f>VLOOKUP(J190,'Money Won'!$1:$1048576,2,FALSE)</f>
        <v>45000</v>
      </c>
      <c r="L190" s="96" t="s">
        <v>49</v>
      </c>
      <c r="M190" s="95">
        <f>VLOOKUP(L190,'Money Won'!$1:$1048576,2,FALSE)</f>
        <v>45000</v>
      </c>
      <c r="N190" s="88" t="s">
        <v>210</v>
      </c>
      <c r="O190" s="141">
        <f>VLOOKUP(N190,'Money Won'!$1:$1048576,2,FALSE)</f>
        <v>192208</v>
      </c>
      <c r="P190" s="89" t="s">
        <v>213</v>
      </c>
      <c r="Q190" s="141">
        <f>VLOOKUP(P190,'Money Won'!$1:$1048576,2,FALSE)</f>
        <v>57500</v>
      </c>
      <c r="R190" s="90" t="s">
        <v>53</v>
      </c>
      <c r="S190" s="141">
        <f>VLOOKUP(R190,'Money Won'!$1:$1048576,2,FALSE)</f>
        <v>94571</v>
      </c>
      <c r="T190" s="86" t="s">
        <v>156</v>
      </c>
      <c r="U190" s="145">
        <f>VLOOKUP(T190,'Money Won'!$1:$1048576,2,FALSE)</f>
        <v>0</v>
      </c>
      <c r="V190" s="86" t="s">
        <v>161</v>
      </c>
      <c r="W190" s="145">
        <f>VLOOKUP(V190,'Money Won'!$1:$1048576,2,FALSE)</f>
        <v>31594</v>
      </c>
      <c r="X190" s="86" t="s">
        <v>147</v>
      </c>
      <c r="Y190" s="145">
        <f>VLOOKUP(X190,'Money Won'!$1:$1048576,2,FALSE)</f>
        <v>21338</v>
      </c>
      <c r="Z190" s="82" t="s">
        <v>235</v>
      </c>
      <c r="AA190" s="148">
        <f>VLOOKUP(Z190,'Money Won'!$1:$1048576,2,FALSE)</f>
        <v>69500</v>
      </c>
      <c r="AB190" s="83" t="s">
        <v>221</v>
      </c>
      <c r="AC190" s="148">
        <f>VLOOKUP(AB190,'Money Won'!$1:$1048576,2,FALSE)</f>
        <v>0</v>
      </c>
      <c r="AD190" s="83" t="s">
        <v>251</v>
      </c>
      <c r="AE190" s="148">
        <f>VLOOKUP(AD190,'Money Won'!$1:$1048576,2,FALSE)</f>
        <v>0</v>
      </c>
      <c r="AF190" s="79" t="s">
        <v>281</v>
      </c>
      <c r="AG190" s="151">
        <f>VLOOKUP(AF190,'Money Won'!$1:$1048576,2,FALSE)</f>
        <v>45000</v>
      </c>
      <c r="AH190" s="80" t="s">
        <v>119</v>
      </c>
      <c r="AI190" s="151">
        <f>VLOOKUP(AH190,'Money Won'!$1:$1048576,2,FALSE)</f>
        <v>0</v>
      </c>
      <c r="AJ190" s="80" t="s">
        <v>264</v>
      </c>
      <c r="AK190" s="151">
        <f>VLOOKUP(AJ190,'Money Won'!$1:$1048576,2,FALSE)</f>
        <v>0</v>
      </c>
    </row>
    <row r="191" spans="1:37" x14ac:dyDescent="0.2">
      <c r="A191" s="51">
        <v>207</v>
      </c>
      <c r="B191" s="52" t="s">
        <v>538</v>
      </c>
      <c r="C191" s="52" t="s">
        <v>328</v>
      </c>
      <c r="D191" s="52" t="s">
        <v>329</v>
      </c>
      <c r="E191" s="53" t="s">
        <v>285</v>
      </c>
      <c r="F191" s="51" t="s">
        <v>286</v>
      </c>
      <c r="G191" s="54">
        <f>SUM(I191)+K191+M191+O191+Q191+S191+U191+W191+Y191+AA191+AC191+AE191+AG191+AI191+AK191</f>
        <v>648782</v>
      </c>
      <c r="H191" s="94" t="s">
        <v>60</v>
      </c>
      <c r="I191" s="95">
        <f>VLOOKUP(H191,'Money Won'!$1:$1048576,2,FALSE)</f>
        <v>31594</v>
      </c>
      <c r="J191" s="96" t="s">
        <v>75</v>
      </c>
      <c r="K191" s="95">
        <f>VLOOKUP(J191,'Money Won'!$1:$1048576,2,FALSE)</f>
        <v>404350</v>
      </c>
      <c r="L191" s="96" t="s">
        <v>48</v>
      </c>
      <c r="M191" s="95">
        <f>VLOOKUP(L191,'Money Won'!$1:$1048576,2,FALSE)</f>
        <v>57500</v>
      </c>
      <c r="N191" s="88" t="s">
        <v>112</v>
      </c>
      <c r="O191" s="141">
        <f>VLOOKUP(N191,'Money Won'!$1:$1048576,2,FALSE)</f>
        <v>0</v>
      </c>
      <c r="P191" s="89" t="s">
        <v>73</v>
      </c>
      <c r="Q191" s="141">
        <f>VLOOKUP(P191,'Money Won'!$1:$1048576,2,FALSE)</f>
        <v>134000</v>
      </c>
      <c r="R191" s="90" t="s">
        <v>217</v>
      </c>
      <c r="S191" s="141">
        <f>VLOOKUP(R191,'Money Won'!$1:$1048576,2,FALSE)</f>
        <v>21338</v>
      </c>
      <c r="T191" s="86" t="s">
        <v>214</v>
      </c>
      <c r="U191" s="145">
        <f>VLOOKUP(T191,'Money Won'!$1:$1048576,2,FALSE)</f>
        <v>0</v>
      </c>
      <c r="V191" s="86" t="s">
        <v>54</v>
      </c>
      <c r="W191" s="145">
        <f>VLOOKUP(V191,'Money Won'!$1:$1048576,2,FALSE)</f>
        <v>0</v>
      </c>
      <c r="X191" s="86" t="s">
        <v>55</v>
      </c>
      <c r="Y191" s="145">
        <f>VLOOKUP(X191,'Money Won'!$1:$1048576,2,FALSE)</f>
        <v>0</v>
      </c>
      <c r="Z191" s="82" t="s">
        <v>246</v>
      </c>
      <c r="AA191" s="148">
        <f>VLOOKUP(Z191,'Money Won'!$1:$1048576,2,FALSE)</f>
        <v>0</v>
      </c>
      <c r="AB191" s="83" t="s">
        <v>141</v>
      </c>
      <c r="AC191" s="148">
        <f>VLOOKUP(AB191,'Money Won'!$1:$1048576,2,FALSE)</f>
        <v>0</v>
      </c>
      <c r="AD191" s="83" t="s">
        <v>226</v>
      </c>
      <c r="AE191" s="148">
        <f>VLOOKUP(AD191,'Money Won'!$1:$1048576,2,FALSE)</f>
        <v>0</v>
      </c>
      <c r="AF191" s="79" t="s">
        <v>277</v>
      </c>
      <c r="AG191" s="151">
        <f>VLOOKUP(AF191,'Money Won'!$1:$1048576,2,FALSE)</f>
        <v>0</v>
      </c>
      <c r="AH191" s="80" t="s">
        <v>239</v>
      </c>
      <c r="AI191" s="151">
        <f>VLOOKUP(AH191,'Money Won'!$1:$1048576,2,FALSE)</f>
        <v>0</v>
      </c>
      <c r="AJ191" s="80" t="s">
        <v>272</v>
      </c>
      <c r="AK191" s="151">
        <f>VLOOKUP(AJ191,'Money Won'!$1:$1048576,2,FALSE)</f>
        <v>0</v>
      </c>
    </row>
    <row r="192" spans="1:37" x14ac:dyDescent="0.2">
      <c r="A192" s="51">
        <v>13</v>
      </c>
      <c r="B192" s="52" t="s">
        <v>439</v>
      </c>
      <c r="C192" s="52" t="s">
        <v>437</v>
      </c>
      <c r="D192" s="52" t="s">
        <v>438</v>
      </c>
      <c r="E192" s="53" t="s">
        <v>285</v>
      </c>
      <c r="F192" s="51" t="s">
        <v>286</v>
      </c>
      <c r="G192" s="54">
        <f>SUM(I192)+K192+M192+O192+Q192+S192+U192+W192+Y192+AA192+AC192+AE192+AG192+AI192+AK192</f>
        <v>648617</v>
      </c>
      <c r="H192" s="94" t="s">
        <v>52</v>
      </c>
      <c r="I192" s="95">
        <f>VLOOKUP(H192,'Money Won'!$1:$1048576,2,FALSE)</f>
        <v>69500</v>
      </c>
      <c r="J192" s="96" t="s">
        <v>43</v>
      </c>
      <c r="K192" s="95">
        <f>VLOOKUP(J192,'Money Won'!$1:$1048576,2,FALSE)</f>
        <v>45000</v>
      </c>
      <c r="L192" s="96" t="s">
        <v>44</v>
      </c>
      <c r="M192" s="95">
        <f>VLOOKUP(L192,'Money Won'!$1:$1048576,2,FALSE)</f>
        <v>192208</v>
      </c>
      <c r="N192" s="88" t="s">
        <v>53</v>
      </c>
      <c r="O192" s="141">
        <f>VLOOKUP(N192,'Money Won'!$1:$1048576,2,FALSE)</f>
        <v>94571</v>
      </c>
      <c r="P192" s="89" t="s">
        <v>219</v>
      </c>
      <c r="Q192" s="141">
        <f>VLOOKUP(P192,'Money Won'!$1:$1048576,2,FALSE)</f>
        <v>156500</v>
      </c>
      <c r="R192" s="90" t="s">
        <v>112</v>
      </c>
      <c r="S192" s="141">
        <f>VLOOKUP(R192,'Money Won'!$1:$1048576,2,FALSE)</f>
        <v>0</v>
      </c>
      <c r="T192" s="86" t="s">
        <v>147</v>
      </c>
      <c r="U192" s="145">
        <f>VLOOKUP(T192,'Money Won'!$1:$1048576,2,FALSE)</f>
        <v>21338</v>
      </c>
      <c r="V192" s="86" t="s">
        <v>72</v>
      </c>
      <c r="W192" s="145">
        <f>VLOOKUP(V192,'Money Won'!$1:$1048576,2,FALSE)</f>
        <v>0</v>
      </c>
      <c r="X192" s="86" t="s">
        <v>156</v>
      </c>
      <c r="Y192" s="145">
        <f>VLOOKUP(X192,'Money Won'!$1:$1048576,2,FALSE)</f>
        <v>0</v>
      </c>
      <c r="Z192" s="82" t="s">
        <v>253</v>
      </c>
      <c r="AA192" s="148">
        <f>VLOOKUP(Z192,'Money Won'!$1:$1048576,2,FALSE)</f>
        <v>0</v>
      </c>
      <c r="AB192" s="83" t="s">
        <v>249</v>
      </c>
      <c r="AC192" s="148">
        <f>VLOOKUP(AB192,'Money Won'!$1:$1048576,2,FALSE)</f>
        <v>0</v>
      </c>
      <c r="AD192" s="83" t="s">
        <v>157</v>
      </c>
      <c r="AE192" s="148">
        <f>VLOOKUP(AD192,'Money Won'!$1:$1048576,2,FALSE)</f>
        <v>69500</v>
      </c>
      <c r="AF192" s="79" t="s">
        <v>270</v>
      </c>
      <c r="AG192" s="151">
        <f>VLOOKUP(AF192,'Money Won'!$1:$1048576,2,FALSE)</f>
        <v>0</v>
      </c>
      <c r="AH192" s="79" t="s">
        <v>268</v>
      </c>
      <c r="AI192" s="151">
        <f>VLOOKUP(AH192,'Money Won'!$1:$1048576,2,FALSE)</f>
        <v>0</v>
      </c>
      <c r="AJ192" s="80" t="s">
        <v>277</v>
      </c>
      <c r="AK192" s="151">
        <f>VLOOKUP(AJ192,'Money Won'!$1:$1048576,2,FALSE)</f>
        <v>0</v>
      </c>
    </row>
    <row r="193" spans="1:37" x14ac:dyDescent="0.2">
      <c r="A193" s="51">
        <v>148</v>
      </c>
      <c r="B193" s="52" t="s">
        <v>172</v>
      </c>
      <c r="C193" s="52" t="s">
        <v>316</v>
      </c>
      <c r="D193" s="52" t="s">
        <v>317</v>
      </c>
      <c r="E193" s="53" t="s">
        <v>285</v>
      </c>
      <c r="F193" s="51" t="s">
        <v>286</v>
      </c>
      <c r="G193" s="54">
        <f>SUM(I193)+K193+M193+O193+Q193+S193+U193+W193+Y193+AA193+AC193+AE193+AG193+AI193+AK193</f>
        <v>626600</v>
      </c>
      <c r="H193" s="94" t="s">
        <v>42</v>
      </c>
      <c r="I193" s="95">
        <f>VLOOKUP(H193,'Money Won'!$1:$1048576,2,FALSE)</f>
        <v>295600</v>
      </c>
      <c r="J193" s="96" t="s">
        <v>47</v>
      </c>
      <c r="K193" s="95">
        <f>VLOOKUP(J193,'Money Won'!$1:$1048576,2,FALSE)</f>
        <v>0</v>
      </c>
      <c r="L193" s="96" t="s">
        <v>48</v>
      </c>
      <c r="M193" s="95">
        <f>VLOOKUP(L193,'Money Won'!$1:$1048576,2,FALSE)</f>
        <v>57500</v>
      </c>
      <c r="N193" s="88" t="s">
        <v>112</v>
      </c>
      <c r="O193" s="141">
        <f>VLOOKUP(N193,'Money Won'!$1:$1048576,2,FALSE)</f>
        <v>0</v>
      </c>
      <c r="P193" s="89" t="s">
        <v>213</v>
      </c>
      <c r="Q193" s="141">
        <f>VLOOKUP(P193,'Money Won'!$1:$1048576,2,FALSE)</f>
        <v>57500</v>
      </c>
      <c r="R193" s="90" t="s">
        <v>113</v>
      </c>
      <c r="S193" s="141">
        <f>VLOOKUP(R193,'Money Won'!$1:$1048576,2,FALSE)</f>
        <v>0</v>
      </c>
      <c r="T193" s="86" t="s">
        <v>74</v>
      </c>
      <c r="U193" s="145">
        <f>VLOOKUP(T193,'Money Won'!$1:$1048576,2,FALSE)</f>
        <v>24000</v>
      </c>
      <c r="V193" s="86" t="s">
        <v>205</v>
      </c>
      <c r="W193" s="145">
        <f>VLOOKUP(V193,'Money Won'!$1:$1048576,2,FALSE)</f>
        <v>57500</v>
      </c>
      <c r="X193" s="86" t="s">
        <v>143</v>
      </c>
      <c r="Y193" s="145">
        <f>VLOOKUP(X193,'Money Won'!$1:$1048576,2,FALSE)</f>
        <v>20000</v>
      </c>
      <c r="Z193" s="82" t="s">
        <v>246</v>
      </c>
      <c r="AA193" s="148">
        <f>VLOOKUP(Z193,'Money Won'!$1:$1048576,2,FALSE)</f>
        <v>0</v>
      </c>
      <c r="AB193" s="83" t="s">
        <v>235</v>
      </c>
      <c r="AC193" s="148">
        <f>VLOOKUP(AB193,'Money Won'!$1:$1048576,2,FALSE)</f>
        <v>69500</v>
      </c>
      <c r="AD193" s="84" t="s">
        <v>242</v>
      </c>
      <c r="AE193" s="148">
        <f>VLOOKUP(AD193,'Money Won'!$1:$1048576,2,FALSE)</f>
        <v>0</v>
      </c>
      <c r="AF193" s="79" t="s">
        <v>281</v>
      </c>
      <c r="AG193" s="151">
        <f>VLOOKUP(AF193,'Money Won'!$1:$1048576,2,FALSE)</f>
        <v>45000</v>
      </c>
      <c r="AH193" s="80" t="s">
        <v>257</v>
      </c>
      <c r="AI193" s="151">
        <f>VLOOKUP(AH193,'Money Won'!$1:$1048576,2,FALSE)</f>
        <v>0</v>
      </c>
      <c r="AJ193" s="80" t="s">
        <v>267</v>
      </c>
      <c r="AK193" s="151">
        <f>VLOOKUP(AJ193,'Money Won'!$1:$1048576,2,FALSE)</f>
        <v>0</v>
      </c>
    </row>
    <row r="194" spans="1:37" x14ac:dyDescent="0.2">
      <c r="A194" s="51">
        <v>152</v>
      </c>
      <c r="B194" s="52" t="s">
        <v>87</v>
      </c>
      <c r="C194" s="52" t="s">
        <v>536</v>
      </c>
      <c r="D194" s="52" t="s">
        <v>87</v>
      </c>
      <c r="E194" s="53" t="s">
        <v>285</v>
      </c>
      <c r="F194" s="51" t="s">
        <v>286</v>
      </c>
      <c r="G194" s="54">
        <f>SUM(I194)+K194+M194+O194+Q194+S194+U194+W194+Y194+AA194+AC194+AE194+AG194+AI194+AK194</f>
        <v>613002</v>
      </c>
      <c r="H194" s="94" t="s">
        <v>40</v>
      </c>
      <c r="I194" s="95">
        <f>VLOOKUP(H194,'Money Won'!$1:$1048576,2,FALSE)</f>
        <v>192208</v>
      </c>
      <c r="J194" s="96" t="s">
        <v>49</v>
      </c>
      <c r="K194" s="95">
        <f>VLOOKUP(J194,'Money Won'!$1:$1048576,2,FALSE)</f>
        <v>45000</v>
      </c>
      <c r="L194" s="96" t="s">
        <v>63</v>
      </c>
      <c r="M194" s="95">
        <f>VLOOKUP(L194,'Money Won'!$1:$1048576,2,FALSE)</f>
        <v>69500</v>
      </c>
      <c r="N194" s="88" t="s">
        <v>73</v>
      </c>
      <c r="O194" s="141">
        <f>VLOOKUP(N194,'Money Won'!$1:$1048576,2,FALSE)</f>
        <v>134000</v>
      </c>
      <c r="P194" s="89" t="s">
        <v>213</v>
      </c>
      <c r="Q194" s="141">
        <f>VLOOKUP(P194,'Money Won'!$1:$1048576,2,FALSE)</f>
        <v>57500</v>
      </c>
      <c r="R194" s="90" t="s">
        <v>154</v>
      </c>
      <c r="S194" s="141">
        <f>VLOOKUP(R194,'Money Won'!$1:$1048576,2,FALSE)</f>
        <v>0</v>
      </c>
      <c r="T194" s="86" t="s">
        <v>223</v>
      </c>
      <c r="U194" s="145">
        <f>VLOOKUP(T194,'Money Won'!$1:$1048576,2,FALSE)</f>
        <v>45000</v>
      </c>
      <c r="V194" s="86" t="s">
        <v>161</v>
      </c>
      <c r="W194" s="145">
        <f>VLOOKUP(V194,'Money Won'!$1:$1048576,2,FALSE)</f>
        <v>31594</v>
      </c>
      <c r="X194" s="86" t="s">
        <v>69</v>
      </c>
      <c r="Y194" s="145">
        <f>VLOOKUP(X194,'Money Won'!$1:$1048576,2,FALSE)</f>
        <v>0</v>
      </c>
      <c r="Z194" s="82" t="s">
        <v>227</v>
      </c>
      <c r="AA194" s="148">
        <f>VLOOKUP(Z194,'Money Won'!$1:$1048576,2,FALSE)</f>
        <v>19350</v>
      </c>
      <c r="AB194" s="83" t="s">
        <v>246</v>
      </c>
      <c r="AC194" s="148">
        <f>VLOOKUP(AB194,'Money Won'!$1:$1048576,2,FALSE)</f>
        <v>0</v>
      </c>
      <c r="AD194" s="83" t="s">
        <v>254</v>
      </c>
      <c r="AE194" s="148">
        <f>VLOOKUP(AD194,'Money Won'!$1:$1048576,2,FALSE)</f>
        <v>0</v>
      </c>
      <c r="AF194" s="79" t="s">
        <v>265</v>
      </c>
      <c r="AG194" s="151">
        <f>VLOOKUP(AF194,'Money Won'!$1:$1048576,2,FALSE)</f>
        <v>18850</v>
      </c>
      <c r="AH194" s="80" t="s">
        <v>119</v>
      </c>
      <c r="AI194" s="151">
        <f>VLOOKUP(AH194,'Money Won'!$1:$1048576,2,FALSE)</f>
        <v>0</v>
      </c>
      <c r="AJ194" s="80" t="s">
        <v>272</v>
      </c>
      <c r="AK194" s="151">
        <f>VLOOKUP(AJ194,'Money Won'!$1:$1048576,2,FALSE)</f>
        <v>0</v>
      </c>
    </row>
    <row r="195" spans="1:37" x14ac:dyDescent="0.2">
      <c r="A195" s="51">
        <v>28</v>
      </c>
      <c r="B195" s="52" t="s">
        <v>373</v>
      </c>
      <c r="C195" s="52" t="s">
        <v>374</v>
      </c>
      <c r="D195" s="52" t="s">
        <v>129</v>
      </c>
      <c r="E195" s="53" t="s">
        <v>285</v>
      </c>
      <c r="F195" s="51" t="s">
        <v>286</v>
      </c>
      <c r="G195" s="54">
        <f>SUM(I195)+K195+M195+O195+Q195+S195+U195+W195+Y195+AA195+AC195+AE195+AG195+AI195+AK195</f>
        <v>600894</v>
      </c>
      <c r="H195" s="94" t="s">
        <v>48</v>
      </c>
      <c r="I195" s="95">
        <f>VLOOKUP(H195,'Money Won'!$1:$1048576,2,FALSE)</f>
        <v>57500</v>
      </c>
      <c r="J195" s="96" t="s">
        <v>41</v>
      </c>
      <c r="K195" s="95">
        <f>VLOOKUP(J195,'Money Won'!$1:$1048576,2,FALSE)</f>
        <v>19350</v>
      </c>
      <c r="L195" s="96" t="s">
        <v>35</v>
      </c>
      <c r="M195" s="95">
        <f>VLOOKUP(L195,'Money Won'!$1:$1048576,2,FALSE)</f>
        <v>19350</v>
      </c>
      <c r="N195" s="88" t="s">
        <v>53</v>
      </c>
      <c r="O195" s="141">
        <f>VLOOKUP(N195,'Money Won'!$1:$1048576,2,FALSE)</f>
        <v>94571</v>
      </c>
      <c r="P195" s="89" t="s">
        <v>211</v>
      </c>
      <c r="Q195" s="141">
        <f>VLOOKUP(P195,'Money Won'!$1:$1048576,2,FALSE)</f>
        <v>252123</v>
      </c>
      <c r="R195" s="90" t="s">
        <v>212</v>
      </c>
      <c r="S195" s="141">
        <f>VLOOKUP(R195,'Money Won'!$1:$1048576,2,FALSE)</f>
        <v>134000</v>
      </c>
      <c r="T195" s="86" t="s">
        <v>76</v>
      </c>
      <c r="U195" s="145">
        <f>VLOOKUP(T195,'Money Won'!$1:$1048576,2,FALSE)</f>
        <v>0</v>
      </c>
      <c r="V195" s="86" t="s">
        <v>72</v>
      </c>
      <c r="W195" s="145">
        <f>VLOOKUP(V195,'Money Won'!$1:$1048576,2,FALSE)</f>
        <v>0</v>
      </c>
      <c r="X195" s="86" t="s">
        <v>150</v>
      </c>
      <c r="Y195" s="145">
        <f>VLOOKUP(X195,'Money Won'!$1:$1048576,2,FALSE)</f>
        <v>24000</v>
      </c>
      <c r="Z195" s="82" t="s">
        <v>221</v>
      </c>
      <c r="AA195" s="148">
        <f>VLOOKUP(Z195,'Money Won'!$1:$1048576,2,FALSE)</f>
        <v>0</v>
      </c>
      <c r="AB195" s="84" t="s">
        <v>280</v>
      </c>
      <c r="AC195" s="148">
        <f>VLOOKUP(AB195,'Money Won'!$1:$1048576,2,FALSE)</f>
        <v>0</v>
      </c>
      <c r="AD195" s="84" t="s">
        <v>233</v>
      </c>
      <c r="AE195" s="148">
        <f>VLOOKUP(AD195,'Money Won'!$1:$1048576,2,FALSE)</f>
        <v>0</v>
      </c>
      <c r="AF195" s="79" t="s">
        <v>245</v>
      </c>
      <c r="AG195" s="151">
        <f>VLOOKUP(AF195,'Money Won'!$1:$1048576,2,FALSE)</f>
        <v>0</v>
      </c>
      <c r="AH195" s="80" t="s">
        <v>257</v>
      </c>
      <c r="AI195" s="151">
        <f>VLOOKUP(AH195,'Money Won'!$1:$1048576,2,FALSE)</f>
        <v>0</v>
      </c>
      <c r="AJ195" s="80" t="s">
        <v>267</v>
      </c>
      <c r="AK195" s="151">
        <f>VLOOKUP(AJ195,'Money Won'!$1:$1048576,2,FALSE)</f>
        <v>0</v>
      </c>
    </row>
    <row r="196" spans="1:37" x14ac:dyDescent="0.2">
      <c r="A196" s="51">
        <v>30</v>
      </c>
      <c r="B196" s="52" t="s">
        <v>401</v>
      </c>
      <c r="C196" s="52" t="s">
        <v>400</v>
      </c>
      <c r="D196" s="52" t="s">
        <v>402</v>
      </c>
      <c r="E196" s="53" t="s">
        <v>285</v>
      </c>
      <c r="F196" s="51" t="s">
        <v>286</v>
      </c>
      <c r="G196" s="54">
        <f>SUM(I196)+K196+M196+O196+Q196+S196+U196+W196+Y196+AA196+AC196+AE196+AG196+AI196+AK196</f>
        <v>580152</v>
      </c>
      <c r="H196" s="94" t="s">
        <v>47</v>
      </c>
      <c r="I196" s="95">
        <f>VLOOKUP(H196,'Money Won'!$1:$1048576,2,FALSE)</f>
        <v>0</v>
      </c>
      <c r="J196" s="96" t="s">
        <v>43</v>
      </c>
      <c r="K196" s="95">
        <f>VLOOKUP(J196,'Money Won'!$1:$1048576,2,FALSE)</f>
        <v>45000</v>
      </c>
      <c r="L196" s="96" t="s">
        <v>40</v>
      </c>
      <c r="M196" s="95">
        <f>VLOOKUP(L196,'Money Won'!$1:$1048576,2,FALSE)</f>
        <v>192208</v>
      </c>
      <c r="N196" s="88" t="s">
        <v>114</v>
      </c>
      <c r="O196" s="141">
        <f>VLOOKUP(N196,'Money Won'!$1:$1048576,2,FALSE)</f>
        <v>31594</v>
      </c>
      <c r="P196" s="89" t="s">
        <v>73</v>
      </c>
      <c r="Q196" s="141">
        <f>VLOOKUP(P196,'Money Won'!$1:$1048576,2,FALSE)</f>
        <v>134000</v>
      </c>
      <c r="R196" s="90" t="s">
        <v>51</v>
      </c>
      <c r="S196" s="141">
        <f>VLOOKUP(R196,'Money Won'!$1:$1048576,2,FALSE)</f>
        <v>24000</v>
      </c>
      <c r="T196" s="86" t="s">
        <v>143</v>
      </c>
      <c r="U196" s="145">
        <f>VLOOKUP(T196,'Money Won'!$1:$1048576,2,FALSE)</f>
        <v>20000</v>
      </c>
      <c r="V196" s="86" t="s">
        <v>54</v>
      </c>
      <c r="W196" s="145">
        <f>VLOOKUP(V196,'Money Won'!$1:$1048576,2,FALSE)</f>
        <v>0</v>
      </c>
      <c r="X196" s="86" t="s">
        <v>66</v>
      </c>
      <c r="Y196" s="145">
        <f>VLOOKUP(X196,'Money Won'!$1:$1048576,2,FALSE)</f>
        <v>0</v>
      </c>
      <c r="Z196" s="82" t="s">
        <v>221</v>
      </c>
      <c r="AA196" s="148">
        <f>VLOOKUP(Z196,'Money Won'!$1:$1048576,2,FALSE)</f>
        <v>0</v>
      </c>
      <c r="AB196" s="83" t="s">
        <v>235</v>
      </c>
      <c r="AC196" s="148">
        <f>VLOOKUP(AB196,'Money Won'!$1:$1048576,2,FALSE)</f>
        <v>69500</v>
      </c>
      <c r="AD196" s="83" t="s">
        <v>251</v>
      </c>
      <c r="AE196" s="148">
        <f>VLOOKUP(AD196,'Money Won'!$1:$1048576,2,FALSE)</f>
        <v>0</v>
      </c>
      <c r="AF196" s="79" t="s">
        <v>281</v>
      </c>
      <c r="AG196" s="151">
        <f>VLOOKUP(AF196,'Money Won'!$1:$1048576,2,FALSE)</f>
        <v>45000</v>
      </c>
      <c r="AH196" s="80" t="s">
        <v>261</v>
      </c>
      <c r="AI196" s="151">
        <f>VLOOKUP(AH196,'Money Won'!$1:$1048576,2,FALSE)</f>
        <v>0</v>
      </c>
      <c r="AJ196" s="80" t="s">
        <v>265</v>
      </c>
      <c r="AK196" s="151">
        <f>VLOOKUP(AJ196,'Money Won'!$1:$1048576,2,FALSE)</f>
        <v>18850</v>
      </c>
    </row>
    <row r="197" spans="1:37" x14ac:dyDescent="0.2">
      <c r="A197" s="51">
        <v>61</v>
      </c>
      <c r="B197" s="52" t="s">
        <v>289</v>
      </c>
      <c r="C197" s="52" t="s">
        <v>291</v>
      </c>
      <c r="D197" s="52" t="s">
        <v>83</v>
      </c>
      <c r="E197" s="53" t="s">
        <v>285</v>
      </c>
      <c r="F197" s="51" t="s">
        <v>286</v>
      </c>
      <c r="G197" s="54">
        <f>SUM(I197)+K197+M197+O197+Q197+S197+U197+W197+Y197+AA197+AC197+AE197+AG197+AI197+AK197</f>
        <v>551878</v>
      </c>
      <c r="H197" s="94" t="s">
        <v>52</v>
      </c>
      <c r="I197" s="95">
        <f>VLOOKUP(H197,'Money Won'!$1:$1048576,2,FALSE)</f>
        <v>69500</v>
      </c>
      <c r="J197" s="96" t="s">
        <v>43</v>
      </c>
      <c r="K197" s="95">
        <f>VLOOKUP(J197,'Money Won'!$1:$1048576,2,FALSE)</f>
        <v>45000</v>
      </c>
      <c r="L197" s="96" t="s">
        <v>64</v>
      </c>
      <c r="M197" s="95">
        <f>VLOOKUP(L197,'Money Won'!$1:$1048576,2,FALSE)</f>
        <v>45000</v>
      </c>
      <c r="N197" s="88" t="s">
        <v>210</v>
      </c>
      <c r="O197" s="141">
        <f>VLOOKUP(N197,'Money Won'!$1:$1048576,2,FALSE)</f>
        <v>192208</v>
      </c>
      <c r="P197" s="89" t="s">
        <v>68</v>
      </c>
      <c r="Q197" s="141">
        <f>VLOOKUP(P197,'Money Won'!$1:$1048576,2,FALSE)</f>
        <v>19050</v>
      </c>
      <c r="R197" s="90" t="s">
        <v>118</v>
      </c>
      <c r="S197" s="141">
        <f>VLOOKUP(R197,'Money Won'!$1:$1048576,2,FALSE)</f>
        <v>31594</v>
      </c>
      <c r="T197" s="86" t="s">
        <v>143</v>
      </c>
      <c r="U197" s="145">
        <f>VLOOKUP(T197,'Money Won'!$1:$1048576,2,FALSE)</f>
        <v>20000</v>
      </c>
      <c r="V197" s="86" t="s">
        <v>161</v>
      </c>
      <c r="W197" s="145">
        <f>VLOOKUP(V197,'Money Won'!$1:$1048576,2,FALSE)</f>
        <v>31594</v>
      </c>
      <c r="X197" s="86" t="s">
        <v>156</v>
      </c>
      <c r="Y197" s="145">
        <f>VLOOKUP(X197,'Money Won'!$1:$1048576,2,FALSE)</f>
        <v>0</v>
      </c>
      <c r="Z197" s="82" t="s">
        <v>246</v>
      </c>
      <c r="AA197" s="148">
        <f>VLOOKUP(Z197,'Money Won'!$1:$1048576,2,FALSE)</f>
        <v>0</v>
      </c>
      <c r="AB197" s="84" t="s">
        <v>280</v>
      </c>
      <c r="AC197" s="148">
        <f>VLOOKUP(AB197,'Money Won'!$1:$1048576,2,FALSE)</f>
        <v>0</v>
      </c>
      <c r="AD197" s="84" t="s">
        <v>117</v>
      </c>
      <c r="AE197" s="148">
        <f>VLOOKUP(AD197,'Money Won'!$1:$1048576,2,FALSE)</f>
        <v>31594</v>
      </c>
      <c r="AF197" s="79" t="s">
        <v>281</v>
      </c>
      <c r="AG197" s="151">
        <f>VLOOKUP(AF197,'Money Won'!$1:$1048576,2,FALSE)</f>
        <v>45000</v>
      </c>
      <c r="AH197" s="79" t="s">
        <v>261</v>
      </c>
      <c r="AI197" s="151">
        <f>VLOOKUP(AH197,'Money Won'!$1:$1048576,2,FALSE)</f>
        <v>0</v>
      </c>
      <c r="AJ197" s="79" t="s">
        <v>282</v>
      </c>
      <c r="AK197" s="151">
        <f>VLOOKUP(AJ197,'Money Won'!$1:$1048576,2,FALSE)</f>
        <v>21338</v>
      </c>
    </row>
    <row r="198" spans="1:37" x14ac:dyDescent="0.2">
      <c r="A198" s="51">
        <v>128</v>
      </c>
      <c r="B198" s="52" t="s">
        <v>88</v>
      </c>
      <c r="C198" s="52" t="s">
        <v>366</v>
      </c>
      <c r="D198" s="52" t="s">
        <v>88</v>
      </c>
      <c r="E198" s="53" t="s">
        <v>285</v>
      </c>
      <c r="F198" s="51" t="s">
        <v>286</v>
      </c>
      <c r="G198" s="54">
        <f>SUM(I198)+K198+M198+O198+Q198+S198+U198+W198+Y198+AA198+AC198+AE198+AG198+AI198+AK198</f>
        <v>551797</v>
      </c>
      <c r="H198" s="94" t="s">
        <v>52</v>
      </c>
      <c r="I198" s="95">
        <f>VLOOKUP(H198,'Money Won'!$1:$1048576,2,FALSE)</f>
        <v>69500</v>
      </c>
      <c r="J198" s="96" t="s">
        <v>48</v>
      </c>
      <c r="K198" s="95">
        <f>VLOOKUP(J198,'Money Won'!$1:$1048576,2,FALSE)</f>
        <v>57500</v>
      </c>
      <c r="L198" s="96" t="s">
        <v>50</v>
      </c>
      <c r="M198" s="95">
        <f>VLOOKUP(L198,'Money Won'!$1:$1048576,2,FALSE)</f>
        <v>94571</v>
      </c>
      <c r="N198" s="88" t="s">
        <v>37</v>
      </c>
      <c r="O198" s="141">
        <f>VLOOKUP(N198,'Money Won'!$1:$1048576,2,FALSE)</f>
        <v>0</v>
      </c>
      <c r="P198" s="89" t="s">
        <v>73</v>
      </c>
      <c r="Q198" s="141">
        <f>VLOOKUP(P198,'Money Won'!$1:$1048576,2,FALSE)</f>
        <v>134000</v>
      </c>
      <c r="R198" s="90" t="s">
        <v>118</v>
      </c>
      <c r="S198" s="141">
        <f>VLOOKUP(R198,'Money Won'!$1:$1048576,2,FALSE)</f>
        <v>31594</v>
      </c>
      <c r="T198" s="86" t="s">
        <v>225</v>
      </c>
      <c r="U198" s="145">
        <f>VLOOKUP(T198,'Money Won'!$1:$1048576,2,FALSE)</f>
        <v>21338</v>
      </c>
      <c r="V198" s="86" t="s">
        <v>74</v>
      </c>
      <c r="W198" s="145">
        <f>VLOOKUP(V198,'Money Won'!$1:$1048576,2,FALSE)</f>
        <v>24000</v>
      </c>
      <c r="X198" s="86" t="s">
        <v>142</v>
      </c>
      <c r="Y198" s="145">
        <f>VLOOKUP(X198,'Money Won'!$1:$1048576,2,FALSE)</f>
        <v>24000</v>
      </c>
      <c r="Z198" s="82" t="s">
        <v>117</v>
      </c>
      <c r="AA198" s="148">
        <f>VLOOKUP(Z198,'Money Won'!$1:$1048576,2,FALSE)</f>
        <v>31594</v>
      </c>
      <c r="AB198" s="83" t="s">
        <v>162</v>
      </c>
      <c r="AC198" s="148">
        <f>VLOOKUP(AB198,'Money Won'!$1:$1048576,2,FALSE)</f>
        <v>18700</v>
      </c>
      <c r="AD198" s="83" t="s">
        <v>251</v>
      </c>
      <c r="AE198" s="148">
        <f>VLOOKUP(AD198,'Money Won'!$1:$1048576,2,FALSE)</f>
        <v>0</v>
      </c>
      <c r="AF198" s="79" t="s">
        <v>281</v>
      </c>
      <c r="AG198" s="151">
        <f>VLOOKUP(AF198,'Money Won'!$1:$1048576,2,FALSE)</f>
        <v>45000</v>
      </c>
      <c r="AH198" s="80" t="s">
        <v>261</v>
      </c>
      <c r="AI198" s="151">
        <f>VLOOKUP(AH198,'Money Won'!$1:$1048576,2,FALSE)</f>
        <v>0</v>
      </c>
      <c r="AJ198" s="80" t="s">
        <v>267</v>
      </c>
      <c r="AK198" s="151">
        <f>VLOOKUP(AJ198,'Money Won'!$1:$1048576,2,FALSE)</f>
        <v>0</v>
      </c>
    </row>
    <row r="199" spans="1:37" x14ac:dyDescent="0.2">
      <c r="A199" s="51">
        <v>160</v>
      </c>
      <c r="B199" s="52" t="s">
        <v>135</v>
      </c>
      <c r="C199" s="52" t="s">
        <v>461</v>
      </c>
      <c r="D199" s="52" t="s">
        <v>135</v>
      </c>
      <c r="E199" s="53" t="s">
        <v>285</v>
      </c>
      <c r="F199" s="51" t="s">
        <v>286</v>
      </c>
      <c r="G199" s="54">
        <f>SUM(I199)+K199+M199+O199+Q199+S199+U199+W199+Y199+AA199+AC199+AE199+AG199+AI199+AK199</f>
        <v>549560</v>
      </c>
      <c r="H199" s="94" t="s">
        <v>52</v>
      </c>
      <c r="I199" s="95">
        <f>VLOOKUP(H199,'Money Won'!$1:$1048576,2,FALSE)</f>
        <v>69500</v>
      </c>
      <c r="J199" s="96" t="s">
        <v>40</v>
      </c>
      <c r="K199" s="95">
        <f>VLOOKUP(J199,'Money Won'!$1:$1048576,2,FALSE)</f>
        <v>192208</v>
      </c>
      <c r="L199" s="96" t="s">
        <v>64</v>
      </c>
      <c r="M199" s="95">
        <f>VLOOKUP(L199,'Money Won'!$1:$1048576,2,FALSE)</f>
        <v>45000</v>
      </c>
      <c r="N199" s="88" t="s">
        <v>37</v>
      </c>
      <c r="O199" s="141">
        <f>VLOOKUP(N199,'Money Won'!$1:$1048576,2,FALSE)</f>
        <v>0</v>
      </c>
      <c r="P199" s="89" t="s">
        <v>210</v>
      </c>
      <c r="Q199" s="141">
        <f>VLOOKUP(P199,'Money Won'!$1:$1048576,2,FALSE)</f>
        <v>192208</v>
      </c>
      <c r="R199" s="90" t="s">
        <v>68</v>
      </c>
      <c r="S199" s="141">
        <f>VLOOKUP(R199,'Money Won'!$1:$1048576,2,FALSE)</f>
        <v>19050</v>
      </c>
      <c r="T199" s="86" t="s">
        <v>279</v>
      </c>
      <c r="U199" s="145">
        <f>VLOOKUP(T199,'Money Won'!$1:$1048576,2,FALSE)</f>
        <v>0</v>
      </c>
      <c r="V199" s="86" t="s">
        <v>161</v>
      </c>
      <c r="W199" s="145">
        <f>VLOOKUP(V199,'Money Won'!$1:$1048576,2,FALSE)</f>
        <v>31594</v>
      </c>
      <c r="X199" s="86" t="s">
        <v>224</v>
      </c>
      <c r="Y199" s="145">
        <f>VLOOKUP(X199,'Money Won'!$1:$1048576,2,FALSE)</f>
        <v>0</v>
      </c>
      <c r="Z199" s="82" t="s">
        <v>221</v>
      </c>
      <c r="AA199" s="148">
        <f>VLOOKUP(Z199,'Money Won'!$1:$1048576,2,FALSE)</f>
        <v>0</v>
      </c>
      <c r="AB199" s="83" t="s">
        <v>234</v>
      </c>
      <c r="AC199" s="148">
        <f>VLOOKUP(AB199,'Money Won'!$1:$1048576,2,FALSE)</f>
        <v>0</v>
      </c>
      <c r="AD199" s="83" t="s">
        <v>238</v>
      </c>
      <c r="AE199" s="148">
        <f>VLOOKUP(AD199,'Money Won'!$1:$1048576,2,FALSE)</f>
        <v>0</v>
      </c>
      <c r="AF199" s="79" t="s">
        <v>119</v>
      </c>
      <c r="AG199" s="151">
        <f>VLOOKUP(AF199,'Money Won'!$1:$1048576,2,FALSE)</f>
        <v>0</v>
      </c>
      <c r="AH199" s="79" t="s">
        <v>267</v>
      </c>
      <c r="AI199" s="151">
        <f>VLOOKUP(AH199,'Money Won'!$1:$1048576,2,FALSE)</f>
        <v>0</v>
      </c>
      <c r="AJ199" s="80" t="s">
        <v>272</v>
      </c>
      <c r="AK199" s="151">
        <f>VLOOKUP(AJ199,'Money Won'!$1:$1048576,2,FALSE)</f>
        <v>0</v>
      </c>
    </row>
    <row r="200" spans="1:37" x14ac:dyDescent="0.2">
      <c r="A200" s="51">
        <v>147</v>
      </c>
      <c r="B200" s="52" t="s">
        <v>547</v>
      </c>
      <c r="C200" s="52" t="s">
        <v>544</v>
      </c>
      <c r="D200" s="52" t="s">
        <v>546</v>
      </c>
      <c r="E200" s="53" t="s">
        <v>285</v>
      </c>
      <c r="F200" s="51" t="s">
        <v>286</v>
      </c>
      <c r="G200" s="54">
        <f>SUM(I200)+K200+M200+O200+Q200+S200+U200+W200+Y200+AA200+AC200+AE200+AG200+AI200+AK200</f>
        <v>541109</v>
      </c>
      <c r="H200" s="94" t="s">
        <v>52</v>
      </c>
      <c r="I200" s="95">
        <f>VLOOKUP(H200,'Money Won'!$1:$1048576,2,FALSE)</f>
        <v>69500</v>
      </c>
      <c r="J200" s="96" t="s">
        <v>43</v>
      </c>
      <c r="K200" s="95">
        <f>VLOOKUP(J200,'Money Won'!$1:$1048576,2,FALSE)</f>
        <v>45000</v>
      </c>
      <c r="L200" s="96" t="s">
        <v>50</v>
      </c>
      <c r="M200" s="95">
        <f>VLOOKUP(L200,'Money Won'!$1:$1048576,2,FALSE)</f>
        <v>94571</v>
      </c>
      <c r="N200" s="88" t="s">
        <v>219</v>
      </c>
      <c r="O200" s="141">
        <f>VLOOKUP(N200,'Money Won'!$1:$1048576,2,FALSE)</f>
        <v>156500</v>
      </c>
      <c r="P200" s="89" t="s">
        <v>57</v>
      </c>
      <c r="Q200" s="141">
        <f>VLOOKUP(P200,'Money Won'!$1:$1048576,2,FALSE)</f>
        <v>0</v>
      </c>
      <c r="R200" s="90" t="s">
        <v>146</v>
      </c>
      <c r="S200" s="141">
        <f>VLOOKUP(R200,'Money Won'!$1:$1048576,2,FALSE)</f>
        <v>18850</v>
      </c>
      <c r="T200" s="86" t="s">
        <v>224</v>
      </c>
      <c r="U200" s="145">
        <f>VLOOKUP(T200,'Money Won'!$1:$1048576,2,FALSE)</f>
        <v>0</v>
      </c>
      <c r="V200" s="86" t="s">
        <v>161</v>
      </c>
      <c r="W200" s="145">
        <f>VLOOKUP(V200,'Money Won'!$1:$1048576,2,FALSE)</f>
        <v>31594</v>
      </c>
      <c r="X200" s="86" t="s">
        <v>142</v>
      </c>
      <c r="Y200" s="145">
        <f>VLOOKUP(X200,'Money Won'!$1:$1048576,2,FALSE)</f>
        <v>24000</v>
      </c>
      <c r="Z200" s="82" t="s">
        <v>246</v>
      </c>
      <c r="AA200" s="148">
        <f>VLOOKUP(Z200,'Money Won'!$1:$1048576,2,FALSE)</f>
        <v>0</v>
      </c>
      <c r="AB200" s="83" t="s">
        <v>117</v>
      </c>
      <c r="AC200" s="148">
        <f>VLOOKUP(AB200,'Money Won'!$1:$1048576,2,FALSE)</f>
        <v>31594</v>
      </c>
      <c r="AD200" s="83" t="s">
        <v>157</v>
      </c>
      <c r="AE200" s="148">
        <f>VLOOKUP(AD200,'Money Won'!$1:$1048576,2,FALSE)</f>
        <v>69500</v>
      </c>
      <c r="AF200" s="79" t="s">
        <v>165</v>
      </c>
      <c r="AG200" s="151">
        <f>VLOOKUP(AF200,'Money Won'!$1:$1048576,2,FALSE)</f>
        <v>0</v>
      </c>
      <c r="AH200" s="80" t="s">
        <v>261</v>
      </c>
      <c r="AI200" s="151">
        <f>VLOOKUP(AH200,'Money Won'!$1:$1048576,2,FALSE)</f>
        <v>0</v>
      </c>
      <c r="AJ200" s="80" t="s">
        <v>239</v>
      </c>
      <c r="AK200" s="151">
        <f>VLOOKUP(AJ200,'Money Won'!$1:$1048576,2,FALSE)</f>
        <v>0</v>
      </c>
    </row>
    <row r="201" spans="1:37" x14ac:dyDescent="0.2">
      <c r="A201" s="51">
        <v>29</v>
      </c>
      <c r="B201" s="52" t="s">
        <v>600</v>
      </c>
      <c r="C201" s="52" t="s">
        <v>599</v>
      </c>
      <c r="D201" s="52" t="s">
        <v>600</v>
      </c>
      <c r="E201" s="53" t="s">
        <v>285</v>
      </c>
      <c r="F201" s="51" t="s">
        <v>286</v>
      </c>
      <c r="G201" s="54">
        <f>SUM(I201)+K201+M201+O201+Q201+S201+U201+W201+Y201+AA201+AC201+AE201+AG201+AI201+AK201</f>
        <v>530852</v>
      </c>
      <c r="H201" s="94" t="s">
        <v>52</v>
      </c>
      <c r="I201" s="95">
        <f>VLOOKUP(H201,'Money Won'!$1:$1048576,2,FALSE)</f>
        <v>69500</v>
      </c>
      <c r="J201" s="96" t="s">
        <v>47</v>
      </c>
      <c r="K201" s="95">
        <f>VLOOKUP(J201,'Money Won'!$1:$1048576,2,FALSE)</f>
        <v>0</v>
      </c>
      <c r="L201" s="96" t="s">
        <v>41</v>
      </c>
      <c r="M201" s="95">
        <f>VLOOKUP(L201,'Money Won'!$1:$1048576,2,FALSE)</f>
        <v>19350</v>
      </c>
      <c r="N201" s="88" t="s">
        <v>210</v>
      </c>
      <c r="O201" s="141">
        <f>VLOOKUP(N201,'Money Won'!$1:$1048576,2,FALSE)</f>
        <v>192208</v>
      </c>
      <c r="P201" s="89" t="s">
        <v>213</v>
      </c>
      <c r="Q201" s="141">
        <f>VLOOKUP(P201,'Money Won'!$1:$1048576,2,FALSE)</f>
        <v>57500</v>
      </c>
      <c r="R201" s="90" t="s">
        <v>112</v>
      </c>
      <c r="S201" s="141">
        <f>VLOOKUP(R201,'Money Won'!$1:$1048576,2,FALSE)</f>
        <v>0</v>
      </c>
      <c r="T201" s="86" t="s">
        <v>143</v>
      </c>
      <c r="U201" s="145">
        <f>VLOOKUP(T201,'Money Won'!$1:$1048576,2,FALSE)</f>
        <v>20000</v>
      </c>
      <c r="V201" s="86" t="s">
        <v>161</v>
      </c>
      <c r="W201" s="145">
        <f>VLOOKUP(V201,'Money Won'!$1:$1048576,2,FALSE)</f>
        <v>31594</v>
      </c>
      <c r="X201" s="86" t="s">
        <v>205</v>
      </c>
      <c r="Y201" s="145">
        <f>VLOOKUP(X201,'Money Won'!$1:$1048576,2,FALSE)</f>
        <v>57500</v>
      </c>
      <c r="Z201" s="82" t="s">
        <v>227</v>
      </c>
      <c r="AA201" s="148">
        <f>VLOOKUP(Z201,'Money Won'!$1:$1048576,2,FALSE)</f>
        <v>19350</v>
      </c>
      <c r="AB201" s="83" t="s">
        <v>234</v>
      </c>
      <c r="AC201" s="148">
        <f>VLOOKUP(AB201,'Money Won'!$1:$1048576,2,FALSE)</f>
        <v>0</v>
      </c>
      <c r="AD201" s="83" t="s">
        <v>243</v>
      </c>
      <c r="AE201" s="148">
        <f>VLOOKUP(AD201,'Money Won'!$1:$1048576,2,FALSE)</f>
        <v>0</v>
      </c>
      <c r="AF201" s="79" t="s">
        <v>265</v>
      </c>
      <c r="AG201" s="151">
        <f>VLOOKUP(AF201,'Money Won'!$1:$1048576,2,FALSE)</f>
        <v>18850</v>
      </c>
      <c r="AH201" s="80" t="s">
        <v>245</v>
      </c>
      <c r="AI201" s="151">
        <f>VLOOKUP(AH201,'Money Won'!$1:$1048576,2,FALSE)</f>
        <v>0</v>
      </c>
      <c r="AJ201" s="80" t="s">
        <v>160</v>
      </c>
      <c r="AK201" s="151">
        <f>VLOOKUP(AJ201,'Money Won'!$1:$1048576,2,FALSE)</f>
        <v>45000</v>
      </c>
    </row>
    <row r="202" spans="1:37" x14ac:dyDescent="0.2">
      <c r="A202" s="51">
        <v>140</v>
      </c>
      <c r="B202" s="52" t="s">
        <v>129</v>
      </c>
      <c r="C202" s="52" t="s">
        <v>372</v>
      </c>
      <c r="D202" s="52" t="s">
        <v>129</v>
      </c>
      <c r="E202" s="53" t="s">
        <v>285</v>
      </c>
      <c r="F202" s="51" t="s">
        <v>286</v>
      </c>
      <c r="G202" s="54">
        <f>SUM(I202)+K202+M202+O202+Q202+S202+U202+W202+Y202+AA202+AC202+AE202+AG202+AI202+AK202</f>
        <v>515084</v>
      </c>
      <c r="H202" s="94" t="s">
        <v>52</v>
      </c>
      <c r="I202" s="95">
        <f>VLOOKUP(H202,'Money Won'!$1:$1048576,2,FALSE)</f>
        <v>69500</v>
      </c>
      <c r="J202" s="96" t="s">
        <v>43</v>
      </c>
      <c r="K202" s="95">
        <f>VLOOKUP(J202,'Money Won'!$1:$1048576,2,FALSE)</f>
        <v>45000</v>
      </c>
      <c r="L202" s="96" t="s">
        <v>48</v>
      </c>
      <c r="M202" s="95">
        <f>VLOOKUP(L202,'Money Won'!$1:$1048576,2,FALSE)</f>
        <v>57500</v>
      </c>
      <c r="N202" s="88" t="s">
        <v>210</v>
      </c>
      <c r="O202" s="141">
        <f>VLOOKUP(N202,'Money Won'!$1:$1048576,2,FALSE)</f>
        <v>192208</v>
      </c>
      <c r="P202" s="89" t="s">
        <v>69</v>
      </c>
      <c r="Q202" s="141">
        <f>VLOOKUP(P202,'Money Won'!$1:$1048576,2,FALSE)</f>
        <v>0</v>
      </c>
      <c r="R202" s="90" t="s">
        <v>217</v>
      </c>
      <c r="S202" s="141">
        <f>VLOOKUP(R202,'Money Won'!$1:$1048576,2,FALSE)</f>
        <v>21338</v>
      </c>
      <c r="T202" s="86" t="s">
        <v>143</v>
      </c>
      <c r="U202" s="145">
        <f>VLOOKUP(T202,'Money Won'!$1:$1048576,2,FALSE)</f>
        <v>20000</v>
      </c>
      <c r="V202" s="86" t="s">
        <v>72</v>
      </c>
      <c r="W202" s="145">
        <f>VLOOKUP(V202,'Money Won'!$1:$1048576,2,FALSE)</f>
        <v>0</v>
      </c>
      <c r="X202" s="86" t="s">
        <v>207</v>
      </c>
      <c r="Y202" s="145">
        <f>VLOOKUP(X202,'Money Won'!$1:$1048576,2,FALSE)</f>
        <v>21338</v>
      </c>
      <c r="Z202" s="82" t="s">
        <v>235</v>
      </c>
      <c r="AA202" s="148">
        <f>VLOOKUP(Z202,'Money Won'!$1:$1048576,2,FALSE)</f>
        <v>69500</v>
      </c>
      <c r="AB202" s="83" t="s">
        <v>162</v>
      </c>
      <c r="AC202" s="148">
        <f>VLOOKUP(AB202,'Money Won'!$1:$1048576,2,FALSE)</f>
        <v>18700</v>
      </c>
      <c r="AD202" s="83" t="s">
        <v>253</v>
      </c>
      <c r="AE202" s="148">
        <f>VLOOKUP(AD202,'Money Won'!$1:$1048576,2,FALSE)</f>
        <v>0</v>
      </c>
      <c r="AF202" s="79" t="s">
        <v>206</v>
      </c>
      <c r="AG202" s="151">
        <f>VLOOKUP(AF202,'Money Won'!$1:$1048576,2,FALSE)</f>
        <v>0</v>
      </c>
      <c r="AH202" s="80" t="s">
        <v>261</v>
      </c>
      <c r="AI202" s="151">
        <f>VLOOKUP(AH202,'Money Won'!$1:$1048576,2,FALSE)</f>
        <v>0</v>
      </c>
      <c r="AJ202" s="80" t="s">
        <v>267</v>
      </c>
      <c r="AK202" s="151">
        <f>VLOOKUP(AJ202,'Money Won'!$1:$1048576,2,FALSE)</f>
        <v>0</v>
      </c>
    </row>
    <row r="203" spans="1:37" x14ac:dyDescent="0.2">
      <c r="A203" s="51">
        <v>8</v>
      </c>
      <c r="B203" s="52" t="s">
        <v>125</v>
      </c>
      <c r="C203" s="52" t="s">
        <v>380</v>
      </c>
      <c r="D203" s="52" t="s">
        <v>125</v>
      </c>
      <c r="E203" s="53" t="s">
        <v>285</v>
      </c>
      <c r="F203" s="51" t="s">
        <v>286</v>
      </c>
      <c r="G203" s="54">
        <f>SUM(I203)+K203+M203+O203+Q203+S203+U203+W203+Y203+AA203+AC203+AE203+AG203+AI203+AK203</f>
        <v>496802</v>
      </c>
      <c r="H203" s="94" t="s">
        <v>52</v>
      </c>
      <c r="I203" s="95">
        <f>VLOOKUP(H203,'Money Won'!$1:$1048576,2,FALSE)</f>
        <v>69500</v>
      </c>
      <c r="J203" s="96" t="s">
        <v>43</v>
      </c>
      <c r="K203" s="95">
        <f>VLOOKUP(J203,'Money Won'!$1:$1048576,2,FALSE)</f>
        <v>45000</v>
      </c>
      <c r="L203" s="96" t="s">
        <v>64</v>
      </c>
      <c r="M203" s="95">
        <f>VLOOKUP(L203,'Money Won'!$1:$1048576,2,FALSE)</f>
        <v>45000</v>
      </c>
      <c r="N203" s="88" t="s">
        <v>210</v>
      </c>
      <c r="O203" s="141">
        <f>VLOOKUP(N203,'Money Won'!$1:$1048576,2,FALSE)</f>
        <v>192208</v>
      </c>
      <c r="P203" s="89" t="s">
        <v>37</v>
      </c>
      <c r="Q203" s="141">
        <f>VLOOKUP(P203,'Money Won'!$1:$1048576,2,FALSE)</f>
        <v>0</v>
      </c>
      <c r="R203" s="90" t="s">
        <v>62</v>
      </c>
      <c r="S203" s="141">
        <f>VLOOKUP(R203,'Money Won'!$1:$1048576,2,FALSE)</f>
        <v>20000</v>
      </c>
      <c r="T203" s="86" t="s">
        <v>214</v>
      </c>
      <c r="U203" s="145">
        <f>VLOOKUP(T203,'Money Won'!$1:$1048576,2,FALSE)</f>
        <v>0</v>
      </c>
      <c r="V203" s="86" t="s">
        <v>161</v>
      </c>
      <c r="W203" s="145">
        <f>VLOOKUP(V203,'Money Won'!$1:$1048576,2,FALSE)</f>
        <v>31594</v>
      </c>
      <c r="X203" s="86" t="s">
        <v>150</v>
      </c>
      <c r="Y203" s="145">
        <f>VLOOKUP(X203,'Money Won'!$1:$1048576,2,FALSE)</f>
        <v>24000</v>
      </c>
      <c r="Z203" s="82" t="s">
        <v>234</v>
      </c>
      <c r="AA203" s="148">
        <f>VLOOKUP(Z203,'Money Won'!$1:$1048576,2,FALSE)</f>
        <v>0</v>
      </c>
      <c r="AB203" s="83" t="s">
        <v>157</v>
      </c>
      <c r="AC203" s="148">
        <f>VLOOKUP(AB203,'Money Won'!$1:$1048576,2,FALSE)</f>
        <v>69500</v>
      </c>
      <c r="AD203" s="84" t="s">
        <v>251</v>
      </c>
      <c r="AE203" s="148">
        <f>VLOOKUP(AD203,'Money Won'!$1:$1048576,2,FALSE)</f>
        <v>0</v>
      </c>
      <c r="AF203" s="79" t="s">
        <v>119</v>
      </c>
      <c r="AG203" s="151">
        <f>VLOOKUP(AF203,'Money Won'!$1:$1048576,2,FALSE)</f>
        <v>0</v>
      </c>
      <c r="AH203" s="80" t="s">
        <v>239</v>
      </c>
      <c r="AI203" s="151">
        <f>VLOOKUP(AH203,'Money Won'!$1:$1048576,2,FALSE)</f>
        <v>0</v>
      </c>
      <c r="AJ203" s="80" t="s">
        <v>267</v>
      </c>
      <c r="AK203" s="151">
        <f>VLOOKUP(AJ203,'Money Won'!$1:$1048576,2,FALSE)</f>
        <v>0</v>
      </c>
    </row>
    <row r="204" spans="1:37" x14ac:dyDescent="0.2">
      <c r="A204" s="51">
        <v>42</v>
      </c>
      <c r="B204" s="52" t="s">
        <v>548</v>
      </c>
      <c r="C204" s="52" t="s">
        <v>446</v>
      </c>
      <c r="D204" s="52" t="s">
        <v>449</v>
      </c>
      <c r="E204" s="53" t="s">
        <v>285</v>
      </c>
      <c r="F204" s="51" t="s">
        <v>286</v>
      </c>
      <c r="G204" s="54">
        <f>SUM(I204)+K204+M204+O204+Q204+S204+U204+W204+Y204+AA204+AC204+AE204+AG204+AI204+AK204</f>
        <v>490478</v>
      </c>
      <c r="H204" s="94" t="s">
        <v>105</v>
      </c>
      <c r="I204" s="95">
        <f>VLOOKUP(H204,'Money Won'!$1:$1048576,2,FALSE)</f>
        <v>0</v>
      </c>
      <c r="J204" s="96" t="s">
        <v>43</v>
      </c>
      <c r="K204" s="95">
        <f>VLOOKUP(J204,'Money Won'!$1:$1048576,2,FALSE)</f>
        <v>45000</v>
      </c>
      <c r="L204" s="96" t="s">
        <v>59</v>
      </c>
      <c r="M204" s="95">
        <f>VLOOKUP(L204,'Money Won'!$1:$1048576,2,FALSE)</f>
        <v>0</v>
      </c>
      <c r="N204" s="88" t="s">
        <v>210</v>
      </c>
      <c r="O204" s="141">
        <f>VLOOKUP(N204,'Money Won'!$1:$1048576,2,FALSE)</f>
        <v>192208</v>
      </c>
      <c r="P204" s="89" t="s">
        <v>212</v>
      </c>
      <c r="Q204" s="141">
        <f>VLOOKUP(P204,'Money Won'!$1:$1048576,2,FALSE)</f>
        <v>134000</v>
      </c>
      <c r="R204" s="90" t="s">
        <v>118</v>
      </c>
      <c r="S204" s="141">
        <f>VLOOKUP(R204,'Money Won'!$1:$1048576,2,FALSE)</f>
        <v>31594</v>
      </c>
      <c r="T204" s="86" t="s">
        <v>225</v>
      </c>
      <c r="U204" s="145">
        <f>VLOOKUP(T204,'Money Won'!$1:$1048576,2,FALSE)</f>
        <v>21338</v>
      </c>
      <c r="V204" s="86" t="s">
        <v>163</v>
      </c>
      <c r="W204" s="145">
        <f>VLOOKUP(V204,'Money Won'!$1:$1048576,2,FALSE)</f>
        <v>0</v>
      </c>
      <c r="X204" s="86" t="s">
        <v>155</v>
      </c>
      <c r="Y204" s="145">
        <f>VLOOKUP(X204,'Money Won'!$1:$1048576,2,FALSE)</f>
        <v>0</v>
      </c>
      <c r="Z204" s="82" t="s">
        <v>221</v>
      </c>
      <c r="AA204" s="148">
        <f>VLOOKUP(Z204,'Money Won'!$1:$1048576,2,FALSE)</f>
        <v>0</v>
      </c>
      <c r="AB204" s="83" t="s">
        <v>280</v>
      </c>
      <c r="AC204" s="148">
        <f>VLOOKUP(AB204,'Money Won'!$1:$1048576,2,FALSE)</f>
        <v>0</v>
      </c>
      <c r="AD204" s="83" t="s">
        <v>237</v>
      </c>
      <c r="AE204" s="148">
        <f>VLOOKUP(AD204,'Money Won'!$1:$1048576,2,FALSE)</f>
        <v>0</v>
      </c>
      <c r="AF204" s="79" t="s">
        <v>281</v>
      </c>
      <c r="AG204" s="151">
        <f>VLOOKUP(AF204,'Money Won'!$1:$1048576,2,FALSE)</f>
        <v>45000</v>
      </c>
      <c r="AH204" s="80" t="s">
        <v>239</v>
      </c>
      <c r="AI204" s="151">
        <f>VLOOKUP(AH204,'Money Won'!$1:$1048576,2,FALSE)</f>
        <v>0</v>
      </c>
      <c r="AJ204" s="80" t="s">
        <v>282</v>
      </c>
      <c r="AK204" s="151">
        <f>VLOOKUP(AJ204,'Money Won'!$1:$1048576,2,FALSE)</f>
        <v>21338</v>
      </c>
    </row>
    <row r="205" spans="1:37" x14ac:dyDescent="0.2">
      <c r="A205" s="51">
        <v>95</v>
      </c>
      <c r="B205" s="52" t="s">
        <v>556</v>
      </c>
      <c r="C205" s="52" t="s">
        <v>555</v>
      </c>
      <c r="D205" s="52" t="s">
        <v>556</v>
      </c>
      <c r="E205" s="53" t="s">
        <v>285</v>
      </c>
      <c r="F205" s="51" t="s">
        <v>286</v>
      </c>
      <c r="G205" s="54">
        <f>SUM(I205)+K205+M205+O205+Q205+S205+U205+W205+Y205+AA205+AC205+AE205+AG205+AI205+AK205</f>
        <v>486828</v>
      </c>
      <c r="H205" s="94" t="s">
        <v>60</v>
      </c>
      <c r="I205" s="95">
        <f>VLOOKUP(H205,'Money Won'!$1:$1048576,2,FALSE)</f>
        <v>31594</v>
      </c>
      <c r="J205" s="96" t="s">
        <v>43</v>
      </c>
      <c r="K205" s="95">
        <f>VLOOKUP(J205,'Money Won'!$1:$1048576,2,FALSE)</f>
        <v>45000</v>
      </c>
      <c r="L205" s="96" t="s">
        <v>40</v>
      </c>
      <c r="M205" s="95">
        <f>VLOOKUP(L205,'Money Won'!$1:$1048576,2,FALSE)</f>
        <v>192208</v>
      </c>
      <c r="N205" s="88" t="s">
        <v>62</v>
      </c>
      <c r="O205" s="141">
        <f>VLOOKUP(N205,'Money Won'!$1:$1048576,2,FALSE)</f>
        <v>20000</v>
      </c>
      <c r="P205" s="89" t="s">
        <v>69</v>
      </c>
      <c r="Q205" s="141">
        <f>VLOOKUP(P205,'Money Won'!$1:$1048576,2,FALSE)</f>
        <v>0</v>
      </c>
      <c r="R205" s="90" t="s">
        <v>118</v>
      </c>
      <c r="S205" s="141">
        <f>VLOOKUP(R205,'Money Won'!$1:$1048576,2,FALSE)</f>
        <v>31594</v>
      </c>
      <c r="T205" s="86" t="s">
        <v>224</v>
      </c>
      <c r="U205" s="145">
        <f>VLOOKUP(T205,'Money Won'!$1:$1048576,2,FALSE)</f>
        <v>0</v>
      </c>
      <c r="V205" s="86" t="s">
        <v>161</v>
      </c>
      <c r="W205" s="145">
        <f>VLOOKUP(V205,'Money Won'!$1:$1048576,2,FALSE)</f>
        <v>31594</v>
      </c>
      <c r="X205" s="86" t="s">
        <v>155</v>
      </c>
      <c r="Y205" s="145">
        <f>VLOOKUP(X205,'Money Won'!$1:$1048576,2,FALSE)</f>
        <v>0</v>
      </c>
      <c r="Z205" s="82" t="s">
        <v>235</v>
      </c>
      <c r="AA205" s="148">
        <f>VLOOKUP(Z205,'Money Won'!$1:$1048576,2,FALSE)</f>
        <v>69500</v>
      </c>
      <c r="AB205" s="83" t="s">
        <v>164</v>
      </c>
      <c r="AC205" s="148">
        <f>VLOOKUP(AB205,'Money Won'!$1:$1048576,2,FALSE)</f>
        <v>24000</v>
      </c>
      <c r="AD205" s="83" t="s">
        <v>169</v>
      </c>
      <c r="AE205" s="148">
        <f>VLOOKUP(AD205,'Money Won'!$1:$1048576,2,FALSE)</f>
        <v>20000</v>
      </c>
      <c r="AF205" s="79" t="s">
        <v>282</v>
      </c>
      <c r="AG205" s="151">
        <f>VLOOKUP(AF205,'Money Won'!$1:$1048576,2,FALSE)</f>
        <v>21338</v>
      </c>
      <c r="AH205" s="80" t="s">
        <v>239</v>
      </c>
      <c r="AI205" s="151">
        <f>VLOOKUP(AH205,'Money Won'!$1:$1048576,2,FALSE)</f>
        <v>0</v>
      </c>
      <c r="AJ205" s="80" t="s">
        <v>119</v>
      </c>
      <c r="AK205" s="151">
        <f>VLOOKUP(AJ205,'Money Won'!$1:$1048576,2,FALSE)</f>
        <v>0</v>
      </c>
    </row>
    <row r="206" spans="1:37" x14ac:dyDescent="0.2">
      <c r="A206" s="51">
        <v>170</v>
      </c>
      <c r="B206" s="52" t="s">
        <v>578</v>
      </c>
      <c r="C206" s="52" t="s">
        <v>527</v>
      </c>
      <c r="D206" s="52" t="s">
        <v>528</v>
      </c>
      <c r="E206" s="53" t="s">
        <v>285</v>
      </c>
      <c r="F206" s="51" t="s">
        <v>286</v>
      </c>
      <c r="G206" s="54">
        <f>SUM(I206)+K206+M206+O206+Q206+S206+U206+W206+Y206+AA206+AC206+AE206+AG206+AI206+AK206</f>
        <v>476220</v>
      </c>
      <c r="H206" s="94" t="s">
        <v>70</v>
      </c>
      <c r="I206" s="95">
        <f>VLOOKUP(H206,'Money Won'!$1:$1048576,2,FALSE)</f>
        <v>21338</v>
      </c>
      <c r="J206" s="96" t="s">
        <v>43</v>
      </c>
      <c r="K206" s="95">
        <f>VLOOKUP(J206,'Money Won'!$1:$1048576,2,FALSE)</f>
        <v>45000</v>
      </c>
      <c r="L206" s="96" t="s">
        <v>65</v>
      </c>
      <c r="M206" s="95">
        <f>VLOOKUP(L206,'Money Won'!$1:$1048576,2,FALSE)</f>
        <v>252123</v>
      </c>
      <c r="N206" s="88" t="s">
        <v>53</v>
      </c>
      <c r="O206" s="141">
        <f>VLOOKUP(N206,'Money Won'!$1:$1048576,2,FALSE)</f>
        <v>94571</v>
      </c>
      <c r="P206" s="89" t="s">
        <v>37</v>
      </c>
      <c r="Q206" s="141">
        <f>VLOOKUP(P206,'Money Won'!$1:$1048576,2,FALSE)</f>
        <v>0</v>
      </c>
      <c r="R206" s="90" t="s">
        <v>67</v>
      </c>
      <c r="S206" s="141">
        <f>VLOOKUP(R206,'Money Won'!$1:$1048576,2,FALSE)</f>
        <v>31594</v>
      </c>
      <c r="T206" s="86" t="s">
        <v>54</v>
      </c>
      <c r="U206" s="145">
        <f>VLOOKUP(T206,'Money Won'!$1:$1048576,2,FALSE)</f>
        <v>0</v>
      </c>
      <c r="V206" s="86" t="s">
        <v>161</v>
      </c>
      <c r="W206" s="145">
        <f>VLOOKUP(V206,'Money Won'!$1:$1048576,2,FALSE)</f>
        <v>31594</v>
      </c>
      <c r="X206" s="86" t="s">
        <v>72</v>
      </c>
      <c r="Y206" s="145">
        <f>VLOOKUP(X206,'Money Won'!$1:$1048576,2,FALSE)</f>
        <v>0</v>
      </c>
      <c r="Z206" s="82" t="s">
        <v>237</v>
      </c>
      <c r="AA206" s="148">
        <f>VLOOKUP(Z206,'Money Won'!$1:$1048576,2,FALSE)</f>
        <v>0</v>
      </c>
      <c r="AB206" s="83" t="s">
        <v>280</v>
      </c>
      <c r="AC206" s="148">
        <f>VLOOKUP(AB206,'Money Won'!$1:$1048576,2,FALSE)</f>
        <v>0</v>
      </c>
      <c r="AD206" s="83" t="s">
        <v>246</v>
      </c>
      <c r="AE206" s="148">
        <f>VLOOKUP(AD206,'Money Won'!$1:$1048576,2,FALSE)</f>
        <v>0</v>
      </c>
      <c r="AF206" s="79" t="s">
        <v>165</v>
      </c>
      <c r="AG206" s="151">
        <f>VLOOKUP(AF206,'Money Won'!$1:$1048576,2,FALSE)</f>
        <v>0</v>
      </c>
      <c r="AH206" s="80" t="s">
        <v>278</v>
      </c>
      <c r="AI206" s="151">
        <f>VLOOKUP(AH206,'Money Won'!$1:$1048576,2,FALSE)</f>
        <v>0</v>
      </c>
      <c r="AJ206" s="80" t="s">
        <v>273</v>
      </c>
      <c r="AK206" s="151">
        <f>VLOOKUP(AJ206,'Money Won'!$1:$1048576,2,FALSE)</f>
        <v>0</v>
      </c>
    </row>
    <row r="207" spans="1:37" x14ac:dyDescent="0.2">
      <c r="A207" s="51">
        <v>26</v>
      </c>
      <c r="B207" s="52" t="s">
        <v>493</v>
      </c>
      <c r="C207" s="52" t="s">
        <v>492</v>
      </c>
      <c r="D207" s="52" t="s">
        <v>493</v>
      </c>
      <c r="E207" s="53" t="s">
        <v>285</v>
      </c>
      <c r="F207" s="51" t="s">
        <v>286</v>
      </c>
      <c r="G207" s="54">
        <f>SUM(I207)+K207+M207+O207+Q207+S207+U207+W207+Y207+AA207+AC207+AE207+AG207+AI207+AK207</f>
        <v>474052</v>
      </c>
      <c r="H207" s="94" t="s">
        <v>48</v>
      </c>
      <c r="I207" s="95">
        <f>VLOOKUP(H207,'Money Won'!$1:$1048576,2,FALSE)</f>
        <v>57500</v>
      </c>
      <c r="J207" s="96" t="s">
        <v>64</v>
      </c>
      <c r="K207" s="95">
        <f>VLOOKUP(J207,'Money Won'!$1:$1048576,2,FALSE)</f>
        <v>45000</v>
      </c>
      <c r="L207" s="96" t="s">
        <v>59</v>
      </c>
      <c r="M207" s="95">
        <f>VLOOKUP(L207,'Money Won'!$1:$1048576,2,FALSE)</f>
        <v>0</v>
      </c>
      <c r="N207" s="88" t="s">
        <v>210</v>
      </c>
      <c r="O207" s="141">
        <f>VLOOKUP(N207,'Money Won'!$1:$1048576,2,FALSE)</f>
        <v>192208</v>
      </c>
      <c r="P207" s="89" t="s">
        <v>57</v>
      </c>
      <c r="Q207" s="141">
        <f>VLOOKUP(P207,'Money Won'!$1:$1048576,2,FALSE)</f>
        <v>0</v>
      </c>
      <c r="R207" s="90" t="s">
        <v>68</v>
      </c>
      <c r="S207" s="141">
        <f>VLOOKUP(R207,'Money Won'!$1:$1048576,2,FALSE)</f>
        <v>19050</v>
      </c>
      <c r="T207" s="86" t="s">
        <v>143</v>
      </c>
      <c r="U207" s="145">
        <f>VLOOKUP(T207,'Money Won'!$1:$1048576,2,FALSE)</f>
        <v>20000</v>
      </c>
      <c r="V207" s="86" t="s">
        <v>161</v>
      </c>
      <c r="W207" s="145">
        <f>VLOOKUP(V207,'Money Won'!$1:$1048576,2,FALSE)</f>
        <v>31594</v>
      </c>
      <c r="X207" s="86" t="s">
        <v>224</v>
      </c>
      <c r="Y207" s="145">
        <f>VLOOKUP(X207,'Money Won'!$1:$1048576,2,FALSE)</f>
        <v>0</v>
      </c>
      <c r="Z207" s="82" t="s">
        <v>162</v>
      </c>
      <c r="AA207" s="148">
        <f>VLOOKUP(Z207,'Money Won'!$1:$1048576,2,FALSE)</f>
        <v>18700</v>
      </c>
      <c r="AB207" s="83" t="s">
        <v>280</v>
      </c>
      <c r="AC207" s="148">
        <f>VLOOKUP(AB207,'Money Won'!$1:$1048576,2,FALSE)</f>
        <v>0</v>
      </c>
      <c r="AD207" s="83" t="s">
        <v>246</v>
      </c>
      <c r="AE207" s="148">
        <f>VLOOKUP(AD207,'Money Won'!$1:$1048576,2,FALSE)</f>
        <v>0</v>
      </c>
      <c r="AF207" s="79" t="s">
        <v>281</v>
      </c>
      <c r="AG207" s="151">
        <f>VLOOKUP(AF207,'Money Won'!$1:$1048576,2,FALSE)</f>
        <v>45000</v>
      </c>
      <c r="AH207" s="80" t="s">
        <v>260</v>
      </c>
      <c r="AI207" s="151">
        <f>VLOOKUP(AH207,'Money Won'!$1:$1048576,2,FALSE)</f>
        <v>0</v>
      </c>
      <c r="AJ207" s="80" t="s">
        <v>160</v>
      </c>
      <c r="AK207" s="151">
        <f>VLOOKUP(AJ207,'Money Won'!$1:$1048576,2,FALSE)</f>
        <v>45000</v>
      </c>
    </row>
    <row r="208" spans="1:37" x14ac:dyDescent="0.2">
      <c r="A208" s="51">
        <v>145</v>
      </c>
      <c r="B208" s="52" t="s">
        <v>604</v>
      </c>
      <c r="C208" s="52" t="s">
        <v>610</v>
      </c>
      <c r="D208" s="52" t="s">
        <v>609</v>
      </c>
      <c r="E208" s="53" t="s">
        <v>603</v>
      </c>
      <c r="F208" s="51" t="s">
        <v>286</v>
      </c>
      <c r="G208" s="54">
        <f>SUM(I208)+K208+M208+O208+Q208+S208+U208+W208+Y208+AA208+AC208+AE208+AG208+AI208+AK208</f>
        <v>472371</v>
      </c>
      <c r="H208" s="94" t="s">
        <v>105</v>
      </c>
      <c r="I208" s="95">
        <f>VLOOKUP(H208,'Money Won'!$1:$1048576,2,FALSE)</f>
        <v>0</v>
      </c>
      <c r="J208" s="96" t="s">
        <v>59</v>
      </c>
      <c r="K208" s="95">
        <f>VLOOKUP(J208,'Money Won'!$1:$1048576,2,FALSE)</f>
        <v>0</v>
      </c>
      <c r="L208" s="96" t="s">
        <v>42</v>
      </c>
      <c r="M208" s="95">
        <f>VLOOKUP(L208,'Money Won'!$1:$1048576,2,FALSE)</f>
        <v>295600</v>
      </c>
      <c r="N208" s="88" t="s">
        <v>53</v>
      </c>
      <c r="O208" s="141">
        <f>VLOOKUP(N208,'Money Won'!$1:$1048576,2,FALSE)</f>
        <v>94571</v>
      </c>
      <c r="P208" s="89" t="s">
        <v>69</v>
      </c>
      <c r="Q208" s="141">
        <f>VLOOKUP(P208,'Money Won'!$1:$1048576,2,FALSE)</f>
        <v>0</v>
      </c>
      <c r="R208" s="90" t="s">
        <v>146</v>
      </c>
      <c r="S208" s="141">
        <f>VLOOKUP(R208,'Money Won'!$1:$1048576,2,FALSE)</f>
        <v>18850</v>
      </c>
      <c r="T208" s="86" t="s">
        <v>150</v>
      </c>
      <c r="U208" s="145">
        <f>VLOOKUP(T208,'Money Won'!$1:$1048576,2,FALSE)</f>
        <v>24000</v>
      </c>
      <c r="V208" s="86" t="s">
        <v>163</v>
      </c>
      <c r="W208" s="145">
        <f>VLOOKUP(V208,'Money Won'!$1:$1048576,2,FALSE)</f>
        <v>0</v>
      </c>
      <c r="X208" s="86" t="s">
        <v>71</v>
      </c>
      <c r="Y208" s="145">
        <f>VLOOKUP(X208,'Money Won'!$1:$1048576,2,FALSE)</f>
        <v>0</v>
      </c>
      <c r="Z208" s="82" t="s">
        <v>227</v>
      </c>
      <c r="AA208" s="148">
        <f>VLOOKUP(Z208,'Money Won'!$1:$1048576,2,FALSE)</f>
        <v>19350</v>
      </c>
      <c r="AB208" s="83" t="s">
        <v>244</v>
      </c>
      <c r="AC208" s="148">
        <f>VLOOKUP(AB208,'Money Won'!$1:$1048576,2,FALSE)</f>
        <v>0</v>
      </c>
      <c r="AD208" s="83" t="s">
        <v>169</v>
      </c>
      <c r="AE208" s="148">
        <f>VLOOKUP(AD208,'Money Won'!$1:$1048576,2,FALSE)</f>
        <v>20000</v>
      </c>
      <c r="AF208" s="79" t="s">
        <v>165</v>
      </c>
      <c r="AG208" s="151">
        <f>VLOOKUP(AF208,'Money Won'!$1:$1048576,2,FALSE)</f>
        <v>0</v>
      </c>
      <c r="AH208" s="80" t="s">
        <v>239</v>
      </c>
      <c r="AI208" s="151">
        <f>VLOOKUP(AH208,'Money Won'!$1:$1048576,2,FALSE)</f>
        <v>0</v>
      </c>
      <c r="AJ208" s="80" t="s">
        <v>206</v>
      </c>
      <c r="AK208" s="151">
        <f>VLOOKUP(AJ208,'Money Won'!$1:$1048576,2,FALSE)</f>
        <v>0</v>
      </c>
    </row>
    <row r="209" spans="1:37" x14ac:dyDescent="0.2">
      <c r="A209" s="51">
        <v>133</v>
      </c>
      <c r="B209" s="52" t="s">
        <v>472</v>
      </c>
      <c r="C209" s="52" t="s">
        <v>470</v>
      </c>
      <c r="D209" s="52" t="s">
        <v>477</v>
      </c>
      <c r="E209" s="53" t="s">
        <v>285</v>
      </c>
      <c r="F209" s="51" t="s">
        <v>286</v>
      </c>
      <c r="G209" s="54">
        <f>SUM(I209)+K209+M209+O209+Q209+S209+U209+W209+Y209+AA209+AC209+AE209+AG209+AI209+AK209</f>
        <v>453504</v>
      </c>
      <c r="H209" s="94" t="s">
        <v>70</v>
      </c>
      <c r="I209" s="95">
        <f>VLOOKUP(H209,'Money Won'!$1:$1048576,2,FALSE)</f>
        <v>21338</v>
      </c>
      <c r="J209" s="96" t="s">
        <v>43</v>
      </c>
      <c r="K209" s="95">
        <f>VLOOKUP(J209,'Money Won'!$1:$1048576,2,FALSE)</f>
        <v>45000</v>
      </c>
      <c r="L209" s="96" t="s">
        <v>40</v>
      </c>
      <c r="M209" s="95">
        <f>VLOOKUP(L209,'Money Won'!$1:$1048576,2,FALSE)</f>
        <v>192208</v>
      </c>
      <c r="N209" s="88" t="s">
        <v>57</v>
      </c>
      <c r="O209" s="141">
        <f>VLOOKUP(N209,'Money Won'!$1:$1048576,2,FALSE)</f>
        <v>0</v>
      </c>
      <c r="P209" s="89" t="s">
        <v>67</v>
      </c>
      <c r="Q209" s="141">
        <f>VLOOKUP(P209,'Money Won'!$1:$1048576,2,FALSE)</f>
        <v>31594</v>
      </c>
      <c r="R209" s="90" t="s">
        <v>118</v>
      </c>
      <c r="S209" s="141">
        <f>VLOOKUP(R209,'Money Won'!$1:$1048576,2,FALSE)</f>
        <v>31594</v>
      </c>
      <c r="T209" s="86" t="s">
        <v>147</v>
      </c>
      <c r="U209" s="145">
        <f>VLOOKUP(T209,'Money Won'!$1:$1048576,2,FALSE)</f>
        <v>21338</v>
      </c>
      <c r="V209" s="86" t="s">
        <v>161</v>
      </c>
      <c r="W209" s="145">
        <f>VLOOKUP(V209,'Money Won'!$1:$1048576,2,FALSE)</f>
        <v>31594</v>
      </c>
      <c r="X209" s="86" t="s">
        <v>205</v>
      </c>
      <c r="Y209" s="145">
        <f>VLOOKUP(X209,'Money Won'!$1:$1048576,2,FALSE)</f>
        <v>57500</v>
      </c>
      <c r="Z209" s="82" t="s">
        <v>226</v>
      </c>
      <c r="AA209" s="148">
        <f>VLOOKUP(Z209,'Money Won'!$1:$1048576,2,FALSE)</f>
        <v>0</v>
      </c>
      <c r="AB209" s="83" t="s">
        <v>280</v>
      </c>
      <c r="AC209" s="148">
        <f>VLOOKUP(AB209,'Money Won'!$1:$1048576,2,FALSE)</f>
        <v>0</v>
      </c>
      <c r="AD209" s="83" t="s">
        <v>233</v>
      </c>
      <c r="AE209" s="148">
        <f>VLOOKUP(AD209,'Money Won'!$1:$1048576,2,FALSE)</f>
        <v>0</v>
      </c>
      <c r="AF209" s="79" t="s">
        <v>245</v>
      </c>
      <c r="AG209" s="151">
        <f>VLOOKUP(AF209,'Money Won'!$1:$1048576,2,FALSE)</f>
        <v>0</v>
      </c>
      <c r="AH209" s="80" t="s">
        <v>261</v>
      </c>
      <c r="AI209" s="151">
        <f>VLOOKUP(AH209,'Money Won'!$1:$1048576,2,FALSE)</f>
        <v>0</v>
      </c>
      <c r="AJ209" s="80" t="s">
        <v>282</v>
      </c>
      <c r="AK209" s="151">
        <f>VLOOKUP(AJ209,'Money Won'!$1:$1048576,2,FALSE)</f>
        <v>21338</v>
      </c>
    </row>
    <row r="210" spans="1:37" x14ac:dyDescent="0.2">
      <c r="A210" s="51">
        <v>27</v>
      </c>
      <c r="B210" s="52" t="s">
        <v>89</v>
      </c>
      <c r="C210" s="52" t="s">
        <v>330</v>
      </c>
      <c r="D210" s="52" t="s">
        <v>89</v>
      </c>
      <c r="E210" s="53" t="s">
        <v>285</v>
      </c>
      <c r="F210" s="51" t="s">
        <v>286</v>
      </c>
      <c r="G210" s="54">
        <f>SUM(I210)+K210+M210+O210+Q210+S210+U210+W210+Y210+AA210+AC210+AE210+AG210+AI210+AK210</f>
        <v>445492</v>
      </c>
      <c r="H210" s="94" t="s">
        <v>52</v>
      </c>
      <c r="I210" s="95">
        <f>VLOOKUP(H210,'Money Won'!$1:$1048576,2,FALSE)</f>
        <v>69500</v>
      </c>
      <c r="J210" s="96" t="s">
        <v>43</v>
      </c>
      <c r="K210" s="95">
        <f>VLOOKUP(J210,'Money Won'!$1:$1048576,2,FALSE)</f>
        <v>45000</v>
      </c>
      <c r="L210" s="96" t="s">
        <v>50</v>
      </c>
      <c r="M210" s="95">
        <f>VLOOKUP(L210,'Money Won'!$1:$1048576,2,FALSE)</f>
        <v>94571</v>
      </c>
      <c r="N210" s="88" t="s">
        <v>112</v>
      </c>
      <c r="O210" s="141">
        <f>VLOOKUP(N210,'Money Won'!$1:$1048576,2,FALSE)</f>
        <v>0</v>
      </c>
      <c r="P210" s="89" t="s">
        <v>213</v>
      </c>
      <c r="Q210" s="141">
        <f>VLOOKUP(P210,'Money Won'!$1:$1048576,2,FALSE)</f>
        <v>57500</v>
      </c>
      <c r="R210" s="89" t="s">
        <v>154</v>
      </c>
      <c r="S210" s="141">
        <f>VLOOKUP(R210,'Money Won'!$1:$1048576,2,FALSE)</f>
        <v>0</v>
      </c>
      <c r="T210" s="86" t="s">
        <v>143</v>
      </c>
      <c r="U210" s="145">
        <f>VLOOKUP(T210,'Money Won'!$1:$1048576,2,FALSE)</f>
        <v>20000</v>
      </c>
      <c r="V210" s="86" t="s">
        <v>156</v>
      </c>
      <c r="W210" s="145">
        <f>VLOOKUP(V210,'Money Won'!$1:$1048576,2,FALSE)</f>
        <v>0</v>
      </c>
      <c r="X210" s="86" t="s">
        <v>218</v>
      </c>
      <c r="Y210" s="145">
        <f>VLOOKUP(X210,'Money Won'!$1:$1048576,2,FALSE)</f>
        <v>94571</v>
      </c>
      <c r="Z210" s="82" t="s">
        <v>227</v>
      </c>
      <c r="AA210" s="148">
        <f>VLOOKUP(Z210,'Money Won'!$1:$1048576,2,FALSE)</f>
        <v>19350</v>
      </c>
      <c r="AB210" s="83" t="s">
        <v>246</v>
      </c>
      <c r="AC210" s="148">
        <f>VLOOKUP(AB210,'Money Won'!$1:$1048576,2,FALSE)</f>
        <v>0</v>
      </c>
      <c r="AD210" s="83" t="s">
        <v>254</v>
      </c>
      <c r="AE210" s="148">
        <f>VLOOKUP(AD210,'Money Won'!$1:$1048576,2,FALSE)</f>
        <v>0</v>
      </c>
      <c r="AF210" s="79" t="s">
        <v>281</v>
      </c>
      <c r="AG210" s="151">
        <f>VLOOKUP(AF210,'Money Won'!$1:$1048576,2,FALSE)</f>
        <v>45000</v>
      </c>
      <c r="AH210" s="80" t="s">
        <v>261</v>
      </c>
      <c r="AI210" s="151">
        <f>VLOOKUP(AH210,'Money Won'!$1:$1048576,2,FALSE)</f>
        <v>0</v>
      </c>
      <c r="AJ210" s="80" t="s">
        <v>267</v>
      </c>
      <c r="AK210" s="151">
        <f>VLOOKUP(AJ210,'Money Won'!$1:$1048576,2,FALSE)</f>
        <v>0</v>
      </c>
    </row>
    <row r="211" spans="1:37" x14ac:dyDescent="0.2">
      <c r="A211" s="51">
        <v>150</v>
      </c>
      <c r="B211" s="52" t="s">
        <v>315</v>
      </c>
      <c r="C211" s="52" t="s">
        <v>316</v>
      </c>
      <c r="D211" s="52" t="s">
        <v>317</v>
      </c>
      <c r="E211" s="53" t="s">
        <v>285</v>
      </c>
      <c r="F211" s="51" t="s">
        <v>286</v>
      </c>
      <c r="G211" s="54">
        <f>SUM(I211)+K211+M211+O211+Q211+S211+U211+W211+Y211+AA211+AC211+AE211+AG211+AI211+AK211</f>
        <v>397884</v>
      </c>
      <c r="H211" s="94" t="s">
        <v>48</v>
      </c>
      <c r="I211" s="95">
        <f>VLOOKUP(H211,'Money Won'!$1:$1048576,2,FALSE)</f>
        <v>57500</v>
      </c>
      <c r="J211" s="96" t="s">
        <v>70</v>
      </c>
      <c r="K211" s="95">
        <f>VLOOKUP(J211,'Money Won'!$1:$1048576,2,FALSE)</f>
        <v>21338</v>
      </c>
      <c r="L211" s="96" t="s">
        <v>59</v>
      </c>
      <c r="M211" s="95">
        <f>VLOOKUP(L211,'Money Won'!$1:$1048576,2,FALSE)</f>
        <v>0</v>
      </c>
      <c r="N211" s="88" t="s">
        <v>210</v>
      </c>
      <c r="O211" s="141">
        <f>VLOOKUP(N211,'Money Won'!$1:$1048576,2,FALSE)</f>
        <v>192208</v>
      </c>
      <c r="P211" s="89" t="s">
        <v>213</v>
      </c>
      <c r="Q211" s="141">
        <f>VLOOKUP(P211,'Money Won'!$1:$1048576,2,FALSE)</f>
        <v>57500</v>
      </c>
      <c r="R211" s="90" t="s">
        <v>217</v>
      </c>
      <c r="S211" s="141">
        <f>VLOOKUP(R211,'Money Won'!$1:$1048576,2,FALSE)</f>
        <v>21338</v>
      </c>
      <c r="T211" s="86" t="s">
        <v>74</v>
      </c>
      <c r="U211" s="145">
        <f>VLOOKUP(T211,'Money Won'!$1:$1048576,2,FALSE)</f>
        <v>24000</v>
      </c>
      <c r="V211" s="86" t="s">
        <v>66</v>
      </c>
      <c r="W211" s="145">
        <f>VLOOKUP(V211,'Money Won'!$1:$1048576,2,FALSE)</f>
        <v>0</v>
      </c>
      <c r="X211" s="86" t="s">
        <v>142</v>
      </c>
      <c r="Y211" s="145">
        <f>VLOOKUP(X211,'Money Won'!$1:$1048576,2,FALSE)</f>
        <v>24000</v>
      </c>
      <c r="Z211" s="82" t="s">
        <v>221</v>
      </c>
      <c r="AA211" s="148">
        <f>VLOOKUP(Z211,'Money Won'!$1:$1048576,2,FALSE)</f>
        <v>0</v>
      </c>
      <c r="AB211" s="83" t="s">
        <v>243</v>
      </c>
      <c r="AC211" s="148">
        <f>VLOOKUP(AB211,'Money Won'!$1:$1048576,2,FALSE)</f>
        <v>0</v>
      </c>
      <c r="AD211" s="83" t="s">
        <v>246</v>
      </c>
      <c r="AE211" s="148">
        <f>VLOOKUP(AD211,'Money Won'!$1:$1048576,2,FALSE)</f>
        <v>0</v>
      </c>
      <c r="AF211" s="79" t="s">
        <v>268</v>
      </c>
      <c r="AG211" s="151">
        <f>VLOOKUP(AF211,'Money Won'!$1:$1048576,2,FALSE)</f>
        <v>0</v>
      </c>
      <c r="AH211" s="80" t="s">
        <v>257</v>
      </c>
      <c r="AI211" s="151">
        <f>VLOOKUP(AH211,'Money Won'!$1:$1048576,2,FALSE)</f>
        <v>0</v>
      </c>
      <c r="AJ211" s="80" t="s">
        <v>272</v>
      </c>
      <c r="AK211" s="151">
        <f>VLOOKUP(AJ211,'Money Won'!$1:$1048576,2,FALSE)</f>
        <v>0</v>
      </c>
    </row>
    <row r="212" spans="1:37" x14ac:dyDescent="0.2">
      <c r="A212" s="51">
        <v>52</v>
      </c>
      <c r="B212" s="52" t="s">
        <v>503</v>
      </c>
      <c r="C212" s="52" t="s">
        <v>502</v>
      </c>
      <c r="D212" s="52" t="s">
        <v>503</v>
      </c>
      <c r="E212" s="53" t="s">
        <v>285</v>
      </c>
      <c r="F212" s="51" t="s">
        <v>286</v>
      </c>
      <c r="G212" s="54">
        <f>SUM(I212)+K212+M212+O212+Q212+S212+U212+W212+Y212+AA212+AC212+AE212+AG212+AI212+AK212</f>
        <v>369982</v>
      </c>
      <c r="H212" s="94" t="s">
        <v>52</v>
      </c>
      <c r="I212" s="95">
        <f>VLOOKUP(H212,'Money Won'!$1:$1048576,2,FALSE)</f>
        <v>69500</v>
      </c>
      <c r="J212" s="96" t="s">
        <v>43</v>
      </c>
      <c r="K212" s="95">
        <f>VLOOKUP(J212,'Money Won'!$1:$1048576,2,FALSE)</f>
        <v>45000</v>
      </c>
      <c r="L212" s="96" t="s">
        <v>64</v>
      </c>
      <c r="M212" s="95">
        <f>VLOOKUP(L212,'Money Won'!$1:$1048576,2,FALSE)</f>
        <v>45000</v>
      </c>
      <c r="N212" s="88" t="s">
        <v>57</v>
      </c>
      <c r="O212" s="141">
        <f>VLOOKUP(N212,'Money Won'!$1:$1048576,2,FALSE)</f>
        <v>0</v>
      </c>
      <c r="P212" s="89" t="s">
        <v>68</v>
      </c>
      <c r="Q212" s="141">
        <f>VLOOKUP(P212,'Money Won'!$1:$1048576,2,FALSE)</f>
        <v>19050</v>
      </c>
      <c r="R212" s="90" t="s">
        <v>159</v>
      </c>
      <c r="S212" s="141">
        <f>VLOOKUP(R212,'Money Won'!$1:$1048576,2,FALSE)</f>
        <v>21338</v>
      </c>
      <c r="T212" s="86" t="s">
        <v>54</v>
      </c>
      <c r="U212" s="145">
        <f>VLOOKUP(T212,'Money Won'!$1:$1048576,2,FALSE)</f>
        <v>0</v>
      </c>
      <c r="V212" s="86" t="s">
        <v>161</v>
      </c>
      <c r="W212" s="145">
        <f>VLOOKUP(V212,'Money Won'!$1:$1048576,2,FALSE)</f>
        <v>31594</v>
      </c>
      <c r="X212" s="86" t="s">
        <v>74</v>
      </c>
      <c r="Y212" s="145">
        <f>VLOOKUP(X212,'Money Won'!$1:$1048576,2,FALSE)</f>
        <v>24000</v>
      </c>
      <c r="Z212" s="82" t="s">
        <v>235</v>
      </c>
      <c r="AA212" s="148">
        <f>VLOOKUP(Z212,'Money Won'!$1:$1048576,2,FALSE)</f>
        <v>69500</v>
      </c>
      <c r="AB212" s="83" t="s">
        <v>233</v>
      </c>
      <c r="AC212" s="148">
        <f>VLOOKUP(AB212,'Money Won'!$1:$1048576,2,FALSE)</f>
        <v>0</v>
      </c>
      <c r="AD212" s="83" t="s">
        <v>251</v>
      </c>
      <c r="AE212" s="148">
        <f>VLOOKUP(AD212,'Money Won'!$1:$1048576,2,FALSE)</f>
        <v>0</v>
      </c>
      <c r="AF212" s="79" t="s">
        <v>270</v>
      </c>
      <c r="AG212" s="151">
        <f>VLOOKUP(AF212,'Money Won'!$1:$1048576,2,FALSE)</f>
        <v>0</v>
      </c>
      <c r="AH212" s="80" t="s">
        <v>261</v>
      </c>
      <c r="AI212" s="151">
        <f>VLOOKUP(AH212,'Money Won'!$1:$1048576,2,FALSE)</f>
        <v>0</v>
      </c>
      <c r="AJ212" s="80" t="s">
        <v>160</v>
      </c>
      <c r="AK212" s="151">
        <f>VLOOKUP(AJ212,'Money Won'!$1:$1048576,2,FALSE)</f>
        <v>45000</v>
      </c>
    </row>
    <row r="213" spans="1:37" x14ac:dyDescent="0.2">
      <c r="A213" s="51">
        <v>12</v>
      </c>
      <c r="B213" s="52" t="s">
        <v>436</v>
      </c>
      <c r="C213" s="52" t="s">
        <v>437</v>
      </c>
      <c r="D213" s="52" t="s">
        <v>438</v>
      </c>
      <c r="E213" s="53" t="s">
        <v>285</v>
      </c>
      <c r="F213" s="51" t="s">
        <v>286</v>
      </c>
      <c r="G213" s="54">
        <f>SUM(I213)+K213+M213+O213+Q213+S213+U213+W213+Y213+AA213+AC213+AE213+AG213+AI213+AK213</f>
        <v>274200</v>
      </c>
      <c r="H213" s="94" t="s">
        <v>48</v>
      </c>
      <c r="I213" s="95">
        <f>VLOOKUP(H213,'Money Won'!$1:$1048576,2,FALSE)</f>
        <v>57500</v>
      </c>
      <c r="J213" s="96" t="s">
        <v>46</v>
      </c>
      <c r="K213" s="95">
        <f>VLOOKUP(J213,'Money Won'!$1:$1048576,2,FALSE)</f>
        <v>19350</v>
      </c>
      <c r="L213" s="96" t="s">
        <v>49</v>
      </c>
      <c r="M213" s="95">
        <f>VLOOKUP(L213,'Money Won'!$1:$1048576,2,FALSE)</f>
        <v>45000</v>
      </c>
      <c r="N213" s="88" t="s">
        <v>146</v>
      </c>
      <c r="O213" s="141">
        <f>VLOOKUP(N213,'Money Won'!$1:$1048576,2,FALSE)</f>
        <v>18850</v>
      </c>
      <c r="P213" s="89" t="s">
        <v>57</v>
      </c>
      <c r="Q213" s="141">
        <f>VLOOKUP(P213,'Money Won'!$1:$1048576,2,FALSE)</f>
        <v>0</v>
      </c>
      <c r="R213" s="90" t="s">
        <v>62</v>
      </c>
      <c r="S213" s="141">
        <f>VLOOKUP(R213,'Money Won'!$1:$1048576,2,FALSE)</f>
        <v>20000</v>
      </c>
      <c r="T213" s="86" t="s">
        <v>143</v>
      </c>
      <c r="U213" s="145">
        <f>VLOOKUP(T213,'Money Won'!$1:$1048576,2,FALSE)</f>
        <v>20000</v>
      </c>
      <c r="V213" s="86" t="s">
        <v>54</v>
      </c>
      <c r="W213" s="145">
        <f>VLOOKUP(V213,'Money Won'!$1:$1048576,2,FALSE)</f>
        <v>0</v>
      </c>
      <c r="X213" s="86" t="s">
        <v>74</v>
      </c>
      <c r="Y213" s="145">
        <f>VLOOKUP(X213,'Money Won'!$1:$1048576,2,FALSE)</f>
        <v>24000</v>
      </c>
      <c r="Z213" s="82" t="s">
        <v>221</v>
      </c>
      <c r="AA213" s="148">
        <f>VLOOKUP(Z213,'Money Won'!$1:$1048576,2,FALSE)</f>
        <v>0</v>
      </c>
      <c r="AB213" s="83" t="s">
        <v>157</v>
      </c>
      <c r="AC213" s="148">
        <f>VLOOKUP(AB213,'Money Won'!$1:$1048576,2,FALSE)</f>
        <v>69500</v>
      </c>
      <c r="AD213" s="83" t="s">
        <v>254</v>
      </c>
      <c r="AE213" s="148">
        <f>VLOOKUP(AD213,'Money Won'!$1:$1048576,2,FALSE)</f>
        <v>0</v>
      </c>
      <c r="AF213" s="79" t="s">
        <v>245</v>
      </c>
      <c r="AG213" s="151">
        <f>VLOOKUP(AF213,'Money Won'!$1:$1048576,2,FALSE)</f>
        <v>0</v>
      </c>
      <c r="AH213" s="80" t="s">
        <v>262</v>
      </c>
      <c r="AI213" s="151">
        <f>VLOOKUP(AH213,'Money Won'!$1:$1048576,2,FALSE)</f>
        <v>0</v>
      </c>
      <c r="AJ213" s="80" t="s">
        <v>264</v>
      </c>
      <c r="AK213" s="151">
        <f>VLOOKUP(AJ213,'Money Won'!$1:$1048576,2,FALSE)</f>
        <v>0</v>
      </c>
    </row>
    <row r="216" spans="1:37" x14ac:dyDescent="0.2">
      <c r="B216" s="76"/>
      <c r="C216" s="76"/>
    </row>
    <row r="217" spans="1:37" x14ac:dyDescent="0.2">
      <c r="B217" s="76"/>
      <c r="C217" s="76"/>
    </row>
    <row r="218" spans="1:37" x14ac:dyDescent="0.2">
      <c r="B218" s="76"/>
      <c r="C218" s="76"/>
    </row>
    <row r="1048254" spans="4:4" x14ac:dyDescent="0.2">
      <c r="D1048254" s="52"/>
    </row>
  </sheetData>
  <sortState xmlns:xlrd2="http://schemas.microsoft.com/office/spreadsheetml/2017/richdata2" ref="A2:AK213">
    <sortCondition descending="1" ref="G2:G213"/>
    <sortCondition ref="B2:B213"/>
  </sortState>
  <phoneticPr fontId="15" type="noConversion"/>
  <conditionalFormatting sqref="J5 G5:H5 L5 N5 P5 R5 T5 V5 X5 Z5 AB5 AD5 AF5 AH5 AJ5 AL5:XFD5">
    <cfRule type="duplicateValues" dxfId="3126" priority="3124"/>
  </conditionalFormatting>
  <conditionalFormatting sqref="J6 G6:H6 L6 N6 P6 R6 T6 V6 X6 Z6 AB6 AD6 AF6 AH6 AJ6 AL6:XFD6">
    <cfRule type="duplicateValues" dxfId="3125" priority="3123"/>
  </conditionalFormatting>
  <conditionalFormatting sqref="J7 G7:H7 L7 N7 P7 R7 T7 V7 X7 Z7 AB7 AD7 AF7 AH7 AJ7 AL7:XFD7">
    <cfRule type="duplicateValues" dxfId="3124" priority="3122"/>
  </conditionalFormatting>
  <conditionalFormatting sqref="J8 G8:H8 N8 P8 T8 V8 X8 Z8 AB8 AD8 AF8 AH8 AJ8 AL8:XFD8 R8">
    <cfRule type="duplicateValues" dxfId="3123" priority="3121"/>
  </conditionalFormatting>
  <conditionalFormatting sqref="J9 G9:H9 L9 N9 P9 R9 T9 V9 Z9 AB9 AD9 AF9 AH9 AJ9 AL9:XFD9 X9">
    <cfRule type="duplicateValues" dxfId="3122" priority="3120"/>
  </conditionalFormatting>
  <conditionalFormatting sqref="J10 G10:H10 L10 N10 P10 R10 T10 V10 X10 Z10 AB10 AD10 AF10 AH10 AJ10 AL10:XFD10">
    <cfRule type="duplicateValues" dxfId="3121" priority="3119"/>
  </conditionalFormatting>
  <conditionalFormatting sqref="L11 N11 P11 R11 T11 V11 X11 Z11 AB11 AD11 AF11 AH11 AJ11 AL11:XFD11 G11:H11">
    <cfRule type="duplicateValues" dxfId="3120" priority="3118"/>
  </conditionalFormatting>
  <conditionalFormatting sqref="J12 G12:H12 L12 N12 P12 R12 T12 V12 Z12 AB12 AD12 AF12 AH12 AJ12 AL12:XFD12">
    <cfRule type="duplicateValues" dxfId="3119" priority="3117"/>
  </conditionalFormatting>
  <conditionalFormatting sqref="J13 G13:H13 L13 N13 P13 R13 T13 V13 X13 Z13 AB13 AD13 AF13 AH13 AJ13 AL13:XFD13">
    <cfRule type="duplicateValues" dxfId="3118" priority="3116"/>
  </conditionalFormatting>
  <conditionalFormatting sqref="J14 G14:H14 N14 P14 R14 T14 V14 Z14 AB14 AD14 AF14 AH14 AJ14 AL14:XFD14 L14 X14">
    <cfRule type="duplicateValues" dxfId="3117" priority="3115"/>
  </conditionalFormatting>
  <conditionalFormatting sqref="L15 G15:H15 N15 P15 R15 T15 X15 Z15 AD15 AF15 AH15 AL15:XFD15">
    <cfRule type="duplicateValues" dxfId="3116" priority="3114"/>
  </conditionalFormatting>
  <conditionalFormatting sqref="J16 G16:H16 L16 N16 P16 R16 T16 V16 X16 Z16 AD16 AH16 AJ16 AL16:XFD16">
    <cfRule type="duplicateValues" dxfId="3115" priority="3113"/>
  </conditionalFormatting>
  <conditionalFormatting sqref="J17 G17:H17 L17 N17 P17 R17 T17 V17 Z17 AB17 AD17 AF17 AH17 AJ17 AL17:XFD17 X17">
    <cfRule type="duplicateValues" dxfId="3114" priority="3112"/>
  </conditionalFormatting>
  <conditionalFormatting sqref="J18 G18:H18 L18 N18 P18 R18 T18 V18 X18 Z18 AB18 AD18 AF18 AH18 AJ18 AL18:XFD18">
    <cfRule type="duplicateValues" dxfId="3113" priority="3111"/>
  </conditionalFormatting>
  <conditionalFormatting sqref="L19 G19:H19 N19 P19 R19 T19 V19 Z19 AB19 AD19 AF19 AH19 AJ19 AL19:XFD19 J19 X19">
    <cfRule type="duplicateValues" dxfId="3112" priority="3110"/>
  </conditionalFormatting>
  <conditionalFormatting sqref="L20 G20:H20 N20 P20 R20 V20 Z20 AB20 AD20 AF20 AH20 AJ20 AL20:XFD20 J20">
    <cfRule type="duplicateValues" dxfId="3111" priority="3109"/>
  </conditionalFormatting>
  <conditionalFormatting sqref="L21 G21:H21 N21 P21 R21 V21 X21 Z21 AB21 AD21 AF21 AH21 AJ21 AL21:XFD21">
    <cfRule type="duplicateValues" dxfId="3110" priority="3108"/>
  </conditionalFormatting>
  <conditionalFormatting sqref="J22 G22:H22 L22 N22 P22 R22 T22 V22 X22 Z22 AB22 AD22 AF22 AH22 AJ22 AL22:XFD22">
    <cfRule type="duplicateValues" dxfId="3109" priority="3105"/>
  </conditionalFormatting>
  <conditionalFormatting sqref="J23 G23:H23 L23 N23 P23 R23 T23 X23 Z23 AB23 AD23 AF23 AJ23 AL23:XFD23">
    <cfRule type="duplicateValues" dxfId="3108" priority="3104"/>
  </conditionalFormatting>
  <conditionalFormatting sqref="J24 G24:H24 L24 N24 P24 R24 T24 V24 Z24 AB24 AD24 AF24 AH24 AJ24 AL24:XFD24 X24">
    <cfRule type="duplicateValues" dxfId="3107" priority="3103"/>
  </conditionalFormatting>
  <conditionalFormatting sqref="J25 G25:H25 L25 N25 P25 R25 T25 V25 X25 Z25 AD25 AF25 AH25 AJ25 AL25:XFD25 AB25">
    <cfRule type="duplicateValues" dxfId="3106" priority="3102"/>
  </conditionalFormatting>
  <conditionalFormatting sqref="J26 G26:H26 L26 N26 P26 R26 T26 V26 X26 Z26 AB26 AD26 AF26 AH26 AJ26 AL26:XFD26">
    <cfRule type="duplicateValues" dxfId="3105" priority="3101"/>
  </conditionalFormatting>
  <conditionalFormatting sqref="J27 G27:H27 L27 N27 P27 R27 T27 V27 X27 Z27 AB27 AD27 AF27 AH27 AJ27 AL27:XFD27">
    <cfRule type="duplicateValues" dxfId="3104" priority="3100"/>
  </conditionalFormatting>
  <conditionalFormatting sqref="J28 G28:H28 L28 N28 P28 R28 T28 V28 X28 Z28 AB28 AD28 AH28 AJ28 AL28:XFD28">
    <cfRule type="duplicateValues" dxfId="3103" priority="3099"/>
  </conditionalFormatting>
  <conditionalFormatting sqref="J29 G29:H29 L29 N29 P29 R29 T29 V29 Z29 AB29 AD29 AF29 AH29 AJ29 AL29:XFD29">
    <cfRule type="duplicateValues" dxfId="3102" priority="3098"/>
  </conditionalFormatting>
  <conditionalFormatting sqref="J30 G30:H30 L30 N30 P30 T30 V30 X30 Z30 AB30 AD30 AF30 AH30 AJ30 AL30:XFD30 R30">
    <cfRule type="duplicateValues" dxfId="3101" priority="3097"/>
  </conditionalFormatting>
  <conditionalFormatting sqref="J31 G31:H31 L31 N31 P31 R31 T31 V31 X31 Z31 AB31 AF31 AH31 AJ31 AL31:XFD31">
    <cfRule type="duplicateValues" dxfId="3100" priority="3096"/>
  </conditionalFormatting>
  <conditionalFormatting sqref="J32 G32:H32 L32 N32 P32 R32 T32 V32 X32 Z32 AD32 AF32 AH32 AJ32 AL32:XFD32">
    <cfRule type="duplicateValues" dxfId="3099" priority="3095"/>
  </conditionalFormatting>
  <conditionalFormatting sqref="J33 G33:H33 L33 N33 P33 R33 V33 X33 Z33 AB33 AF33 AH33 AJ33 AL33:XFD33">
    <cfRule type="duplicateValues" dxfId="3098" priority="3094"/>
  </conditionalFormatting>
  <conditionalFormatting sqref="J34 G34:H34 L34 N34 R34 T34 V34 X34 Z34 AF34 AH34 AJ34 AL34:XFD34 AD34 AB34">
    <cfRule type="duplicateValues" dxfId="3097" priority="3093"/>
  </conditionalFormatting>
  <conditionalFormatting sqref="J35 G35:H35 L35 N35 P35 R35 T35 V35 X35 Z35 AB35 AD35 AF35 AH35 AJ35 AL35:XFD35">
    <cfRule type="duplicateValues" dxfId="3096" priority="3092"/>
  </conditionalFormatting>
  <conditionalFormatting sqref="J36 G36:H36 L36 N36 P36 R36 T36 V36 X36 Z36 AB36 AF36 AH36 AJ36 AL36:XFD36 AD36">
    <cfRule type="duplicateValues" dxfId="3095" priority="3091"/>
  </conditionalFormatting>
  <conditionalFormatting sqref="J37 G37:H37 L37 N37 P37 R37 T37 V37 X37 Z37 AB37 AD37 AF37 AH37 AJ37 AL37:XFD37">
    <cfRule type="duplicateValues" dxfId="3094" priority="3090"/>
  </conditionalFormatting>
  <conditionalFormatting sqref="J38 G38:H38 L38 N38 P38 R38 T38 V38 X38 Z38 AB38 AF38 AH38 AJ38 AL38:XFD38">
    <cfRule type="duplicateValues" dxfId="3093" priority="3089"/>
  </conditionalFormatting>
  <conditionalFormatting sqref="J39 L39 N39 P39 R39 T39 V39 X39 Z39 AB39 AD39 AF39 AH39 AJ39 AL39:XFD39 G39:H39">
    <cfRule type="duplicateValues" dxfId="3092" priority="3088"/>
  </conditionalFormatting>
  <conditionalFormatting sqref="J40 G40:H40 L40 N40 P40 R40 T40 V40 X40 Z40 AB40 AD40 AF40 AH40 AJ40 AL40:XFD40">
    <cfRule type="duplicateValues" dxfId="3091" priority="3087"/>
  </conditionalFormatting>
  <conditionalFormatting sqref="J41 G41:H41 L41 N41 P41 R41 T41 X41 Z41 AB41 AD41 AF41 AH41 AJ41 AL41:XFD41 V41">
    <cfRule type="duplicateValues" dxfId="3090" priority="3086"/>
  </conditionalFormatting>
  <conditionalFormatting sqref="J42 G42:H42 L42 N42 P42 R42 T42 V42 X42 Z42 AB42 AD42 AF42 AH42 AJ42 AL42:XFD42">
    <cfRule type="duplicateValues" dxfId="3089" priority="3085"/>
  </conditionalFormatting>
  <conditionalFormatting sqref="J43 G43:H43 L43 N43 R43 T43 V43 X43 Z43 AB43 AD43 AF43 AH43 AJ43 AL43:XFD43">
    <cfRule type="duplicateValues" dxfId="3088" priority="3084"/>
  </conditionalFormatting>
  <conditionalFormatting sqref="J44 G44:H44 L44 N44 P44 R44 T44 V44 X44 Z44 AB44 AD44 AF44 AH44 AJ44 AL44:XFD44">
    <cfRule type="duplicateValues" dxfId="3087" priority="3083"/>
  </conditionalFormatting>
  <conditionalFormatting sqref="J45 G45:H45 L45 N45 P45 R45 T45 V45 Z45 AB45 AD45 AF45 AH45 AJ45 AL45:XFD45 X45">
    <cfRule type="duplicateValues" dxfId="3086" priority="3082"/>
  </conditionalFormatting>
  <conditionalFormatting sqref="J46 G46:H46 L46 N46 R46 T46 V46 X46 Z46 AB46 AD46 AF46 AH46 AJ46 AL46:XFD46">
    <cfRule type="duplicateValues" dxfId="3085" priority="3081"/>
  </conditionalFormatting>
  <conditionalFormatting sqref="J47 G47:H47 L47 N47 P47 R47 T47 X47 Z47 AD47 AF47 AH47 AJ47 AL47:XFD47 V47 AB47">
    <cfRule type="duplicateValues" dxfId="3084" priority="3080"/>
  </conditionalFormatting>
  <conditionalFormatting sqref="J48 G48:H48 L48 N48 P48 R48 T48 V48 X48 Z48 AB48 AD48 AF48 AH48 AJ48 AL48:XFD48">
    <cfRule type="duplicateValues" dxfId="3083" priority="3079"/>
  </conditionalFormatting>
  <conditionalFormatting sqref="J49 G49:H49 L49 N49 P49 R49 T49 V49 X49 Z49 AB49 AD49 AF49 AH49 AJ49 AL49:XFD49">
    <cfRule type="duplicateValues" dxfId="3082" priority="3078"/>
  </conditionalFormatting>
  <conditionalFormatting sqref="J50 G50:H50 L50 N50 P50 R50 T50 V50 X50 Z50 AB50 AD50 AF50 AH50 AJ50 AL50:XFD50">
    <cfRule type="duplicateValues" dxfId="3081" priority="3077"/>
  </conditionalFormatting>
  <conditionalFormatting sqref="J51 G51:H51 L51 N51 P51 R51 T51 V51 X51 Z51 AB51 AD51 AF51 AH51 AJ51 AL51:XFD51">
    <cfRule type="duplicateValues" dxfId="3080" priority="3076"/>
  </conditionalFormatting>
  <conditionalFormatting sqref="J52 G52:H52 L52 N52 P52 R52 T52 V52 X52 Z52 AB52 AD52 AH52 AJ52 AL52:XFD52 AF52">
    <cfRule type="duplicateValues" dxfId="3079" priority="3075"/>
  </conditionalFormatting>
  <conditionalFormatting sqref="J53 G53:H53 L53 P53 R53 T53 X53 Z53 AB53 AD53 AF53 AH53 AJ53 AL53:XFD53 N53 V53">
    <cfRule type="duplicateValues" dxfId="3078" priority="3074"/>
  </conditionalFormatting>
  <conditionalFormatting sqref="J54 G54:H54 L54 N54 P54 R54 T54 V54 X54 Z54 AB54 AD54 AF54 AH54 AJ54 AL54:XFD54">
    <cfRule type="duplicateValues" dxfId="3077" priority="3073"/>
  </conditionalFormatting>
  <conditionalFormatting sqref="J55 G55:H55 L55 P55 R55 T55 V55 X55 Z55 AB55 AD55 AF55 AH55 AJ55 AL55:XFD55">
    <cfRule type="duplicateValues" dxfId="3076" priority="3072"/>
  </conditionalFormatting>
  <conditionalFormatting sqref="J56 G56:H56 L56 N56 P56 R56 T56 V56 X56 Z56 AB56 AD56 AF56 AH56 AJ56 AL56:XFD56">
    <cfRule type="duplicateValues" dxfId="3075" priority="3071"/>
  </conditionalFormatting>
  <conditionalFormatting sqref="J57 G57:H57 L57 N57 P57 R57 T57 V57 X57 Z57 AB57 AD57 AF57 AH57 AJ57 AL57:XFD57">
    <cfRule type="duplicateValues" dxfId="3074" priority="3070"/>
  </conditionalFormatting>
  <conditionalFormatting sqref="J58 G58:H58 L58 N58 P58 R58 T58 V58 X58 Z58 AB58 AD58 AF58 AH58 AJ58 AL58:XFD58">
    <cfRule type="duplicateValues" dxfId="3073" priority="3069"/>
  </conditionalFormatting>
  <conditionalFormatting sqref="J59 G59:H59 L59 N59 P59 R59 T59 V59 Z59 AB59 AD59 AF59 AH59 AJ59 AL59:XFD59">
    <cfRule type="duplicateValues" dxfId="3072" priority="3068"/>
  </conditionalFormatting>
  <conditionalFormatting sqref="J60 G60:H60 L60 N60 P60 R60 T60 V60 X60 Z60 AB60 AF60 AH60 AJ60 AL60:XFD60 AD60">
    <cfRule type="duplicateValues" dxfId="3071" priority="3067"/>
  </conditionalFormatting>
  <conditionalFormatting sqref="J61 G61:H61 L61 N61 P61 R61 T61 V61 X61 Z61 AB61 AD61 AF61 AH61 AJ61 AL61:XFD61">
    <cfRule type="duplicateValues" dxfId="3070" priority="3066"/>
  </conditionalFormatting>
  <conditionalFormatting sqref="J62 G62:H62 L62 P62 R62 T62 V62 X62 Z62 AB62 AD62 AF62 AH62 AJ62 AL62:XFD62">
    <cfRule type="duplicateValues" dxfId="3069" priority="3065"/>
  </conditionalFormatting>
  <conditionalFormatting sqref="J63 G63:H63 L63 N63 P63 R63 T63 V63 X63 Z63 AB63 AD63 AF63 AH63 AJ63 AL63:XFD63">
    <cfRule type="duplicateValues" dxfId="3068" priority="3064"/>
  </conditionalFormatting>
  <conditionalFormatting sqref="L64 G64:H64 N64 P64 R64 T64 V64 X64 Z64 AB64 AD64 AF64 AH64 AJ64 AL64:XFD64 J64">
    <cfRule type="duplicateValues" dxfId="3067" priority="3063"/>
  </conditionalFormatting>
  <conditionalFormatting sqref="J65 G65:H65 L65 N65 P65 R65 T65 V65 Z65 AB65 AD65 AF65 AH65 AJ65 AL65:XFD65 X65">
    <cfRule type="duplicateValues" dxfId="3066" priority="3062"/>
  </conditionalFormatting>
  <conditionalFormatting sqref="J66 G66:H66 L66 N66 P66 R66 T66 V66 Z66 AB66 AD66 AF66 AL66:XFD66 AJ66 AH66 X66">
    <cfRule type="duplicateValues" dxfId="3065" priority="3061"/>
  </conditionalFormatting>
  <conditionalFormatting sqref="J67 G67:H67 L67 N67 P67 R67 T67 V67 Z67 AB67 AD67 AF67 AH67 AJ67 AL67:XFD67 X67">
    <cfRule type="duplicateValues" dxfId="3064" priority="3060"/>
  </conditionalFormatting>
  <conditionalFormatting sqref="J68 G68:H68 L68 N68 P68 R68 T68 V68 X68 Z68 AB68 AD68 AF68 AH68 AJ68 AL68:XFD68">
    <cfRule type="duplicateValues" dxfId="3063" priority="3059"/>
  </conditionalFormatting>
  <conditionalFormatting sqref="J69 G69:H69 L69 N69 P69 R69 V69 X69 Z69 AB69 AD69 AF69 AH69 AJ69 AL69:XFD69 T69">
    <cfRule type="duplicateValues" dxfId="3062" priority="3058"/>
  </conditionalFormatting>
  <conditionalFormatting sqref="L70 G70:H70 N70 P70 R70 T70 V70 X70 Z70 AB70 AD70 AF70 AH70 AJ70 AL70:XFD70 J70">
    <cfRule type="duplicateValues" dxfId="3061" priority="3057"/>
  </conditionalFormatting>
  <conditionalFormatting sqref="J71 G71:H71 L71 N71 P71 R71 T71 V71 X71 Z71 AB71 AD71 AF71 AH71 AJ71 AL71:XFD71">
    <cfRule type="duplicateValues" dxfId="3060" priority="3056"/>
  </conditionalFormatting>
  <conditionalFormatting sqref="J72 G72:H72 L72 N72 P72 R72 V72 X72 Z72 AB72 AD72 AF72 AH72 AJ72 AL72:XFD72 T72">
    <cfRule type="duplicateValues" dxfId="3059" priority="3055"/>
  </conditionalFormatting>
  <conditionalFormatting sqref="J73 G73:H73 L73 N73 P73 R73 T73 V73 X73 Z73 AB73 AD73 AF73 AH73 AJ73 AL73:XFD73">
    <cfRule type="duplicateValues" dxfId="3058" priority="3054"/>
  </conditionalFormatting>
  <conditionalFormatting sqref="J74 G74:H74 L74 N74 P74 R74 T74 V74 X74 Z74 AB74 AD74 AF74 AH74 AJ74 AL74:XFD74">
    <cfRule type="duplicateValues" dxfId="3057" priority="3053"/>
  </conditionalFormatting>
  <conditionalFormatting sqref="J75 G75:H75 L75 N75 P75 R75 T75 V75 Z75 AB75 AD75 AF75 AH75 AJ75 AL75:XFD75 X75">
    <cfRule type="duplicateValues" dxfId="3056" priority="3052"/>
  </conditionalFormatting>
  <conditionalFormatting sqref="J76 G76:H76 L76 N76 P76 R76 T76 V76 X76 Z76 AB76 AD76 AF76 AJ76 AL76:XFD76 AH76">
    <cfRule type="duplicateValues" dxfId="3055" priority="3051"/>
  </conditionalFormatting>
  <conditionalFormatting sqref="J77 G77:H77 L77 N77 P77 R77 T77 V77 X77 Z77 AB77 AD77 AF77 AH77 AJ77 AL77:XFD77">
    <cfRule type="duplicateValues" dxfId="3054" priority="3050"/>
  </conditionalFormatting>
  <conditionalFormatting sqref="J78 G78:H78 L78 N78 P78 R78 T78 V78 X78 Z78 AB78 AD78 AF78 AH78 AJ78 AL78:XFD78">
    <cfRule type="duplicateValues" dxfId="3053" priority="3049"/>
  </conditionalFormatting>
  <conditionalFormatting sqref="J79 G79:H79 L79 N79 P79 R79 T79 V79 X79 Z79 AB79 AD79 AF79 AH79 AJ79 AL79:XFD79">
    <cfRule type="duplicateValues" dxfId="3052" priority="3048"/>
  </conditionalFormatting>
  <conditionalFormatting sqref="J80 G80:H80 L80 N80 P80 R80 V80 X80 Z80 AB80 AD80 AF80 AH80 AJ80 AL80:XFD80 T80">
    <cfRule type="duplicateValues" dxfId="3051" priority="3047"/>
  </conditionalFormatting>
  <conditionalFormatting sqref="J81 G81:H81 N81 P81 T81 V81 X81 Z81 AB81 AD81 AF81 AH81 AJ81 AL81:XFD81 L81">
    <cfRule type="duplicateValues" dxfId="3050" priority="3046"/>
  </conditionalFormatting>
  <conditionalFormatting sqref="J82 G82:H82 L82 N82 R82 T82 V82 X82 Z82 AB82 AD82 AF82 AH82 AJ82 AL82:XFD82 P82">
    <cfRule type="duplicateValues" dxfId="3049" priority="3045"/>
  </conditionalFormatting>
  <conditionalFormatting sqref="J83 G83:H83 L83 N83 P83 R83 T83 V83 X83 Z83 AB83 AD83 AF83 AH83 AJ83 AL83:XFD83">
    <cfRule type="duplicateValues" dxfId="3048" priority="3044"/>
  </conditionalFormatting>
  <conditionalFormatting sqref="J84 G84:H84 L84 N84 P84 R84 T84 V84 Z84 AB84 AD84 AF84 AH84 AJ84 AL84:XFD84 X84">
    <cfRule type="duplicateValues" dxfId="3047" priority="3043"/>
  </conditionalFormatting>
  <conditionalFormatting sqref="J85 G85:H85 L85 N85 P85 R85 T85 V85 X85 Z85 AB85 AD85 AF85 AH85 AJ85 AL85:XFD85">
    <cfRule type="duplicateValues" dxfId="3046" priority="3042"/>
  </conditionalFormatting>
  <conditionalFormatting sqref="J86 G86:H86 L86 N86 P86 R86 T86 V86 Z86 AB86 AD86 AF86 AH86 AJ86 AL86:XFD86 X86">
    <cfRule type="duplicateValues" dxfId="3045" priority="3041"/>
  </conditionalFormatting>
  <conditionalFormatting sqref="J87 G87:H87 L87 N87 P87 R87 T87 V87 X87 Z87 AB87 AD87 AF87 AH87 AJ87 AL87:XFD87">
    <cfRule type="duplicateValues" dxfId="3044" priority="3040"/>
  </conditionalFormatting>
  <conditionalFormatting sqref="J88 G88:H88 L88 N88 P88 R88 T88 V88 X88 Z88 AB88 AD88 AF88 AH88 AJ88 AL88:XFD88">
    <cfRule type="duplicateValues" dxfId="3043" priority="3039"/>
  </conditionalFormatting>
  <conditionalFormatting sqref="J89 G89:H89 L89 N89 P89 R89 T89 V89 X89 Z89 AB89 AD89 AF89 AH89 AL89:XFD89">
    <cfRule type="duplicateValues" dxfId="3042" priority="3038"/>
  </conditionalFormatting>
  <conditionalFormatting sqref="J90 G90:H90 L90 N90 P90 R90 T90 V90 X90 Z90 AB90 AF90 AH90 AJ90 AL90:XFD90">
    <cfRule type="duplicateValues" dxfId="3041" priority="3037"/>
  </conditionalFormatting>
  <conditionalFormatting sqref="J91 G91:H91 L91 N91 P91 R91 T91 V91 X91 Z91 AB91 AD91 AF91 AH91 AJ91 AL91:XFD91">
    <cfRule type="duplicateValues" dxfId="3040" priority="3036"/>
  </conditionalFormatting>
  <conditionalFormatting sqref="J92 G92:H92 L92 N92 P92 R92 T92 V92 X92 Z92 AD92 AF92 AH92 AJ92 AL92:XFD92 AB92">
    <cfRule type="duplicateValues" dxfId="3039" priority="3035"/>
  </conditionalFormatting>
  <conditionalFormatting sqref="J93 G93:H93 L93 N93 P93 R93 T93 V93 X93 Z93 AB93 AD93 AF93 AJ93 AL93:XFD93 AH93">
    <cfRule type="duplicateValues" dxfId="3038" priority="3034"/>
  </conditionalFormatting>
  <conditionalFormatting sqref="J94 G94:H94 L94 N94 P94 R94 T94 V94 X94 Z94 AB94 AD94 AF94 AH94 AJ94 AL94:XFD94">
    <cfRule type="duplicateValues" dxfId="3037" priority="3033"/>
  </conditionalFormatting>
  <conditionalFormatting sqref="J95 G95:H95 L95 N95 P95 R95 T95 V95 X95 Z95 AB95 AD95 AF95 AH95 AJ95 AL95:XFD95">
    <cfRule type="duplicateValues" dxfId="3036" priority="3032"/>
  </conditionalFormatting>
  <conditionalFormatting sqref="J96 G96:H96 L96 N96 P96 R96 T96 V96 X96 Z96 AB96 AD96 AF96 AH96 AJ96 AL96:XFD96">
    <cfRule type="duplicateValues" dxfId="3035" priority="3031"/>
  </conditionalFormatting>
  <conditionalFormatting sqref="J97 G97:H97 L97 N97 P97 R97 T97 V97 X97 Z97 AB97 AD97 AF97 AH97 AJ97 AL97:XFD97">
    <cfRule type="duplicateValues" dxfId="3034" priority="3030"/>
  </conditionalFormatting>
  <conditionalFormatting sqref="J98 G98:H98 L98 N98 P98 R98 T98 V98 X98 Z98 AB98 AD98 AF98 AH98 AJ98 AL98:XFD98">
    <cfRule type="duplicateValues" dxfId="3033" priority="3029"/>
  </conditionalFormatting>
  <conditionalFormatting sqref="J99 G99:H99 L99 N99 P99 R99 T99 V99 X99 Z99 AB99 AD99 AF99 AH99 AJ99 AL99:XFD99">
    <cfRule type="duplicateValues" dxfId="3032" priority="3028"/>
  </conditionalFormatting>
  <conditionalFormatting sqref="J100 G100:H100 L100 N100 P100 R100 T100 V100 X100 Z100 AB100 AF100 AH100 AJ100 AL100:XFD100">
    <cfRule type="duplicateValues" dxfId="3031" priority="3027"/>
  </conditionalFormatting>
  <conditionalFormatting sqref="J101 G101:H101 L101 N101 P101 R101 T101 V101 X101 Z101 AB101 AD101 AF101 AH101 AJ101 AL101:XFD101">
    <cfRule type="duplicateValues" dxfId="3030" priority="3026"/>
  </conditionalFormatting>
  <conditionalFormatting sqref="J102 G102:H102 L102 N102 P102 R102 T102 V102 X102 Z102 AB102 AD102 AF102 AJ102 AL102:XFD102 AH102">
    <cfRule type="duplicateValues" dxfId="3029" priority="3025"/>
  </conditionalFormatting>
  <conditionalFormatting sqref="J103 L103 N103 P103 R103 T103 V103 X103 Z103 AB103 AD103 AF103 AH103 AL103:XFD103 G103:H103 AJ103">
    <cfRule type="duplicateValues" dxfId="3028" priority="3024"/>
  </conditionalFormatting>
  <conditionalFormatting sqref="J104 G104:H104 L104 N104 P104 R104 T104 V104 X104 Z104 AB104 AD104 AF104 AH104 AJ104 AL104:XFD104">
    <cfRule type="duplicateValues" dxfId="3027" priority="3023"/>
  </conditionalFormatting>
  <conditionalFormatting sqref="J105 G105:H105 L105 P105 R105 T105 V105 X105 Z105 AB105 AD105 AF105 AH105 AJ105 AL105:XFD105 N105">
    <cfRule type="duplicateValues" dxfId="3026" priority="3022"/>
  </conditionalFormatting>
  <conditionalFormatting sqref="J106 G106:H106 L106 N106 P106 R106 T106 V106 X106 Z106 AB106 AD106 AF106 AH106 AJ106 AL106:XFD106">
    <cfRule type="duplicateValues" dxfId="3025" priority="3021"/>
  </conditionalFormatting>
  <conditionalFormatting sqref="J107 G107:H107 L107 N107 P107 R107 T107 V107 X107 Z107 AB107 AD107 AF107 AH107 AJ107 AL107:XFD107">
    <cfRule type="duplicateValues" dxfId="3024" priority="3020"/>
  </conditionalFormatting>
  <conditionalFormatting sqref="J108 G108:H108 L108 N108 P108 R108 T108 V108 X108 Z108 AB108 AD108 AF108 AH108 AJ108 AL108:XFD108">
    <cfRule type="duplicateValues" dxfId="3023" priority="3019"/>
  </conditionalFormatting>
  <conditionalFormatting sqref="J109 G109:H109 L109 N109 P109 R109 T109 V109 X109 Z109 AB109 AD109 AF109 AH109 AJ109 AL109:XFD109">
    <cfRule type="duplicateValues" dxfId="3022" priority="3018"/>
  </conditionalFormatting>
  <conditionalFormatting sqref="J110 G110:H110 L110 N110 P110 R110 T110 V110 X110 Z110 AB110 AD110 AF110 AH110 AJ110 AL110:XFD110">
    <cfRule type="duplicateValues" dxfId="3021" priority="3017"/>
  </conditionalFormatting>
  <conditionalFormatting sqref="J111 G111:H111 L111 N111 P111 R111 T111 V111 X111 Z111 AB111 AD111 AF111 AH111 AL111:XFD111 AJ111">
    <cfRule type="duplicateValues" dxfId="3020" priority="3016"/>
  </conditionalFormatting>
  <conditionalFormatting sqref="J112 G112:H112 L112 N112 P112 R112 T112 V112 X112 Z112 AB112 AD112 AF112 AH112 AJ112 AL112:XFD112">
    <cfRule type="duplicateValues" dxfId="3019" priority="3015"/>
  </conditionalFormatting>
  <conditionalFormatting sqref="J113 G113:H113 L113 N113 P113 R113 T113 V113 X113 Z113 AB113 AD113 AF113 AH113 AJ113 AL113:XFD113">
    <cfRule type="duplicateValues" dxfId="3018" priority="3014"/>
  </conditionalFormatting>
  <conditionalFormatting sqref="J114 G114:H114 L114 N114 P114 R114 T114 V114 Z114 AB114 AD114 AF114 AH114 AJ114 AL114:XFD114 X114">
    <cfRule type="duplicateValues" dxfId="3017" priority="3013"/>
  </conditionalFormatting>
  <conditionalFormatting sqref="J115 G115:H115 L115 N115 P115 R115 T115 V115 X115 Z115 AB115 AD115 AF115 AH115 AJ115 AL115:XFD115">
    <cfRule type="duplicateValues" dxfId="3016" priority="3012"/>
  </conditionalFormatting>
  <conditionalFormatting sqref="J116 G116:H116 L116 N116 P116 R116 T116 V116 Z116 AB116 AD116 AF116 AH116 AJ116 AL116:XFD116 X116">
    <cfRule type="duplicateValues" dxfId="3015" priority="3011"/>
  </conditionalFormatting>
  <conditionalFormatting sqref="J117 G117:H117 L117 N117 P117 R117 T117 V117 Z117 AB117 AD117 AF117 AH117 AJ117 AL117:XFD117 X117">
    <cfRule type="duplicateValues" dxfId="3014" priority="3010"/>
  </conditionalFormatting>
  <conditionalFormatting sqref="J118 G118:H118 L118 N118 P118 R118 T118 V118 Z118 AB118 AD118 AF118 AH118 AJ118 AL118:XFD118 X118">
    <cfRule type="duplicateValues" dxfId="3013" priority="3009"/>
  </conditionalFormatting>
  <conditionalFormatting sqref="J119 G119:H119 L119 N119 P119 R119 T119 V119 Z119 AB119 AD119 AF119 AH119 AJ119 AL119:XFD119 X119">
    <cfRule type="duplicateValues" dxfId="3012" priority="3008"/>
  </conditionalFormatting>
  <conditionalFormatting sqref="J120 G120:H120 L120 N120 P120 R120 T120 V120 Z120 AB120 AD120 AF120 AH120 AJ120 AL120:XFD120 X120">
    <cfRule type="duplicateValues" dxfId="3011" priority="3007"/>
  </conditionalFormatting>
  <conditionalFormatting sqref="J121 G121:H121 L121 N121 P121 R121 T121 X121 Z121 AB121 AD121 AF121 AH121 AJ121 AL121:XFD121 V121">
    <cfRule type="duplicateValues" dxfId="3010" priority="3006"/>
  </conditionalFormatting>
  <conditionalFormatting sqref="J122 G122:H122 L122 N122 P122 R122 T122 X122 Z122 AB122 AF122 AH122 AJ122 AL122:XFD122 V122 AD122">
    <cfRule type="duplicateValues" dxfId="3009" priority="3005"/>
  </conditionalFormatting>
  <conditionalFormatting sqref="J123 G123:H123 L123 N123 P123 R123 T123 V123 X123 Z123 AB123 AD123 AF123 AJ123 AL123:XFD123">
    <cfRule type="duplicateValues" dxfId="3008" priority="3004"/>
  </conditionalFormatting>
  <conditionalFormatting sqref="J124 G124:H124 L124 N124 P124 R124 T124 V124 X124 Z124 AB124 AD124 AF124 AH124 AJ124 AL124:XFD124">
    <cfRule type="duplicateValues" dxfId="3007" priority="3003"/>
  </conditionalFormatting>
  <conditionalFormatting sqref="J125 G125:H125 L125 N125 P125 R125 T125 V125 X125 Z125 AB125 AD125 AF125 AH125 AJ125 AL125:XFD125">
    <cfRule type="duplicateValues" dxfId="3006" priority="3002"/>
  </conditionalFormatting>
  <conditionalFormatting sqref="J126 G126:H126 L126 N126 P126 R126 V126 Z126 AB126 AD126 AF126 AH126 AJ126 AL126:XFD126 X126 T126">
    <cfRule type="duplicateValues" dxfId="3005" priority="3001"/>
  </conditionalFormatting>
  <conditionalFormatting sqref="J127 G127:H127 L127 N127 P127 R127 T127 V127 X127 Z127 AB127 AD127 AF127 AH127 AJ127 AL127:XFD127">
    <cfRule type="duplicateValues" dxfId="3004" priority="3000"/>
  </conditionalFormatting>
  <conditionalFormatting sqref="J128 G128:H128 L128 N128 P128 R128 T128 V128 X128 Z128 AB128 AD128 AF128 AH128 AJ128 AL128:XFD128">
    <cfRule type="duplicateValues" dxfId="3003" priority="2999"/>
  </conditionalFormatting>
  <conditionalFormatting sqref="J129 G129:H129 L129 N129 P129 R129 T129 V129 X129 Z129 AB129 AD129 AH129 AJ129 AL129:XFD129 AF129">
    <cfRule type="duplicateValues" dxfId="3002" priority="2998"/>
  </conditionalFormatting>
  <conditionalFormatting sqref="J130 G130:H130 L130 N130 P130 R130 T130 V130 X130 Z130 AB130 AD130 AF130 AH130 AJ130 AL130:XFD130">
    <cfRule type="duplicateValues" dxfId="3001" priority="2997"/>
  </conditionalFormatting>
  <conditionalFormatting sqref="J131 G131:H131 L131 N131 P131 R131 T131 V131 X131 Z131 AB131 AD131 AF131 AH131 AJ131 AL131:XFD131">
    <cfRule type="duplicateValues" dxfId="3000" priority="2996"/>
  </conditionalFormatting>
  <conditionalFormatting sqref="J132 G132:H132 L132 N132 P132 R132 T132 X132 Z132 AD132 AF132 AH132 AJ132 AL132:XFD132 V132">
    <cfRule type="duplicateValues" dxfId="2999" priority="2995"/>
  </conditionalFormatting>
  <conditionalFormatting sqref="J133 G133:H133 L133 N133 P133 R133 T133 V133 X133 Z133 AB133 AD133 AF133 AH133 AJ133 AL133:XFD133">
    <cfRule type="duplicateValues" dxfId="2998" priority="2994"/>
  </conditionalFormatting>
  <conditionalFormatting sqref="J134 G134:H134 L134 N134 P134 R134 T134 V134 X134 Z134 AB134 AD134 AF134 AH134 AJ134 AL134:XFD134">
    <cfRule type="duplicateValues" dxfId="2997" priority="2993"/>
  </conditionalFormatting>
  <conditionalFormatting sqref="J135 G135:H135 L135 N135 P135 R135 T135 V135 X135 Z135 AB135 AD135 AF135 AH135 AJ135 AL135:XFD135">
    <cfRule type="duplicateValues" dxfId="2996" priority="2992"/>
  </conditionalFormatting>
  <conditionalFormatting sqref="J136 G136:H136 L136 N136 P136 R136 T136 V136 X136 Z136 AB136 AD136 AF136 AH136 AJ136 AL136:XFD136">
    <cfRule type="duplicateValues" dxfId="2995" priority="2991"/>
  </conditionalFormatting>
  <conditionalFormatting sqref="J137 G137:H137 L137 N137 P137 R137 T137 V137 Z137 AB137 AD137 AF137 AH137 AJ137 AL137:XFD137">
    <cfRule type="duplicateValues" dxfId="2994" priority="2990"/>
  </conditionalFormatting>
  <conditionalFormatting sqref="L138 G138:H138 N138 P138 R138 T138 V138 X138 Z138 AB138 AD138 AF138 AH138 AJ138 AL138:XFD138 J138">
    <cfRule type="duplicateValues" dxfId="2993" priority="2989"/>
  </conditionalFormatting>
  <conditionalFormatting sqref="J139 G139:H139 L139 N139 P139 R139 T139 V139 X139 Z139 AB139 AD139 AF139 AH139 AJ139 AL139:XFD139">
    <cfRule type="duplicateValues" dxfId="2992" priority="2988"/>
  </conditionalFormatting>
  <conditionalFormatting sqref="J140 G140:H140 L140 N140 P140 R140 T140 V140 X140 Z140 AB140 AD140 AF140 AH140 AJ140 AL140:XFD140">
    <cfRule type="duplicateValues" dxfId="2991" priority="2987"/>
  </conditionalFormatting>
  <conditionalFormatting sqref="J141 G141:H141 L141 N141 P141 R141 T141 V141 X141 Z141 AB141 AD141 AF141 AH141 AJ141 AL141:XFD141">
    <cfRule type="duplicateValues" dxfId="2990" priority="2986"/>
  </conditionalFormatting>
  <conditionalFormatting sqref="J142 G142:H142 L142 N142 P142 R142 T142 V142 X142 Z142 AB142 AF142 AH142 AJ142 AL142:XFD142 AD142">
    <cfRule type="duplicateValues" dxfId="2989" priority="2985"/>
  </conditionalFormatting>
  <conditionalFormatting sqref="J143 G143:H143 L143 N143 P143 R143 T143 V143 X143 Z143 AB143 AD143 AF143 AH143 AJ143 AL143:XFD143">
    <cfRule type="duplicateValues" dxfId="2988" priority="2984"/>
  </conditionalFormatting>
  <conditionalFormatting sqref="J144 G144:H144 L144 N144 P144 R144 T144 V144 X144 Z144 AB144 AD144 AF144 AH144 AJ144 AL144:XFD144">
    <cfRule type="duplicateValues" dxfId="2987" priority="2983"/>
  </conditionalFormatting>
  <conditionalFormatting sqref="J145 G145:H145 L145 N145 P145 R145 T145 V145 X145 Z145 AB145 AD145 AF145 AH145 AJ145 AL145:XFD145">
    <cfRule type="duplicateValues" dxfId="2986" priority="2982"/>
  </conditionalFormatting>
  <conditionalFormatting sqref="J146 G146:H146 L146 N146 P146 R146 T146 V146 X146 Z146 AB146 AD146 AF146 AH146 AJ146 AL146:XFD146">
    <cfRule type="duplicateValues" dxfId="2985" priority="2981"/>
  </conditionalFormatting>
  <conditionalFormatting sqref="J147 G147:H147 L147 N147 P147 R147 T147 V147 X147 Z147 AB147 AD147 AF147 AH147 AJ147 AL147:XFD147">
    <cfRule type="duplicateValues" dxfId="2984" priority="2980"/>
  </conditionalFormatting>
  <conditionalFormatting sqref="J148 G148:H148 L148 N148 P148 R148 T148 X148 Z148 AB148 AD148 AF148 AH148 AJ148 AL148:XFD148 V148">
    <cfRule type="duplicateValues" dxfId="2983" priority="2979"/>
  </conditionalFormatting>
  <conditionalFormatting sqref="L149 G149:H149 N149 P149 R149 T149 V149 X149 Z149 AB149 AD149 AF149 AH149 AJ149 AL149:XFD149 J149">
    <cfRule type="duplicateValues" dxfId="2982" priority="2978"/>
  </conditionalFormatting>
  <conditionalFormatting sqref="J150 G150:H150 L150 N150 P150 R150 T150 V150 X150 Z150 AB150 AD150 AF150 AH150 AJ150 AL150:XFD150">
    <cfRule type="duplicateValues" dxfId="2981" priority="2977"/>
  </conditionalFormatting>
  <conditionalFormatting sqref="J151 G151:H151 N151 P151 R151 T151 V151 X151 Z151 AB151 AD151 AF151 AH151 AJ151 AL151:XFD151 L151">
    <cfRule type="duplicateValues" dxfId="2980" priority="2976"/>
  </conditionalFormatting>
  <conditionalFormatting sqref="J152 G152:H152 L152 N152 P152 R152 T152 V152 X152 Z152 AB152 AD152 AF152 AH152 AJ152 AL152:XFD152">
    <cfRule type="duplicateValues" dxfId="2979" priority="2975"/>
  </conditionalFormatting>
  <conditionalFormatting sqref="J153 G153:H153 L153 N153 P153 R153 T153 V153 X153 Z153 AB153 AD153 AF153 AH153 AJ153 AL153:XFD153">
    <cfRule type="duplicateValues" dxfId="2978" priority="2974"/>
  </conditionalFormatting>
  <conditionalFormatting sqref="J154 G154:H154 L154 N154 P154 R154 T154 V154 X154 Z154 AB154 AD154 AF154 AH154 AJ154 AL154:XFD154">
    <cfRule type="duplicateValues" dxfId="2977" priority="2973"/>
  </conditionalFormatting>
  <conditionalFormatting sqref="J155 G155:H155 L155 N155 P155 R155 T155 V155 X155 Z155 AB155 AD155 AF155 AH155 AJ155 AL155:XFD155">
    <cfRule type="duplicateValues" dxfId="2976" priority="2972"/>
  </conditionalFormatting>
  <conditionalFormatting sqref="J156 G156:H156 L156 P156 R156 T156 V156 X156 Z156 AB156 AD156 AF156 AH156 AJ156 AL156:XFD156">
    <cfRule type="duplicateValues" dxfId="2975" priority="2971"/>
  </conditionalFormatting>
  <conditionalFormatting sqref="J157 G157:H157 L157 N157 P157 R157 T157 V157 X157 Z157 AB157 AD157 AF157 AH157 AJ157 AL157:XFD157">
    <cfRule type="duplicateValues" dxfId="2974" priority="2970"/>
  </conditionalFormatting>
  <conditionalFormatting sqref="J158 G158:H158 L158 N158 P158 R158 T158 V158 X158 Z158 AB158 AD158 AF158 AH158 AJ158 AL158:XFD158">
    <cfRule type="duplicateValues" dxfId="2973" priority="2969"/>
  </conditionalFormatting>
  <conditionalFormatting sqref="J159 G159:H159 L159 N159 P159 R159 T159 V159 X159 Z159 AB159 AD159 AF159 AH159 AJ159 AL159:XFD159">
    <cfRule type="duplicateValues" dxfId="2972" priority="2968"/>
  </conditionalFormatting>
  <conditionalFormatting sqref="X160 G160:H160 AJ160 J160 L160 N160 P160 R160 Z160 AB160 AD160 AF160 AL160:XFD160">
    <cfRule type="duplicateValues" dxfId="2971" priority="2967"/>
  </conditionalFormatting>
  <conditionalFormatting sqref="X161 G161:H161 J161 L161 N161 P161 R161 Z161 AB161 AD161 AF161 AH161 AJ161 AL161:XFD161">
    <cfRule type="duplicateValues" dxfId="2970" priority="2966"/>
  </conditionalFormatting>
  <conditionalFormatting sqref="P174 G174:H174 X174 J174 L174 R174 Z174 AB174 AD174 AF174 AH174 AJ174 AL174:XFD174">
    <cfRule type="duplicateValues" dxfId="2969" priority="2965"/>
  </conditionalFormatting>
  <conditionalFormatting sqref="J191 G191:H191 L191 N191 P191 R191 T191 V191 X191 Z191 AB191 AD191 AF191 AH191 AJ191 AL191:XFD191">
    <cfRule type="duplicateValues" dxfId="2968" priority="2964"/>
  </conditionalFormatting>
  <conditionalFormatting sqref="J213 G213:H213 L213 N213 P213 R213 T213 V213 X213 Z213 AB213 AD213 AF213 AH213 AJ213 AL213:XFD213">
    <cfRule type="duplicateValues" dxfId="2967" priority="2963"/>
  </conditionalFormatting>
  <conditionalFormatting sqref="N174">
    <cfRule type="duplicateValues" dxfId="2966" priority="2955"/>
  </conditionalFormatting>
  <conditionalFormatting sqref="V160">
    <cfRule type="duplicateValues" dxfId="2965" priority="2954"/>
  </conditionalFormatting>
  <conditionalFormatting sqref="V161">
    <cfRule type="duplicateValues" dxfId="2964" priority="2953"/>
  </conditionalFormatting>
  <conditionalFormatting sqref="V174">
    <cfRule type="duplicateValues" dxfId="2963" priority="2952"/>
  </conditionalFormatting>
  <conditionalFormatting sqref="T160">
    <cfRule type="duplicateValues" dxfId="2962" priority="2951"/>
  </conditionalFormatting>
  <conditionalFormatting sqref="T161">
    <cfRule type="duplicateValues" dxfId="2961" priority="2950"/>
  </conditionalFormatting>
  <conditionalFormatting sqref="T174">
    <cfRule type="duplicateValues" dxfId="2960" priority="2949"/>
  </conditionalFormatting>
  <conditionalFormatting sqref="AH160">
    <cfRule type="duplicateValues" dxfId="2959" priority="2948"/>
  </conditionalFormatting>
  <conditionalFormatting sqref="L2 A2 G2:H2 N2 P2 R2 T2 V2 X2 Z2 AB2 AD2 AF2 AH2 AJ2 AL2:XFD2 J2 A5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cfRule type="duplicateValues" dxfId="2958" priority="3128"/>
  </conditionalFormatting>
  <conditionalFormatting sqref="J3 A3 G3:H3 L3 N3 P3 R3 T3 V3 X3 Z3 AB3 AD3 AF3 AH3 AJ3 AL3:XFD3 A6 A9 A12 A15 A18 A21 A24 A27 A30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cfRule type="duplicateValues" dxfId="2957" priority="3184"/>
  </conditionalFormatting>
  <conditionalFormatting sqref="J4 A4 G4:H4 L4 N4 P4 R4 T4 V4 Z4 AB4 AD4 AF4 AH4 AJ4 AL4:XFD4 X4 A7 A10 A13 A16 A19 A22 A25 A28 A31 A34 A37 A40 A43 A46 A49 A52 A55 A58 A61 A64 A67 A70 A73 A76 A79 A82 A85 A88 A91 A94 A97 A100 A103 A106 A109 A112 A115 A118 A121 A124 A127 A130 A133 A136 A139 A142 A145 A148 A151 A154 A157 A160 A163 A166 A169 A172 A175 A178 A181 A184 A187 A190 A193 A196 A199 A202 A205 A208 A211">
    <cfRule type="duplicateValues" dxfId="2956" priority="3240"/>
  </conditionalFormatting>
  <conditionalFormatting sqref="L8">
    <cfRule type="duplicateValues" dxfId="2955" priority="2918"/>
  </conditionalFormatting>
  <conditionalFormatting sqref="J11">
    <cfRule type="duplicateValues" dxfId="2954" priority="2917"/>
  </conditionalFormatting>
  <conditionalFormatting sqref="X12">
    <cfRule type="duplicateValues" dxfId="2953" priority="2916"/>
  </conditionalFormatting>
  <conditionalFormatting sqref="J15">
    <cfRule type="duplicateValues" dxfId="2952" priority="2915"/>
  </conditionalFormatting>
  <conditionalFormatting sqref="V15">
    <cfRule type="duplicateValues" dxfId="2951" priority="2914"/>
  </conditionalFormatting>
  <conditionalFormatting sqref="AB15">
    <cfRule type="duplicateValues" dxfId="2950" priority="2913"/>
  </conditionalFormatting>
  <conditionalFormatting sqref="AJ15">
    <cfRule type="duplicateValues" dxfId="2949" priority="2912"/>
  </conditionalFormatting>
  <conditionalFormatting sqref="AF16">
    <cfRule type="duplicateValues" dxfId="2948" priority="2911"/>
  </conditionalFormatting>
  <conditionalFormatting sqref="AB16">
    <cfRule type="duplicateValues" dxfId="2947" priority="2910"/>
  </conditionalFormatting>
  <conditionalFormatting sqref="T20">
    <cfRule type="duplicateValues" dxfId="2946" priority="2909"/>
  </conditionalFormatting>
  <conditionalFormatting sqref="J21">
    <cfRule type="duplicateValues" dxfId="2945" priority="2908"/>
  </conditionalFormatting>
  <conditionalFormatting sqref="T21">
    <cfRule type="duplicateValues" dxfId="2944" priority="2907"/>
  </conditionalFormatting>
  <conditionalFormatting sqref="V23">
    <cfRule type="duplicateValues" dxfId="2943" priority="2906"/>
  </conditionalFormatting>
  <conditionalFormatting sqref="AH23">
    <cfRule type="duplicateValues" dxfId="2942" priority="2905"/>
  </conditionalFormatting>
  <conditionalFormatting sqref="AF28">
    <cfRule type="duplicateValues" dxfId="2941" priority="2904"/>
  </conditionalFormatting>
  <conditionalFormatting sqref="X29">
    <cfRule type="duplicateValues" dxfId="2940" priority="2903"/>
  </conditionalFormatting>
  <conditionalFormatting sqref="AD31">
    <cfRule type="duplicateValues" dxfId="2939" priority="2902"/>
  </conditionalFormatting>
  <conditionalFormatting sqref="AB32">
    <cfRule type="duplicateValues" dxfId="2938" priority="2901"/>
  </conditionalFormatting>
  <conditionalFormatting sqref="T33">
    <cfRule type="duplicateValues" dxfId="2937" priority="2900"/>
  </conditionalFormatting>
  <conditionalFormatting sqref="AD33">
    <cfRule type="duplicateValues" dxfId="2936" priority="2899"/>
  </conditionalFormatting>
  <conditionalFormatting sqref="P34">
    <cfRule type="duplicateValues" dxfId="2935" priority="2898"/>
  </conditionalFormatting>
  <conditionalFormatting sqref="AD38">
    <cfRule type="duplicateValues" dxfId="2934" priority="2897"/>
  </conditionalFormatting>
  <conditionalFormatting sqref="P43">
    <cfRule type="duplicateValues" dxfId="2933" priority="2896"/>
  </conditionalFormatting>
  <conditionalFormatting sqref="P46">
    <cfRule type="duplicateValues" dxfId="2932" priority="2895"/>
  </conditionalFormatting>
  <conditionalFormatting sqref="N55">
    <cfRule type="duplicateValues" dxfId="2931" priority="2894"/>
  </conditionalFormatting>
  <conditionalFormatting sqref="X59">
    <cfRule type="duplicateValues" dxfId="2930" priority="2893"/>
  </conditionalFormatting>
  <conditionalFormatting sqref="N62">
    <cfRule type="duplicateValues" dxfId="2929" priority="2892"/>
  </conditionalFormatting>
  <conditionalFormatting sqref="R81">
    <cfRule type="duplicateValues" dxfId="2928" priority="2891"/>
  </conditionalFormatting>
  <conditionalFormatting sqref="AJ89">
    <cfRule type="duplicateValues" dxfId="2927" priority="2890"/>
  </conditionalFormatting>
  <conditionalFormatting sqref="AD90">
    <cfRule type="duplicateValues" dxfId="2926" priority="2889"/>
  </conditionalFormatting>
  <conditionalFormatting sqref="AD100">
    <cfRule type="duplicateValues" dxfId="2925" priority="2888"/>
  </conditionalFormatting>
  <conditionalFormatting sqref="AH123">
    <cfRule type="duplicateValues" dxfId="2924" priority="2887"/>
  </conditionalFormatting>
  <conditionalFormatting sqref="AB132">
    <cfRule type="duplicateValues" dxfId="2923" priority="2886"/>
  </conditionalFormatting>
  <conditionalFormatting sqref="X137">
    <cfRule type="duplicateValues" dxfId="2922" priority="2885"/>
  </conditionalFormatting>
  <conditionalFormatting sqref="N156">
    <cfRule type="duplicateValues" dxfId="2921" priority="2884"/>
  </conditionalFormatting>
  <conditionalFormatting sqref="X20">
    <cfRule type="duplicateValues" dxfId="2920" priority="2883"/>
  </conditionalFormatting>
  <conditionalFormatting sqref="X162 G162:H162 J162 L162 N162 P162 R162 Z162 AB162 AD162 AF162 AH162 AJ162 AL162:XFD162">
    <cfRule type="duplicateValues" dxfId="2919" priority="2881"/>
  </conditionalFormatting>
  <conditionalFormatting sqref="V162">
    <cfRule type="duplicateValues" dxfId="2918" priority="2880"/>
  </conditionalFormatting>
  <conditionalFormatting sqref="T162">
    <cfRule type="duplicateValues" dxfId="2917" priority="2879"/>
  </conditionalFormatting>
  <conditionalFormatting sqref="X163 G163:H163 J163 L163 N163 P163 R163 Z163 AB163 AD163 AF163 AH163 AJ163 AL163:XFD163">
    <cfRule type="duplicateValues" dxfId="2916" priority="2877"/>
  </conditionalFormatting>
  <conditionalFormatting sqref="V163">
    <cfRule type="duplicateValues" dxfId="2915" priority="2876"/>
  </conditionalFormatting>
  <conditionalFormatting sqref="T163">
    <cfRule type="duplicateValues" dxfId="2914" priority="2875"/>
  </conditionalFormatting>
  <conditionalFormatting sqref="X164 G164 N164 P164 R164 Z164 AB164 AD164 AF164 AH164 AJ164 AL164:XFD164">
    <cfRule type="duplicateValues" dxfId="2913" priority="2873"/>
  </conditionalFormatting>
  <conditionalFormatting sqref="V164">
    <cfRule type="duplicateValues" dxfId="2912" priority="2872"/>
  </conditionalFormatting>
  <conditionalFormatting sqref="T164">
    <cfRule type="duplicateValues" dxfId="2911" priority="2871"/>
  </conditionalFormatting>
  <conditionalFormatting sqref="X170 G170:H170 J170 L170 N170 P170 R170 Z170 AB170 AD170 AF170 AH170 AJ170 AL170:XFD170">
    <cfRule type="duplicateValues" dxfId="2910" priority="2869"/>
  </conditionalFormatting>
  <conditionalFormatting sqref="V170">
    <cfRule type="duplicateValues" dxfId="2909" priority="2868"/>
  </conditionalFormatting>
  <conditionalFormatting sqref="T170">
    <cfRule type="duplicateValues" dxfId="2908" priority="2867"/>
  </conditionalFormatting>
  <conditionalFormatting sqref="X171 G171:H171 J171 L171 N171 P171 R171 Z171 AB171 AD171 AF171 AH171 AJ171 AL171:XFD171">
    <cfRule type="duplicateValues" dxfId="2907" priority="2865"/>
  </conditionalFormatting>
  <conditionalFormatting sqref="V171">
    <cfRule type="duplicateValues" dxfId="2906" priority="2864"/>
  </conditionalFormatting>
  <conditionalFormatting sqref="T171">
    <cfRule type="duplicateValues" dxfId="2905" priority="2863"/>
  </conditionalFormatting>
  <conditionalFormatting sqref="J172 G172:H172 L172 N172 P172 R172 Z172 AB172 AD172 AF172 AH172 AL172:XFD172 AJ172">
    <cfRule type="duplicateValues" dxfId="2904" priority="2861"/>
  </conditionalFormatting>
  <conditionalFormatting sqref="V172">
    <cfRule type="duplicateValues" dxfId="2903" priority="2860"/>
  </conditionalFormatting>
  <conditionalFormatting sqref="T172">
    <cfRule type="duplicateValues" dxfId="2902" priority="2859"/>
  </conditionalFormatting>
  <conditionalFormatting sqref="X173 G173:H173 J173 L173 N173 P173 R173 Z173 AB173 AD173 AF173 AH173 AJ173 AL173:XFD173">
    <cfRule type="duplicateValues" dxfId="2901" priority="2857"/>
  </conditionalFormatting>
  <conditionalFormatting sqref="V173">
    <cfRule type="duplicateValues" dxfId="2900" priority="2856"/>
  </conditionalFormatting>
  <conditionalFormatting sqref="T173">
    <cfRule type="duplicateValues" dxfId="2899" priority="2855"/>
  </conditionalFormatting>
  <conditionalFormatting sqref="X165 G165:H165 L165 N165 P165 R165 Z165 AB165 AD165 AF165 AH165 AJ165 AL165:XFD165 J165">
    <cfRule type="duplicateValues" dxfId="2898" priority="2853"/>
  </conditionalFormatting>
  <conditionalFormatting sqref="V165">
    <cfRule type="duplicateValues" dxfId="2897" priority="2852"/>
  </conditionalFormatting>
  <conditionalFormatting sqref="T165">
    <cfRule type="duplicateValues" dxfId="2896" priority="2851"/>
  </conditionalFormatting>
  <conditionalFormatting sqref="X166 G166:H166 J166 L166 N166 P166 R166 Z166 AB166 AD166 AF166 AH166 AJ166 AL166:XFD166">
    <cfRule type="duplicateValues" dxfId="2895" priority="2849"/>
  </conditionalFormatting>
  <conditionalFormatting sqref="V166">
    <cfRule type="duplicateValues" dxfId="2894" priority="2848"/>
  </conditionalFormatting>
  <conditionalFormatting sqref="T166">
    <cfRule type="duplicateValues" dxfId="2893" priority="2847"/>
  </conditionalFormatting>
  <conditionalFormatting sqref="X167 G167:H167 J167 L167 N167 P167 R167 Z167 AB167 AD167 AF167 AH167 AJ167 AL167:XFD167">
    <cfRule type="duplicateValues" dxfId="2892" priority="2845"/>
  </conditionalFormatting>
  <conditionalFormatting sqref="V167">
    <cfRule type="duplicateValues" dxfId="2891" priority="2844"/>
  </conditionalFormatting>
  <conditionalFormatting sqref="T167">
    <cfRule type="duplicateValues" dxfId="2890" priority="2843"/>
  </conditionalFormatting>
  <conditionalFormatting sqref="X168 G168:H168 J168 L168 N168 P168 R168 Z168 AB168 AD168 AF168 AH168 AJ168 AL168:XFD168">
    <cfRule type="duplicateValues" dxfId="2889" priority="2841"/>
  </conditionalFormatting>
  <conditionalFormatting sqref="V168">
    <cfRule type="duplicateValues" dxfId="2888" priority="2840"/>
  </conditionalFormatting>
  <conditionalFormatting sqref="T168">
    <cfRule type="duplicateValues" dxfId="2887" priority="2839"/>
  </conditionalFormatting>
  <conditionalFormatting sqref="X169 G169:H169 J169 L169 N169 P169 R169 Z169 AB169 AD169 AF169 AJ169 AL169:XFD169 AH169">
    <cfRule type="duplicateValues" dxfId="2886" priority="2837"/>
  </conditionalFormatting>
  <conditionalFormatting sqref="V169">
    <cfRule type="duplicateValues" dxfId="2885" priority="2836"/>
  </conditionalFormatting>
  <conditionalFormatting sqref="T169">
    <cfRule type="duplicateValues" dxfId="2884" priority="2835"/>
  </conditionalFormatting>
  <conditionalFormatting sqref="H164 L164 J164">
    <cfRule type="duplicateValues" dxfId="2883" priority="2834"/>
  </conditionalFormatting>
  <conditionalFormatting sqref="X172">
    <cfRule type="duplicateValues" dxfId="2882" priority="2833"/>
  </conditionalFormatting>
  <conditionalFormatting sqref="J175 G175:H175 L175 N175 P175 R175 T175 V175 X175 Z175 AB175 AD175 AF175 AH175 AJ175 AL175:XFD175">
    <cfRule type="duplicateValues" dxfId="2881" priority="2831"/>
  </conditionalFormatting>
  <conditionalFormatting sqref="J176 G176:H176 L176 N176 P176 R176 T176 V176 X176 Z176 AB176 AD176 AF176 AH176 AJ176 AL176:XFD176">
    <cfRule type="duplicateValues" dxfId="2880" priority="2829"/>
  </conditionalFormatting>
  <conditionalFormatting sqref="J177 G177:H177 L177 N177 P177 R177 T177 V177 X177 Z177 AB177 AD177 AF177 AH177 AJ177 AL177:XFD177">
    <cfRule type="duplicateValues" dxfId="2879" priority="2827"/>
  </conditionalFormatting>
  <conditionalFormatting sqref="J178 G178:H178 L178 N178 P178 R178 T178 V178 X178 Z178 AB178 AF178 AH178 AJ178 AL178:XFD178">
    <cfRule type="duplicateValues" dxfId="2878" priority="2825"/>
  </conditionalFormatting>
  <conditionalFormatting sqref="J179 G179:H179 N179 P179 R179 T179 V179 X179 Z179 AB179 AD179 AF179 AH179 AJ179 AL179:XFD179 L179">
    <cfRule type="duplicateValues" dxfId="2877" priority="2823"/>
  </conditionalFormatting>
  <conditionalFormatting sqref="J180 G180:H180 L180 N180 P180 R180 T180 V180 X180 Z180 AB180 AD180 AF180 AH180 AJ180 AL180:XFD180">
    <cfRule type="duplicateValues" dxfId="2876" priority="2821"/>
  </conditionalFormatting>
  <conditionalFormatting sqref="J181 G181:H181 L181 N181 P181 R181 T181 V181 X181 Z181 AB181 AD181 AF181 AH181 AJ181 AL181:XFD181">
    <cfRule type="duplicateValues" dxfId="2875" priority="2819"/>
  </conditionalFormatting>
  <conditionalFormatting sqref="J182 G182:H182 L182 N182 P182 R182 T182 V182 X182 Z182 AB182 AD182 AF182 AH182 AJ182 AL182:XFD182">
    <cfRule type="duplicateValues" dxfId="2874" priority="2817"/>
  </conditionalFormatting>
  <conditionalFormatting sqref="J183 G183:H183 L183 N183 P183 R183 T183 V183 X183 Z183 AB183 AD183 AF183 AH183 AJ183 AL183:XFD183">
    <cfRule type="duplicateValues" dxfId="2873" priority="2815"/>
  </conditionalFormatting>
  <conditionalFormatting sqref="J184 G184:H184 L184 N184 P184 R184 T184 V184 X184 Z184 AB184 AD184 AF184 AH184 AJ184 AL184:XFD184">
    <cfRule type="duplicateValues" dxfId="2872" priority="2813"/>
  </conditionalFormatting>
  <conditionalFormatting sqref="J185 G185:H185 L185 N185 P185 R185 T185 V185 X185 Z185 AB185 AD185 AF185 AH185 AJ185 AL185:XFD185">
    <cfRule type="duplicateValues" dxfId="2871" priority="2811"/>
  </conditionalFormatting>
  <conditionalFormatting sqref="J186 G186:H186 L186 N186 P186 R186 T186 V186 X186 Z186 AB186 AD186 AF186 AH186 AJ186 AL186:XFD186">
    <cfRule type="duplicateValues" dxfId="2870" priority="2809"/>
  </conditionalFormatting>
  <conditionalFormatting sqref="J187 G187:H187 L187 N187 P187 R187 T187 V187 X187 Z187 AB187 AD187 AF187 AH187 AJ187 AL187:XFD187">
    <cfRule type="duplicateValues" dxfId="2869" priority="2807"/>
  </conditionalFormatting>
  <conditionalFormatting sqref="J188 G188:H188 L188 N188 P188 R188 T188 V188 X188 Z188 AB188 AD188 AF188 AH188 AJ188 AL188:XFD188">
    <cfRule type="duplicateValues" dxfId="2868" priority="2805"/>
  </conditionalFormatting>
  <conditionalFormatting sqref="J189 G189:H189 L189 N189 P189 R189 T189 V189 X189 Z189 AD189 AF189 AH189 AJ189 AL189:XFD189 AB189">
    <cfRule type="duplicateValues" dxfId="2867" priority="2803"/>
  </conditionalFormatting>
  <conditionalFormatting sqref="J190 G190:H190 L190 N190 P190 R190 T190 V190 X190 Z190 AB190 AD190 AF190 AH190 AJ190 AL190:XFD190">
    <cfRule type="duplicateValues" dxfId="2866" priority="2801"/>
  </conditionalFormatting>
  <conditionalFormatting sqref="AD178">
    <cfRule type="duplicateValues" dxfId="2865" priority="2800"/>
  </conditionalFormatting>
  <conditionalFormatting sqref="J192 G192:H192 L192 N192 P192 R192 T192 V192 X192 Z192 AB192 AD192 AF192 AH192 AJ192 AL192:XFD192">
    <cfRule type="duplicateValues" dxfId="2864" priority="2799"/>
  </conditionalFormatting>
  <conditionalFormatting sqref="J193 G193:H193 L193 N193 P193 R193 T193 V193 X193 Z193 AB193 AD193 AF193 AH193 AJ193 AL193:XFD193">
    <cfRule type="duplicateValues" dxfId="2863" priority="2797"/>
  </conditionalFormatting>
  <conditionalFormatting sqref="J194 G194:H194 L194 N194 P194 R194 T194 V194 X194 Z194 AB194 AD194 AF194 AH194 AJ194 AL194:XFD194">
    <cfRule type="duplicateValues" dxfId="2862" priority="2795"/>
  </conditionalFormatting>
  <conditionalFormatting sqref="J195 G195:H195 L195 N195 P195 R195 V195 X195 Z195 AB195 AD195 AF195 AH195 AJ195 AL195:XFD195 T195">
    <cfRule type="duplicateValues" dxfId="2861" priority="2793"/>
  </conditionalFormatting>
  <conditionalFormatting sqref="J196 G196:H196 L196 N196 P196 R196 T196 V196 X196 Z196 AB196 AD196 AF196 AH196 AL196:XFD196 AJ196">
    <cfRule type="duplicateValues" dxfId="2860" priority="2791"/>
  </conditionalFormatting>
  <conditionalFormatting sqref="J212 G212:H212 L212 N212 P212 R212 T212 V212 X212 Z212 AB212 AD212 AF212 AH212 AJ212 AL212:XFD212">
    <cfRule type="duplicateValues" dxfId="2859" priority="2789"/>
  </conditionalFormatting>
  <conditionalFormatting sqref="J197 G197:H197 L197 N197 P197 R197 T197 V197 X197 Z197 AB197 AD197 AF197 AH197 AJ197 AL197:XFD197">
    <cfRule type="duplicateValues" dxfId="2858" priority="2786"/>
  </conditionalFormatting>
  <conditionalFormatting sqref="J198 G198:H198 L198 N198 P198 R198 T198 X198 Z198 AB198 AD198 AF198 AH198 AJ198 AL198:XFD198 V198">
    <cfRule type="duplicateValues" dxfId="2857" priority="2784"/>
  </conditionalFormatting>
  <conditionalFormatting sqref="J199 G199:H199 L199 N199 P199 R199 T199 V199 X199 Z199 AB199 AD199 AF199 AH199 AJ199 AL199:XFD199">
    <cfRule type="duplicateValues" dxfId="2856" priority="2782"/>
  </conditionalFormatting>
  <conditionalFormatting sqref="J205 G205:H205 L205 N205 P205 R205 T205 V205 X205 Z205 AB205 AD205 AF205 AH205 AJ205 AL205:XFD205">
    <cfRule type="duplicateValues" dxfId="2855" priority="2780"/>
  </conditionalFormatting>
  <conditionalFormatting sqref="J206 G206:H206 L206 N206 P206 R206 T206 V206 X206 Z206 AB206 AD206 AF206 AH206 AJ206 AL206:XFD206">
    <cfRule type="duplicateValues" dxfId="2854" priority="2778"/>
  </conditionalFormatting>
  <conditionalFormatting sqref="J210 G210:H210 L210 N210 P210 R210 T210 V210 X210 Z210 AB210 AD210 AF210 AH210 AJ210 AL210:XFD210">
    <cfRule type="duplicateValues" dxfId="2853" priority="2776"/>
  </conditionalFormatting>
  <conditionalFormatting sqref="J211 G211:H211 L211 N211 P211 R211 T211 V211 X211 Z211 AB211 AD211 AF211 AH211 AJ211 AL211:XFD211">
    <cfRule type="duplicateValues" dxfId="2852" priority="2774"/>
  </conditionalFormatting>
  <conditionalFormatting sqref="J200 G200:H200 L200 N200 P200 R200 T200 V200 X200 Z200 AB200 AD200 AF200 AH200 AJ200 AL200:XFD200">
    <cfRule type="duplicateValues" dxfId="2851" priority="2772"/>
  </conditionalFormatting>
  <conditionalFormatting sqref="J201 G201:H201 L201 N201 P201 R201 T201 V201 X201 Z201 AB201 AD201 AF201 AH201 AJ201 AL201:XFD201">
    <cfRule type="duplicateValues" dxfId="2850" priority="2770"/>
  </conditionalFormatting>
  <conditionalFormatting sqref="J202 G202:H202 L202 N202 P202 R202 T202 V202 X202 Z202 AB202 AD202 AF202 AH202 AJ202 AL202:XFD202">
    <cfRule type="duplicateValues" dxfId="2849" priority="2768"/>
  </conditionalFormatting>
  <conditionalFormatting sqref="J203 G203:H203 L203 N203 P203 R203 T203 V203 X203 Z203 AB203 AD203 AF203 AH203 AJ203 AL203:XFD203">
    <cfRule type="duplicateValues" dxfId="2848" priority="2766"/>
  </conditionalFormatting>
  <conditionalFormatting sqref="J204 G204:H204 L204 N204 P204 R204 T204 V204 X204 Z204 AB204 AD204 AF204 AH204 AJ204 AL204:XFD204">
    <cfRule type="duplicateValues" dxfId="2847" priority="2764"/>
  </conditionalFormatting>
  <conditionalFormatting sqref="J207 G207:H207 L207 N207 P207 R207 T207 V207 X207 Z207 AB207 AD207 AF207 AH207 AJ207 AL207:XFD207">
    <cfRule type="duplicateValues" dxfId="2846" priority="2762"/>
  </conditionalFormatting>
  <conditionalFormatting sqref="J208 G208:H208 L208 N208 P208 R208 T208 V208 X208 Z208 AB208 AD208 AF208 AH208 AJ208 AL208:XFD208">
    <cfRule type="duplicateValues" dxfId="2845" priority="2760"/>
  </conditionalFormatting>
  <conditionalFormatting sqref="J209 G209:H209 L209 N209 P209 R209 T209 X209 Z209 AB209 AD209 AF209 AH209 AJ209 AL209:XFD209">
    <cfRule type="duplicateValues" dxfId="2844" priority="2758"/>
  </conditionalFormatting>
  <conditionalFormatting sqref="V209">
    <cfRule type="duplicateValues" dxfId="2843" priority="2757"/>
  </conditionalFormatting>
  <conditionalFormatting sqref="O5">
    <cfRule type="duplicateValues" dxfId="2842" priority="2753"/>
  </conditionalFormatting>
  <conditionalFormatting sqref="O6">
    <cfRule type="duplicateValues" dxfId="2841" priority="2752"/>
  </conditionalFormatting>
  <conditionalFormatting sqref="O7">
    <cfRule type="duplicateValues" dxfId="2840" priority="2751"/>
  </conditionalFormatting>
  <conditionalFormatting sqref="O8">
    <cfRule type="duplicateValues" dxfId="2839" priority="2750"/>
  </conditionalFormatting>
  <conditionalFormatting sqref="O9">
    <cfRule type="duplicateValues" dxfId="2838" priority="2749"/>
  </conditionalFormatting>
  <conditionalFormatting sqref="O10">
    <cfRule type="duplicateValues" dxfId="2837" priority="2748"/>
  </conditionalFormatting>
  <conditionalFormatting sqref="O11">
    <cfRule type="duplicateValues" dxfId="2836" priority="2747"/>
  </conditionalFormatting>
  <conditionalFormatting sqref="O12">
    <cfRule type="duplicateValues" dxfId="2835" priority="2746"/>
  </conditionalFormatting>
  <conditionalFormatting sqref="O13">
    <cfRule type="duplicateValues" dxfId="2834" priority="2745"/>
  </conditionalFormatting>
  <conditionalFormatting sqref="O14">
    <cfRule type="duplicateValues" dxfId="2833" priority="2744"/>
  </conditionalFormatting>
  <conditionalFormatting sqref="O15">
    <cfRule type="duplicateValues" dxfId="2832" priority="2743"/>
  </conditionalFormatting>
  <conditionalFormatting sqref="O16">
    <cfRule type="duplicateValues" dxfId="2831" priority="2742"/>
  </conditionalFormatting>
  <conditionalFormatting sqref="O17">
    <cfRule type="duplicateValues" dxfId="2830" priority="2741"/>
  </conditionalFormatting>
  <conditionalFormatting sqref="O18">
    <cfRule type="duplicateValues" dxfId="2829" priority="2740"/>
  </conditionalFormatting>
  <conditionalFormatting sqref="O19">
    <cfRule type="duplicateValues" dxfId="2828" priority="2739"/>
  </conditionalFormatting>
  <conditionalFormatting sqref="O20">
    <cfRule type="duplicateValues" dxfId="2827" priority="2738"/>
  </conditionalFormatting>
  <conditionalFormatting sqref="O21">
    <cfRule type="duplicateValues" dxfId="2826" priority="2737"/>
  </conditionalFormatting>
  <conditionalFormatting sqref="O22">
    <cfRule type="duplicateValues" dxfId="2825" priority="2736"/>
  </conditionalFormatting>
  <conditionalFormatting sqref="O23">
    <cfRule type="duplicateValues" dxfId="2824" priority="2735"/>
  </conditionalFormatting>
  <conditionalFormatting sqref="O24">
    <cfRule type="duplicateValues" dxfId="2823" priority="2734"/>
  </conditionalFormatting>
  <conditionalFormatting sqref="O25">
    <cfRule type="duplicateValues" dxfId="2822" priority="2733"/>
  </conditionalFormatting>
  <conditionalFormatting sqref="O26">
    <cfRule type="duplicateValues" dxfId="2821" priority="2732"/>
  </conditionalFormatting>
  <conditionalFormatting sqref="O27">
    <cfRule type="duplicateValues" dxfId="2820" priority="2731"/>
  </conditionalFormatting>
  <conditionalFormatting sqref="O28">
    <cfRule type="duplicateValues" dxfId="2819" priority="2730"/>
  </conditionalFormatting>
  <conditionalFormatting sqref="O29">
    <cfRule type="duplicateValues" dxfId="2818" priority="2729"/>
  </conditionalFormatting>
  <conditionalFormatting sqref="O30">
    <cfRule type="duplicateValues" dxfId="2817" priority="2728"/>
  </conditionalFormatting>
  <conditionalFormatting sqref="O31">
    <cfRule type="duplicateValues" dxfId="2816" priority="2727"/>
  </conditionalFormatting>
  <conditionalFormatting sqref="O32">
    <cfRule type="duplicateValues" dxfId="2815" priority="2726"/>
  </conditionalFormatting>
  <conditionalFormatting sqref="O33">
    <cfRule type="duplicateValues" dxfId="2814" priority="2725"/>
  </conditionalFormatting>
  <conditionalFormatting sqref="O34">
    <cfRule type="duplicateValues" dxfId="2813" priority="2724"/>
  </conditionalFormatting>
  <conditionalFormatting sqref="O35">
    <cfRule type="duplicateValues" dxfId="2812" priority="2723"/>
  </conditionalFormatting>
  <conditionalFormatting sqref="O36">
    <cfRule type="duplicateValues" dxfId="2811" priority="2722"/>
  </conditionalFormatting>
  <conditionalFormatting sqref="O37">
    <cfRule type="duplicateValues" dxfId="2810" priority="2721"/>
  </conditionalFormatting>
  <conditionalFormatting sqref="O38">
    <cfRule type="duplicateValues" dxfId="2809" priority="2720"/>
  </conditionalFormatting>
  <conditionalFormatting sqref="O39">
    <cfRule type="duplicateValues" dxfId="2808" priority="2719"/>
  </conditionalFormatting>
  <conditionalFormatting sqref="O40">
    <cfRule type="duplicateValues" dxfId="2807" priority="2718"/>
  </conditionalFormatting>
  <conditionalFormatting sqref="O41">
    <cfRule type="duplicateValues" dxfId="2806" priority="2717"/>
  </conditionalFormatting>
  <conditionalFormatting sqref="O42">
    <cfRule type="duplicateValues" dxfId="2805" priority="2716"/>
  </conditionalFormatting>
  <conditionalFormatting sqref="O43">
    <cfRule type="duplicateValues" dxfId="2804" priority="2715"/>
  </conditionalFormatting>
  <conditionalFormatting sqref="O44">
    <cfRule type="duplicateValues" dxfId="2803" priority="2714"/>
  </conditionalFormatting>
  <conditionalFormatting sqref="O45">
    <cfRule type="duplicateValues" dxfId="2802" priority="2713"/>
  </conditionalFormatting>
  <conditionalFormatting sqref="O46">
    <cfRule type="duplicateValues" dxfId="2801" priority="2712"/>
  </conditionalFormatting>
  <conditionalFormatting sqref="O47">
    <cfRule type="duplicateValues" dxfId="2800" priority="2711"/>
  </conditionalFormatting>
  <conditionalFormatting sqref="O48">
    <cfRule type="duplicateValues" dxfId="2799" priority="2710"/>
  </conditionalFormatting>
  <conditionalFormatting sqref="O49">
    <cfRule type="duplicateValues" dxfId="2798" priority="2709"/>
  </conditionalFormatting>
  <conditionalFormatting sqref="O50">
    <cfRule type="duplicateValues" dxfId="2797" priority="2708"/>
  </conditionalFormatting>
  <conditionalFormatting sqref="O51">
    <cfRule type="duplicateValues" dxfId="2796" priority="2707"/>
  </conditionalFormatting>
  <conditionalFormatting sqref="O52">
    <cfRule type="duplicateValues" dxfId="2795" priority="2706"/>
  </conditionalFormatting>
  <conditionalFormatting sqref="O53">
    <cfRule type="duplicateValues" dxfId="2794" priority="2705"/>
  </conditionalFormatting>
  <conditionalFormatting sqref="O54">
    <cfRule type="duplicateValues" dxfId="2793" priority="2704"/>
  </conditionalFormatting>
  <conditionalFormatting sqref="O56">
    <cfRule type="duplicateValues" dxfId="2792" priority="2703"/>
  </conditionalFormatting>
  <conditionalFormatting sqref="O57">
    <cfRule type="duplicateValues" dxfId="2791" priority="2702"/>
  </conditionalFormatting>
  <conditionalFormatting sqref="O58">
    <cfRule type="duplicateValues" dxfId="2790" priority="2701"/>
  </conditionalFormatting>
  <conditionalFormatting sqref="O59">
    <cfRule type="duplicateValues" dxfId="2789" priority="2700"/>
  </conditionalFormatting>
  <conditionalFormatting sqref="O60">
    <cfRule type="duplicateValues" dxfId="2788" priority="2699"/>
  </conditionalFormatting>
  <conditionalFormatting sqref="O61">
    <cfRule type="duplicateValues" dxfId="2787" priority="2698"/>
  </conditionalFormatting>
  <conditionalFormatting sqref="O63">
    <cfRule type="duplicateValues" dxfId="2786" priority="2697"/>
  </conditionalFormatting>
  <conditionalFormatting sqref="O64">
    <cfRule type="duplicateValues" dxfId="2785" priority="2696"/>
  </conditionalFormatting>
  <conditionalFormatting sqref="O65">
    <cfRule type="duplicateValues" dxfId="2784" priority="2695"/>
  </conditionalFormatting>
  <conditionalFormatting sqref="O66">
    <cfRule type="duplicateValues" dxfId="2783" priority="2694"/>
  </conditionalFormatting>
  <conditionalFormatting sqref="O67">
    <cfRule type="duplicateValues" dxfId="2782" priority="2693"/>
  </conditionalFormatting>
  <conditionalFormatting sqref="O68">
    <cfRule type="duplicateValues" dxfId="2781" priority="2692"/>
  </conditionalFormatting>
  <conditionalFormatting sqref="O69">
    <cfRule type="duplicateValues" dxfId="2780" priority="2691"/>
  </conditionalFormatting>
  <conditionalFormatting sqref="O70">
    <cfRule type="duplicateValues" dxfId="2779" priority="2690"/>
  </conditionalFormatting>
  <conditionalFormatting sqref="O71">
    <cfRule type="duplicateValues" dxfId="2778" priority="2689"/>
  </conditionalFormatting>
  <conditionalFormatting sqref="O72">
    <cfRule type="duplicateValues" dxfId="2777" priority="2688"/>
  </conditionalFormatting>
  <conditionalFormatting sqref="O73">
    <cfRule type="duplicateValues" dxfId="2776" priority="2687"/>
  </conditionalFormatting>
  <conditionalFormatting sqref="O74">
    <cfRule type="duplicateValues" dxfId="2775" priority="2686"/>
  </conditionalFormatting>
  <conditionalFormatting sqref="O75">
    <cfRule type="duplicateValues" dxfId="2774" priority="2685"/>
  </conditionalFormatting>
  <conditionalFormatting sqref="O76">
    <cfRule type="duplicateValues" dxfId="2773" priority="2684"/>
  </conditionalFormatting>
  <conditionalFormatting sqref="O77">
    <cfRule type="duplicateValues" dxfId="2772" priority="2683"/>
  </conditionalFormatting>
  <conditionalFormatting sqref="O78">
    <cfRule type="duplicateValues" dxfId="2771" priority="2682"/>
  </conditionalFormatting>
  <conditionalFormatting sqref="O79">
    <cfRule type="duplicateValues" dxfId="2770" priority="2681"/>
  </conditionalFormatting>
  <conditionalFormatting sqref="O80">
    <cfRule type="duplicateValues" dxfId="2769" priority="2680"/>
  </conditionalFormatting>
  <conditionalFormatting sqref="O81">
    <cfRule type="duplicateValues" dxfId="2768" priority="2679"/>
  </conditionalFormatting>
  <conditionalFormatting sqref="O82">
    <cfRule type="duplicateValues" dxfId="2767" priority="2678"/>
  </conditionalFormatting>
  <conditionalFormatting sqref="O83">
    <cfRule type="duplicateValues" dxfId="2766" priority="2677"/>
  </conditionalFormatting>
  <conditionalFormatting sqref="O84">
    <cfRule type="duplicateValues" dxfId="2765" priority="2676"/>
  </conditionalFormatting>
  <conditionalFormatting sqref="O85">
    <cfRule type="duplicateValues" dxfId="2764" priority="2675"/>
  </conditionalFormatting>
  <conditionalFormatting sqref="O86">
    <cfRule type="duplicateValues" dxfId="2763" priority="2674"/>
  </conditionalFormatting>
  <conditionalFormatting sqref="O87">
    <cfRule type="duplicateValues" dxfId="2762" priority="2673"/>
  </conditionalFormatting>
  <conditionalFormatting sqref="O88">
    <cfRule type="duplicateValues" dxfId="2761" priority="2672"/>
  </conditionalFormatting>
  <conditionalFormatting sqref="O89">
    <cfRule type="duplicateValues" dxfId="2760" priority="2671"/>
  </conditionalFormatting>
  <conditionalFormatting sqref="O90">
    <cfRule type="duplicateValues" dxfId="2759" priority="2670"/>
  </conditionalFormatting>
  <conditionalFormatting sqref="O91">
    <cfRule type="duplicateValues" dxfId="2758" priority="2669"/>
  </conditionalFormatting>
  <conditionalFormatting sqref="O92">
    <cfRule type="duplicateValues" dxfId="2757" priority="2668"/>
  </conditionalFormatting>
  <conditionalFormatting sqref="O93">
    <cfRule type="duplicateValues" dxfId="2756" priority="2667"/>
  </conditionalFormatting>
  <conditionalFormatting sqref="O94">
    <cfRule type="duplicateValues" dxfId="2755" priority="2666"/>
  </conditionalFormatting>
  <conditionalFormatting sqref="O95">
    <cfRule type="duplicateValues" dxfId="2754" priority="2665"/>
  </conditionalFormatting>
  <conditionalFormatting sqref="O96">
    <cfRule type="duplicateValues" dxfId="2753" priority="2664"/>
  </conditionalFormatting>
  <conditionalFormatting sqref="O97">
    <cfRule type="duplicateValues" dxfId="2752" priority="2663"/>
  </conditionalFormatting>
  <conditionalFormatting sqref="O98">
    <cfRule type="duplicateValues" dxfId="2751" priority="2662"/>
  </conditionalFormatting>
  <conditionalFormatting sqref="O99">
    <cfRule type="duplicateValues" dxfId="2750" priority="2661"/>
  </conditionalFormatting>
  <conditionalFormatting sqref="O100">
    <cfRule type="duplicateValues" dxfId="2749" priority="2660"/>
  </conditionalFormatting>
  <conditionalFormatting sqref="O101">
    <cfRule type="duplicateValues" dxfId="2748" priority="2659"/>
  </conditionalFormatting>
  <conditionalFormatting sqref="O102">
    <cfRule type="duplicateValues" dxfId="2747" priority="2658"/>
  </conditionalFormatting>
  <conditionalFormatting sqref="O103">
    <cfRule type="duplicateValues" dxfId="2746" priority="2657"/>
  </conditionalFormatting>
  <conditionalFormatting sqref="O104">
    <cfRule type="duplicateValues" dxfId="2745" priority="2656"/>
  </conditionalFormatting>
  <conditionalFormatting sqref="O105">
    <cfRule type="duplicateValues" dxfId="2744" priority="2655"/>
  </conditionalFormatting>
  <conditionalFormatting sqref="O106">
    <cfRule type="duplicateValues" dxfId="2743" priority="2654"/>
  </conditionalFormatting>
  <conditionalFormatting sqref="O107">
    <cfRule type="duplicateValues" dxfId="2742" priority="2653"/>
  </conditionalFormatting>
  <conditionalFormatting sqref="O108">
    <cfRule type="duplicateValues" dxfId="2741" priority="2652"/>
  </conditionalFormatting>
  <conditionalFormatting sqref="O109">
    <cfRule type="duplicateValues" dxfId="2740" priority="2651"/>
  </conditionalFormatting>
  <conditionalFormatting sqref="O110">
    <cfRule type="duplicateValues" dxfId="2739" priority="2650"/>
  </conditionalFormatting>
  <conditionalFormatting sqref="O111">
    <cfRule type="duplicateValues" dxfId="2738" priority="2649"/>
  </conditionalFormatting>
  <conditionalFormatting sqref="O112">
    <cfRule type="duplicateValues" dxfId="2737" priority="2648"/>
  </conditionalFormatting>
  <conditionalFormatting sqref="O113">
    <cfRule type="duplicateValues" dxfId="2736" priority="2647"/>
  </conditionalFormatting>
  <conditionalFormatting sqref="O114">
    <cfRule type="duplicateValues" dxfId="2735" priority="2646"/>
  </conditionalFormatting>
  <conditionalFormatting sqref="O115">
    <cfRule type="duplicateValues" dxfId="2734" priority="2645"/>
  </conditionalFormatting>
  <conditionalFormatting sqref="O116">
    <cfRule type="duplicateValues" dxfId="2733" priority="2644"/>
  </conditionalFormatting>
  <conditionalFormatting sqref="O117">
    <cfRule type="duplicateValues" dxfId="2732" priority="2643"/>
  </conditionalFormatting>
  <conditionalFormatting sqref="O118">
    <cfRule type="duplicateValues" dxfId="2731" priority="2642"/>
  </conditionalFormatting>
  <conditionalFormatting sqref="O119">
    <cfRule type="duplicateValues" dxfId="2730" priority="2641"/>
  </conditionalFormatting>
  <conditionalFormatting sqref="O120">
    <cfRule type="duplicateValues" dxfId="2729" priority="2640"/>
  </conditionalFormatting>
  <conditionalFormatting sqref="O121">
    <cfRule type="duplicateValues" dxfId="2728" priority="2639"/>
  </conditionalFormatting>
  <conditionalFormatting sqref="O122">
    <cfRule type="duplicateValues" dxfId="2727" priority="2638"/>
  </conditionalFormatting>
  <conditionalFormatting sqref="O123">
    <cfRule type="duplicateValues" dxfId="2726" priority="2637"/>
  </conditionalFormatting>
  <conditionalFormatting sqref="O124">
    <cfRule type="duplicateValues" dxfId="2725" priority="2636"/>
  </conditionalFormatting>
  <conditionalFormatting sqref="O125">
    <cfRule type="duplicateValues" dxfId="2724" priority="2635"/>
  </conditionalFormatting>
  <conditionalFormatting sqref="O126">
    <cfRule type="duplicateValues" dxfId="2723" priority="2634"/>
  </conditionalFormatting>
  <conditionalFormatting sqref="O127">
    <cfRule type="duplicateValues" dxfId="2722" priority="2633"/>
  </conditionalFormatting>
  <conditionalFormatting sqref="O128">
    <cfRule type="duplicateValues" dxfId="2721" priority="2632"/>
  </conditionalFormatting>
  <conditionalFormatting sqref="O129">
    <cfRule type="duplicateValues" dxfId="2720" priority="2631"/>
  </conditionalFormatting>
  <conditionalFormatting sqref="O130">
    <cfRule type="duplicateValues" dxfId="2719" priority="2630"/>
  </conditionalFormatting>
  <conditionalFormatting sqref="O131">
    <cfRule type="duplicateValues" dxfId="2718" priority="2629"/>
  </conditionalFormatting>
  <conditionalFormatting sqref="O132">
    <cfRule type="duplicateValues" dxfId="2717" priority="2628"/>
  </conditionalFormatting>
  <conditionalFormatting sqref="O133">
    <cfRule type="duplicateValues" dxfId="2716" priority="2627"/>
  </conditionalFormatting>
  <conditionalFormatting sqref="O134">
    <cfRule type="duplicateValues" dxfId="2715" priority="2626"/>
  </conditionalFormatting>
  <conditionalFormatting sqref="O135">
    <cfRule type="duplicateValues" dxfId="2714" priority="2625"/>
  </conditionalFormatting>
  <conditionalFormatting sqref="O136">
    <cfRule type="duplicateValues" dxfId="2713" priority="2624"/>
  </conditionalFormatting>
  <conditionalFormatting sqref="O137">
    <cfRule type="duplicateValues" dxfId="2712" priority="2623"/>
  </conditionalFormatting>
  <conditionalFormatting sqref="O138">
    <cfRule type="duplicateValues" dxfId="2711" priority="2622"/>
  </conditionalFormatting>
  <conditionalFormatting sqref="O139">
    <cfRule type="duplicateValues" dxfId="2710" priority="2621"/>
  </conditionalFormatting>
  <conditionalFormatting sqref="O140">
    <cfRule type="duplicateValues" dxfId="2709" priority="2620"/>
  </conditionalFormatting>
  <conditionalFormatting sqref="O141">
    <cfRule type="duplicateValues" dxfId="2708" priority="2619"/>
  </conditionalFormatting>
  <conditionalFormatting sqref="O142">
    <cfRule type="duplicateValues" dxfId="2707" priority="2618"/>
  </conditionalFormatting>
  <conditionalFormatting sqref="O143">
    <cfRule type="duplicateValues" dxfId="2706" priority="2617"/>
  </conditionalFormatting>
  <conditionalFormatting sqref="O144">
    <cfRule type="duplicateValues" dxfId="2705" priority="2616"/>
  </conditionalFormatting>
  <conditionalFormatting sqref="O145">
    <cfRule type="duplicateValues" dxfId="2704" priority="2615"/>
  </conditionalFormatting>
  <conditionalFormatting sqref="O146">
    <cfRule type="duplicateValues" dxfId="2703" priority="2614"/>
  </conditionalFormatting>
  <conditionalFormatting sqref="O147">
    <cfRule type="duplicateValues" dxfId="2702" priority="2613"/>
  </conditionalFormatting>
  <conditionalFormatting sqref="O148">
    <cfRule type="duplicateValues" dxfId="2701" priority="2612"/>
  </conditionalFormatting>
  <conditionalFormatting sqref="O149">
    <cfRule type="duplicateValues" dxfId="2700" priority="2611"/>
  </conditionalFormatting>
  <conditionalFormatting sqref="O150">
    <cfRule type="duplicateValues" dxfId="2699" priority="2610"/>
  </conditionalFormatting>
  <conditionalFormatting sqref="O151">
    <cfRule type="duplicateValues" dxfId="2698" priority="2609"/>
  </conditionalFormatting>
  <conditionalFormatting sqref="O152">
    <cfRule type="duplicateValues" dxfId="2697" priority="2608"/>
  </conditionalFormatting>
  <conditionalFormatting sqref="O153">
    <cfRule type="duplicateValues" dxfId="2696" priority="2607"/>
  </conditionalFormatting>
  <conditionalFormatting sqref="O154">
    <cfRule type="duplicateValues" dxfId="2695" priority="2606"/>
  </conditionalFormatting>
  <conditionalFormatting sqref="O155">
    <cfRule type="duplicateValues" dxfId="2694" priority="2605"/>
  </conditionalFormatting>
  <conditionalFormatting sqref="O157">
    <cfRule type="duplicateValues" dxfId="2693" priority="2604"/>
  </conditionalFormatting>
  <conditionalFormatting sqref="O158">
    <cfRule type="duplicateValues" dxfId="2692" priority="2603"/>
  </conditionalFormatting>
  <conditionalFormatting sqref="O159">
    <cfRule type="duplicateValues" dxfId="2691" priority="2602"/>
  </conditionalFormatting>
  <conditionalFormatting sqref="O160">
    <cfRule type="duplicateValues" dxfId="2690" priority="2601"/>
  </conditionalFormatting>
  <conditionalFormatting sqref="O161">
    <cfRule type="duplicateValues" dxfId="2689" priority="2600"/>
  </conditionalFormatting>
  <conditionalFormatting sqref="O191">
    <cfRule type="duplicateValues" dxfId="2688" priority="2599"/>
  </conditionalFormatting>
  <conditionalFormatting sqref="O213">
    <cfRule type="duplicateValues" dxfId="2687" priority="2598"/>
  </conditionalFormatting>
  <conditionalFormatting sqref="O174">
    <cfRule type="duplicateValues" dxfId="2686" priority="2597"/>
  </conditionalFormatting>
  <conditionalFormatting sqref="O2">
    <cfRule type="duplicateValues" dxfId="2685" priority="2754"/>
  </conditionalFormatting>
  <conditionalFormatting sqref="O3">
    <cfRule type="duplicateValues" dxfId="2684" priority="2755"/>
  </conditionalFormatting>
  <conditionalFormatting sqref="O4">
    <cfRule type="duplicateValues" dxfId="2683" priority="2756"/>
  </conditionalFormatting>
  <conditionalFormatting sqref="O55">
    <cfRule type="duplicateValues" dxfId="2682" priority="2596"/>
  </conditionalFormatting>
  <conditionalFormatting sqref="O62">
    <cfRule type="duplicateValues" dxfId="2681" priority="2595"/>
  </conditionalFormatting>
  <conditionalFormatting sqref="O156">
    <cfRule type="duplicateValues" dxfId="2680" priority="2594"/>
  </conditionalFormatting>
  <conditionalFormatting sqref="O162">
    <cfRule type="duplicateValues" dxfId="2679" priority="2593"/>
  </conditionalFormatting>
  <conditionalFormatting sqref="O163">
    <cfRule type="duplicateValues" dxfId="2678" priority="2592"/>
  </conditionalFormatting>
  <conditionalFormatting sqref="O164">
    <cfRule type="duplicateValues" dxfId="2677" priority="2591"/>
  </conditionalFormatting>
  <conditionalFormatting sqref="O170">
    <cfRule type="duplicateValues" dxfId="2676" priority="2590"/>
  </conditionalFormatting>
  <conditionalFormatting sqref="O171">
    <cfRule type="duplicateValues" dxfId="2675" priority="2589"/>
  </conditionalFormatting>
  <conditionalFormatting sqref="O172">
    <cfRule type="duplicateValues" dxfId="2674" priority="2588"/>
  </conditionalFormatting>
  <conditionalFormatting sqref="O173">
    <cfRule type="duplicateValues" dxfId="2673" priority="2587"/>
  </conditionalFormatting>
  <conditionalFormatting sqref="O165">
    <cfRule type="duplicateValues" dxfId="2672" priority="2586"/>
  </conditionalFormatting>
  <conditionalFormatting sqref="O166">
    <cfRule type="duplicateValues" dxfId="2671" priority="2585"/>
  </conditionalFormatting>
  <conditionalFormatting sqref="O167">
    <cfRule type="duplicateValues" dxfId="2670" priority="2584"/>
  </conditionalFormatting>
  <conditionalFormatting sqref="O168">
    <cfRule type="duplicateValues" dxfId="2669" priority="2583"/>
  </conditionalFormatting>
  <conditionalFormatting sqref="O169">
    <cfRule type="duplicateValues" dxfId="2668" priority="2582"/>
  </conditionalFormatting>
  <conditionalFormatting sqref="O175">
    <cfRule type="duplicateValues" dxfId="2667" priority="2581"/>
  </conditionalFormatting>
  <conditionalFormatting sqref="O176">
    <cfRule type="duplicateValues" dxfId="2666" priority="2580"/>
  </conditionalFormatting>
  <conditionalFormatting sqref="O177">
    <cfRule type="duplicateValues" dxfId="2665" priority="2579"/>
  </conditionalFormatting>
  <conditionalFormatting sqref="O178">
    <cfRule type="duplicateValues" dxfId="2664" priority="2578"/>
  </conditionalFormatting>
  <conditionalFormatting sqref="O179">
    <cfRule type="duplicateValues" dxfId="2663" priority="2577"/>
  </conditionalFormatting>
  <conditionalFormatting sqref="O180">
    <cfRule type="duplicateValues" dxfId="2662" priority="2576"/>
  </conditionalFormatting>
  <conditionalFormatting sqref="O181">
    <cfRule type="duplicateValues" dxfId="2661" priority="2575"/>
  </conditionalFormatting>
  <conditionalFormatting sqref="O182">
    <cfRule type="duplicateValues" dxfId="2660" priority="2574"/>
  </conditionalFormatting>
  <conditionalFormatting sqref="O183">
    <cfRule type="duplicateValues" dxfId="2659" priority="2573"/>
  </conditionalFormatting>
  <conditionalFormatting sqref="O184">
    <cfRule type="duplicateValues" dxfId="2658" priority="2572"/>
  </conditionalFormatting>
  <conditionalFormatting sqref="O185">
    <cfRule type="duplicateValues" dxfId="2657" priority="2571"/>
  </conditionalFormatting>
  <conditionalFormatting sqref="O186">
    <cfRule type="duplicateValues" dxfId="2656" priority="2570"/>
  </conditionalFormatting>
  <conditionalFormatting sqref="O187">
    <cfRule type="duplicateValues" dxfId="2655" priority="2569"/>
  </conditionalFormatting>
  <conditionalFormatting sqref="O188">
    <cfRule type="duplicateValues" dxfId="2654" priority="2568"/>
  </conditionalFormatting>
  <conditionalFormatting sqref="O189">
    <cfRule type="duplicateValues" dxfId="2653" priority="2567"/>
  </conditionalFormatting>
  <conditionalFormatting sqref="O190">
    <cfRule type="duplicateValues" dxfId="2652" priority="2566"/>
  </conditionalFormatting>
  <conditionalFormatting sqref="O192">
    <cfRule type="duplicateValues" dxfId="2651" priority="2565"/>
  </conditionalFormatting>
  <conditionalFormatting sqref="O193">
    <cfRule type="duplicateValues" dxfId="2650" priority="2564"/>
  </conditionalFormatting>
  <conditionalFormatting sqref="O194">
    <cfRule type="duplicateValues" dxfId="2649" priority="2563"/>
  </conditionalFormatting>
  <conditionalFormatting sqref="O195">
    <cfRule type="duplicateValues" dxfId="2648" priority="2562"/>
  </conditionalFormatting>
  <conditionalFormatting sqref="O196">
    <cfRule type="duplicateValues" dxfId="2647" priority="2561"/>
  </conditionalFormatting>
  <conditionalFormatting sqref="O212">
    <cfRule type="duplicateValues" dxfId="2646" priority="2560"/>
  </conditionalFormatting>
  <conditionalFormatting sqref="O197">
    <cfRule type="duplicateValues" dxfId="2645" priority="2559"/>
  </conditionalFormatting>
  <conditionalFormatting sqref="O198">
    <cfRule type="duplicateValues" dxfId="2644" priority="2558"/>
  </conditionalFormatting>
  <conditionalFormatting sqref="O199">
    <cfRule type="duplicateValues" dxfId="2643" priority="2557"/>
  </conditionalFormatting>
  <conditionalFormatting sqref="O205">
    <cfRule type="duplicateValues" dxfId="2642" priority="2556"/>
  </conditionalFormatting>
  <conditionalFormatting sqref="O206">
    <cfRule type="duplicateValues" dxfId="2641" priority="2555"/>
  </conditionalFormatting>
  <conditionalFormatting sqref="O210">
    <cfRule type="duplicateValues" dxfId="2640" priority="2554"/>
  </conditionalFormatting>
  <conditionalFormatting sqref="O211">
    <cfRule type="duplicateValues" dxfId="2639" priority="2553"/>
  </conditionalFormatting>
  <conditionalFormatting sqref="O200">
    <cfRule type="duplicateValues" dxfId="2638" priority="2552"/>
  </conditionalFormatting>
  <conditionalFormatting sqref="O201">
    <cfRule type="duplicateValues" dxfId="2637" priority="2551"/>
  </conditionalFormatting>
  <conditionalFormatting sqref="O202">
    <cfRule type="duplicateValues" dxfId="2636" priority="2550"/>
  </conditionalFormatting>
  <conditionalFormatting sqref="O203">
    <cfRule type="duplicateValues" dxfId="2635" priority="2549"/>
  </conditionalFormatting>
  <conditionalFormatting sqref="O204">
    <cfRule type="duplicateValues" dxfId="2634" priority="2548"/>
  </conditionalFormatting>
  <conditionalFormatting sqref="O207">
    <cfRule type="duplicateValues" dxfId="2633" priority="2547"/>
  </conditionalFormatting>
  <conditionalFormatting sqref="O208">
    <cfRule type="duplicateValues" dxfId="2632" priority="2546"/>
  </conditionalFormatting>
  <conditionalFormatting sqref="O209">
    <cfRule type="duplicateValues" dxfId="2631" priority="2545"/>
  </conditionalFormatting>
  <conditionalFormatting sqref="Q5">
    <cfRule type="duplicateValues" dxfId="2630" priority="2541"/>
  </conditionalFormatting>
  <conditionalFormatting sqref="Q6">
    <cfRule type="duplicateValues" dxfId="2629" priority="2540"/>
  </conditionalFormatting>
  <conditionalFormatting sqref="Q7">
    <cfRule type="duplicateValues" dxfId="2628" priority="2539"/>
  </conditionalFormatting>
  <conditionalFormatting sqref="Q8">
    <cfRule type="duplicateValues" dxfId="2627" priority="2538"/>
  </conditionalFormatting>
  <conditionalFormatting sqref="Q9">
    <cfRule type="duplicateValues" dxfId="2626" priority="2537"/>
  </conditionalFormatting>
  <conditionalFormatting sqref="Q10">
    <cfRule type="duplicateValues" dxfId="2625" priority="2536"/>
  </conditionalFormatting>
  <conditionalFormatting sqref="Q11">
    <cfRule type="duplicateValues" dxfId="2624" priority="2535"/>
  </conditionalFormatting>
  <conditionalFormatting sqref="Q12">
    <cfRule type="duplicateValues" dxfId="2623" priority="2534"/>
  </conditionalFormatting>
  <conditionalFormatting sqref="Q13">
    <cfRule type="duplicateValues" dxfId="2622" priority="2533"/>
  </conditionalFormatting>
  <conditionalFormatting sqref="Q14">
    <cfRule type="duplicateValues" dxfId="2621" priority="2532"/>
  </conditionalFormatting>
  <conditionalFormatting sqref="Q15">
    <cfRule type="duplicateValues" dxfId="2620" priority="2531"/>
  </conditionalFormatting>
  <conditionalFormatting sqref="Q16">
    <cfRule type="duplicateValues" dxfId="2619" priority="2530"/>
  </conditionalFormatting>
  <conditionalFormatting sqref="Q17">
    <cfRule type="duplicateValues" dxfId="2618" priority="2529"/>
  </conditionalFormatting>
  <conditionalFormatting sqref="Q18">
    <cfRule type="duplicateValues" dxfId="2617" priority="2528"/>
  </conditionalFormatting>
  <conditionalFormatting sqref="Q19">
    <cfRule type="duplicateValues" dxfId="2616" priority="2527"/>
  </conditionalFormatting>
  <conditionalFormatting sqref="Q20">
    <cfRule type="duplicateValues" dxfId="2615" priority="2526"/>
  </conditionalFormatting>
  <conditionalFormatting sqref="Q21">
    <cfRule type="duplicateValues" dxfId="2614" priority="2525"/>
  </conditionalFormatting>
  <conditionalFormatting sqref="Q22">
    <cfRule type="duplicateValues" dxfId="2613" priority="2524"/>
  </conditionalFormatting>
  <conditionalFormatting sqref="Q23">
    <cfRule type="duplicateValues" dxfId="2612" priority="2523"/>
  </conditionalFormatting>
  <conditionalFormatting sqref="Q24">
    <cfRule type="duplicateValues" dxfId="2611" priority="2522"/>
  </conditionalFormatting>
  <conditionalFormatting sqref="Q25">
    <cfRule type="duplicateValues" dxfId="2610" priority="2521"/>
  </conditionalFormatting>
  <conditionalFormatting sqref="Q26">
    <cfRule type="duplicateValues" dxfId="2609" priority="2520"/>
  </conditionalFormatting>
  <conditionalFormatting sqref="Q27">
    <cfRule type="duplicateValues" dxfId="2608" priority="2519"/>
  </conditionalFormatting>
  <conditionalFormatting sqref="Q28">
    <cfRule type="duplicateValues" dxfId="2607" priority="2518"/>
  </conditionalFormatting>
  <conditionalFormatting sqref="Q29">
    <cfRule type="duplicateValues" dxfId="2606" priority="2517"/>
  </conditionalFormatting>
  <conditionalFormatting sqref="Q30">
    <cfRule type="duplicateValues" dxfId="2605" priority="2516"/>
  </conditionalFormatting>
  <conditionalFormatting sqref="Q31">
    <cfRule type="duplicateValues" dxfId="2604" priority="2515"/>
  </conditionalFormatting>
  <conditionalFormatting sqref="Q32">
    <cfRule type="duplicateValues" dxfId="2603" priority="2514"/>
  </conditionalFormatting>
  <conditionalFormatting sqref="Q33">
    <cfRule type="duplicateValues" dxfId="2602" priority="2513"/>
  </conditionalFormatting>
  <conditionalFormatting sqref="Q34">
    <cfRule type="duplicateValues" dxfId="2601" priority="2512"/>
  </conditionalFormatting>
  <conditionalFormatting sqref="Q35">
    <cfRule type="duplicateValues" dxfId="2600" priority="2511"/>
  </conditionalFormatting>
  <conditionalFormatting sqref="Q36">
    <cfRule type="duplicateValues" dxfId="2599" priority="2510"/>
  </conditionalFormatting>
  <conditionalFormatting sqref="Q37">
    <cfRule type="duplicateValues" dxfId="2598" priority="2509"/>
  </conditionalFormatting>
  <conditionalFormatting sqref="Q38">
    <cfRule type="duplicateValues" dxfId="2597" priority="2508"/>
  </conditionalFormatting>
  <conditionalFormatting sqref="Q39">
    <cfRule type="duplicateValues" dxfId="2596" priority="2507"/>
  </conditionalFormatting>
  <conditionalFormatting sqref="Q40">
    <cfRule type="duplicateValues" dxfId="2595" priority="2506"/>
  </conditionalFormatting>
  <conditionalFormatting sqref="Q41">
    <cfRule type="duplicateValues" dxfId="2594" priority="2505"/>
  </conditionalFormatting>
  <conditionalFormatting sqref="Q42">
    <cfRule type="duplicateValues" dxfId="2593" priority="2504"/>
  </conditionalFormatting>
  <conditionalFormatting sqref="Q43">
    <cfRule type="duplicateValues" dxfId="2592" priority="2503"/>
  </conditionalFormatting>
  <conditionalFormatting sqref="Q44">
    <cfRule type="duplicateValues" dxfId="2591" priority="2502"/>
  </conditionalFormatting>
  <conditionalFormatting sqref="Q45">
    <cfRule type="duplicateValues" dxfId="2590" priority="2501"/>
  </conditionalFormatting>
  <conditionalFormatting sqref="Q46">
    <cfRule type="duplicateValues" dxfId="2589" priority="2500"/>
  </conditionalFormatting>
  <conditionalFormatting sqref="Q47">
    <cfRule type="duplicateValues" dxfId="2588" priority="2499"/>
  </conditionalFormatting>
  <conditionalFormatting sqref="Q48">
    <cfRule type="duplicateValues" dxfId="2587" priority="2498"/>
  </conditionalFormatting>
  <conditionalFormatting sqref="Q49">
    <cfRule type="duplicateValues" dxfId="2586" priority="2497"/>
  </conditionalFormatting>
  <conditionalFormatting sqref="Q50">
    <cfRule type="duplicateValues" dxfId="2585" priority="2496"/>
  </conditionalFormatting>
  <conditionalFormatting sqref="Q51">
    <cfRule type="duplicateValues" dxfId="2584" priority="2495"/>
  </conditionalFormatting>
  <conditionalFormatting sqref="Q52">
    <cfRule type="duplicateValues" dxfId="2583" priority="2494"/>
  </conditionalFormatting>
  <conditionalFormatting sqref="Q53">
    <cfRule type="duplicateValues" dxfId="2582" priority="2493"/>
  </conditionalFormatting>
  <conditionalFormatting sqref="Q54">
    <cfRule type="duplicateValues" dxfId="2581" priority="2492"/>
  </conditionalFormatting>
  <conditionalFormatting sqref="Q56">
    <cfRule type="duplicateValues" dxfId="2580" priority="2491"/>
  </conditionalFormatting>
  <conditionalFormatting sqref="Q57">
    <cfRule type="duplicateValues" dxfId="2579" priority="2490"/>
  </conditionalFormatting>
  <conditionalFormatting sqref="Q58">
    <cfRule type="duplicateValues" dxfId="2578" priority="2489"/>
  </conditionalFormatting>
  <conditionalFormatting sqref="Q59">
    <cfRule type="duplicateValues" dxfId="2577" priority="2488"/>
  </conditionalFormatting>
  <conditionalFormatting sqref="Q60">
    <cfRule type="duplicateValues" dxfId="2576" priority="2487"/>
  </conditionalFormatting>
  <conditionalFormatting sqref="Q61">
    <cfRule type="duplicateValues" dxfId="2575" priority="2486"/>
  </conditionalFormatting>
  <conditionalFormatting sqref="Q63">
    <cfRule type="duplicateValues" dxfId="2574" priority="2485"/>
  </conditionalFormatting>
  <conditionalFormatting sqref="Q64">
    <cfRule type="duplicateValues" dxfId="2573" priority="2484"/>
  </conditionalFormatting>
  <conditionalFormatting sqref="Q65">
    <cfRule type="duplicateValues" dxfId="2572" priority="2483"/>
  </conditionalFormatting>
  <conditionalFormatting sqref="Q66">
    <cfRule type="duplicateValues" dxfId="2571" priority="2482"/>
  </conditionalFormatting>
  <conditionalFormatting sqref="Q67">
    <cfRule type="duplicateValues" dxfId="2570" priority="2481"/>
  </conditionalFormatting>
  <conditionalFormatting sqref="Q68">
    <cfRule type="duplicateValues" dxfId="2569" priority="2480"/>
  </conditionalFormatting>
  <conditionalFormatting sqref="Q69">
    <cfRule type="duplicateValues" dxfId="2568" priority="2479"/>
  </conditionalFormatting>
  <conditionalFormatting sqref="Q70">
    <cfRule type="duplicateValues" dxfId="2567" priority="2478"/>
  </conditionalFormatting>
  <conditionalFormatting sqref="Q71">
    <cfRule type="duplicateValues" dxfId="2566" priority="2477"/>
  </conditionalFormatting>
  <conditionalFormatting sqref="Q72">
    <cfRule type="duplicateValues" dxfId="2565" priority="2476"/>
  </conditionalFormatting>
  <conditionalFormatting sqref="Q73">
    <cfRule type="duplicateValues" dxfId="2564" priority="2475"/>
  </conditionalFormatting>
  <conditionalFormatting sqref="Q74">
    <cfRule type="duplicateValues" dxfId="2563" priority="2474"/>
  </conditionalFormatting>
  <conditionalFormatting sqref="Q75">
    <cfRule type="duplicateValues" dxfId="2562" priority="2473"/>
  </conditionalFormatting>
  <conditionalFormatting sqref="Q76">
    <cfRule type="duplicateValues" dxfId="2561" priority="2472"/>
  </conditionalFormatting>
  <conditionalFormatting sqref="Q77">
    <cfRule type="duplicateValues" dxfId="2560" priority="2471"/>
  </conditionalFormatting>
  <conditionalFormatting sqref="Q78">
    <cfRule type="duplicateValues" dxfId="2559" priority="2470"/>
  </conditionalFormatting>
  <conditionalFormatting sqref="Q79">
    <cfRule type="duplicateValues" dxfId="2558" priority="2469"/>
  </conditionalFormatting>
  <conditionalFormatting sqref="Q80">
    <cfRule type="duplicateValues" dxfId="2557" priority="2468"/>
  </conditionalFormatting>
  <conditionalFormatting sqref="Q81">
    <cfRule type="duplicateValues" dxfId="2556" priority="2467"/>
  </conditionalFormatting>
  <conditionalFormatting sqref="Q82">
    <cfRule type="duplicateValues" dxfId="2555" priority="2466"/>
  </conditionalFormatting>
  <conditionalFormatting sqref="Q83">
    <cfRule type="duplicateValues" dxfId="2554" priority="2465"/>
  </conditionalFormatting>
  <conditionalFormatting sqref="Q84">
    <cfRule type="duplicateValues" dxfId="2553" priority="2464"/>
  </conditionalFormatting>
  <conditionalFormatting sqref="Q85">
    <cfRule type="duplicateValues" dxfId="2552" priority="2463"/>
  </conditionalFormatting>
  <conditionalFormatting sqref="Q86">
    <cfRule type="duplicateValues" dxfId="2551" priority="2462"/>
  </conditionalFormatting>
  <conditionalFormatting sqref="Q87">
    <cfRule type="duplicateValues" dxfId="2550" priority="2461"/>
  </conditionalFormatting>
  <conditionalFormatting sqref="Q88">
    <cfRule type="duplicateValues" dxfId="2549" priority="2460"/>
  </conditionalFormatting>
  <conditionalFormatting sqref="Q89">
    <cfRule type="duplicateValues" dxfId="2548" priority="2459"/>
  </conditionalFormatting>
  <conditionalFormatting sqref="Q90">
    <cfRule type="duplicateValues" dxfId="2547" priority="2458"/>
  </conditionalFormatting>
  <conditionalFormatting sqref="Q91">
    <cfRule type="duplicateValues" dxfId="2546" priority="2457"/>
  </conditionalFormatting>
  <conditionalFormatting sqref="Q92">
    <cfRule type="duplicateValues" dxfId="2545" priority="2456"/>
  </conditionalFormatting>
  <conditionalFormatting sqref="Q93">
    <cfRule type="duplicateValues" dxfId="2544" priority="2455"/>
  </conditionalFormatting>
  <conditionalFormatting sqref="Q94">
    <cfRule type="duplicateValues" dxfId="2543" priority="2454"/>
  </conditionalFormatting>
  <conditionalFormatting sqref="Q95">
    <cfRule type="duplicateValues" dxfId="2542" priority="2453"/>
  </conditionalFormatting>
  <conditionalFormatting sqref="Q96">
    <cfRule type="duplicateValues" dxfId="2541" priority="2452"/>
  </conditionalFormatting>
  <conditionalFormatting sqref="Q97">
    <cfRule type="duplicateValues" dxfId="2540" priority="2451"/>
  </conditionalFormatting>
  <conditionalFormatting sqref="Q98">
    <cfRule type="duplicateValues" dxfId="2539" priority="2450"/>
  </conditionalFormatting>
  <conditionalFormatting sqref="Q99">
    <cfRule type="duplicateValues" dxfId="2538" priority="2449"/>
  </conditionalFormatting>
  <conditionalFormatting sqref="Q100">
    <cfRule type="duplicateValues" dxfId="2537" priority="2448"/>
  </conditionalFormatting>
  <conditionalFormatting sqref="Q101">
    <cfRule type="duplicateValues" dxfId="2536" priority="2447"/>
  </conditionalFormatting>
  <conditionalFormatting sqref="Q102">
    <cfRule type="duplicateValues" dxfId="2535" priority="2446"/>
  </conditionalFormatting>
  <conditionalFormatting sqref="Q103">
    <cfRule type="duplicateValues" dxfId="2534" priority="2445"/>
  </conditionalFormatting>
  <conditionalFormatting sqref="Q104">
    <cfRule type="duplicateValues" dxfId="2533" priority="2444"/>
  </conditionalFormatting>
  <conditionalFormatting sqref="Q105">
    <cfRule type="duplicateValues" dxfId="2532" priority="2443"/>
  </conditionalFormatting>
  <conditionalFormatting sqref="Q106">
    <cfRule type="duplicateValues" dxfId="2531" priority="2442"/>
  </conditionalFormatting>
  <conditionalFormatting sqref="Q107">
    <cfRule type="duplicateValues" dxfId="2530" priority="2441"/>
  </conditionalFormatting>
  <conditionalFormatting sqref="Q108">
    <cfRule type="duplicateValues" dxfId="2529" priority="2440"/>
  </conditionalFormatting>
  <conditionalFormatting sqref="Q109">
    <cfRule type="duplicateValues" dxfId="2528" priority="2439"/>
  </conditionalFormatting>
  <conditionalFormatting sqref="Q110">
    <cfRule type="duplicateValues" dxfId="2527" priority="2438"/>
  </conditionalFormatting>
  <conditionalFormatting sqref="Q111">
    <cfRule type="duplicateValues" dxfId="2526" priority="2437"/>
  </conditionalFormatting>
  <conditionalFormatting sqref="Q112">
    <cfRule type="duplicateValues" dxfId="2525" priority="2436"/>
  </conditionalFormatting>
  <conditionalFormatting sqref="Q113">
    <cfRule type="duplicateValues" dxfId="2524" priority="2435"/>
  </conditionalFormatting>
  <conditionalFormatting sqref="Q114">
    <cfRule type="duplicateValues" dxfId="2523" priority="2434"/>
  </conditionalFormatting>
  <conditionalFormatting sqref="Q115">
    <cfRule type="duplicateValues" dxfId="2522" priority="2433"/>
  </conditionalFormatting>
  <conditionalFormatting sqref="Q116">
    <cfRule type="duplicateValues" dxfId="2521" priority="2432"/>
  </conditionalFormatting>
  <conditionalFormatting sqref="Q117">
    <cfRule type="duplicateValues" dxfId="2520" priority="2431"/>
  </conditionalFormatting>
  <conditionalFormatting sqref="Q118">
    <cfRule type="duplicateValues" dxfId="2519" priority="2430"/>
  </conditionalFormatting>
  <conditionalFormatting sqref="Q119">
    <cfRule type="duplicateValues" dxfId="2518" priority="2429"/>
  </conditionalFormatting>
  <conditionalFormatting sqref="Q120">
    <cfRule type="duplicateValues" dxfId="2517" priority="2428"/>
  </conditionalFormatting>
  <conditionalFormatting sqref="Q121">
    <cfRule type="duplicateValues" dxfId="2516" priority="2427"/>
  </conditionalFormatting>
  <conditionalFormatting sqref="Q122">
    <cfRule type="duplicateValues" dxfId="2515" priority="2426"/>
  </conditionalFormatting>
  <conditionalFormatting sqref="Q123">
    <cfRule type="duplicateValues" dxfId="2514" priority="2425"/>
  </conditionalFormatting>
  <conditionalFormatting sqref="Q124">
    <cfRule type="duplicateValues" dxfId="2513" priority="2424"/>
  </conditionalFormatting>
  <conditionalFormatting sqref="Q125">
    <cfRule type="duplicateValues" dxfId="2512" priority="2423"/>
  </conditionalFormatting>
  <conditionalFormatting sqref="Q126">
    <cfRule type="duplicateValues" dxfId="2511" priority="2422"/>
  </conditionalFormatting>
  <conditionalFormatting sqref="Q127">
    <cfRule type="duplicateValues" dxfId="2510" priority="2421"/>
  </conditionalFormatting>
  <conditionalFormatting sqref="Q128">
    <cfRule type="duplicateValues" dxfId="2509" priority="2420"/>
  </conditionalFormatting>
  <conditionalFormatting sqref="Q129">
    <cfRule type="duplicateValues" dxfId="2508" priority="2419"/>
  </conditionalFormatting>
  <conditionalFormatting sqref="Q130">
    <cfRule type="duplicateValues" dxfId="2507" priority="2418"/>
  </conditionalFormatting>
  <conditionalFormatting sqref="Q131">
    <cfRule type="duplicateValues" dxfId="2506" priority="2417"/>
  </conditionalFormatting>
  <conditionalFormatting sqref="Q132">
    <cfRule type="duplicateValues" dxfId="2505" priority="2416"/>
  </conditionalFormatting>
  <conditionalFormatting sqref="Q133">
    <cfRule type="duplicateValues" dxfId="2504" priority="2415"/>
  </conditionalFormatting>
  <conditionalFormatting sqref="Q134">
    <cfRule type="duplicateValues" dxfId="2503" priority="2414"/>
  </conditionalFormatting>
  <conditionalFormatting sqref="Q135">
    <cfRule type="duplicateValues" dxfId="2502" priority="2413"/>
  </conditionalFormatting>
  <conditionalFormatting sqref="Q136">
    <cfRule type="duplicateValues" dxfId="2501" priority="2412"/>
  </conditionalFormatting>
  <conditionalFormatting sqref="Q137">
    <cfRule type="duplicateValues" dxfId="2500" priority="2411"/>
  </conditionalFormatting>
  <conditionalFormatting sqref="Q138">
    <cfRule type="duplicateValues" dxfId="2499" priority="2410"/>
  </conditionalFormatting>
  <conditionalFormatting sqref="Q139">
    <cfRule type="duplicateValues" dxfId="2498" priority="2409"/>
  </conditionalFormatting>
  <conditionalFormatting sqref="Q140">
    <cfRule type="duplicateValues" dxfId="2497" priority="2408"/>
  </conditionalFormatting>
  <conditionalFormatting sqref="Q141">
    <cfRule type="duplicateValues" dxfId="2496" priority="2407"/>
  </conditionalFormatting>
  <conditionalFormatting sqref="Q142">
    <cfRule type="duplicateValues" dxfId="2495" priority="2406"/>
  </conditionalFormatting>
  <conditionalFormatting sqref="Q143">
    <cfRule type="duplicateValues" dxfId="2494" priority="2405"/>
  </conditionalFormatting>
  <conditionalFormatting sqref="Q144">
    <cfRule type="duplicateValues" dxfId="2493" priority="2404"/>
  </conditionalFormatting>
  <conditionalFormatting sqref="Q145">
    <cfRule type="duplicateValues" dxfId="2492" priority="2403"/>
  </conditionalFormatting>
  <conditionalFormatting sqref="Q146">
    <cfRule type="duplicateValues" dxfId="2491" priority="2402"/>
  </conditionalFormatting>
  <conditionalFormatting sqref="Q147">
    <cfRule type="duplicateValues" dxfId="2490" priority="2401"/>
  </conditionalFormatting>
  <conditionalFormatting sqref="Q148">
    <cfRule type="duplicateValues" dxfId="2489" priority="2400"/>
  </conditionalFormatting>
  <conditionalFormatting sqref="Q149">
    <cfRule type="duplicateValues" dxfId="2488" priority="2399"/>
  </conditionalFormatting>
  <conditionalFormatting sqref="Q150">
    <cfRule type="duplicateValues" dxfId="2487" priority="2398"/>
  </conditionalFormatting>
  <conditionalFormatting sqref="Q151">
    <cfRule type="duplicateValues" dxfId="2486" priority="2397"/>
  </conditionalFormatting>
  <conditionalFormatting sqref="Q152">
    <cfRule type="duplicateValues" dxfId="2485" priority="2396"/>
  </conditionalFormatting>
  <conditionalFormatting sqref="Q153">
    <cfRule type="duplicateValues" dxfId="2484" priority="2395"/>
  </conditionalFormatting>
  <conditionalFormatting sqref="Q154">
    <cfRule type="duplicateValues" dxfId="2483" priority="2394"/>
  </conditionalFormatting>
  <conditionalFormatting sqref="Q155">
    <cfRule type="duplicateValues" dxfId="2482" priority="2393"/>
  </conditionalFormatting>
  <conditionalFormatting sqref="Q157">
    <cfRule type="duplicateValues" dxfId="2481" priority="2392"/>
  </conditionalFormatting>
  <conditionalFormatting sqref="Q158">
    <cfRule type="duplicateValues" dxfId="2480" priority="2391"/>
  </conditionalFormatting>
  <conditionalFormatting sqref="Q159">
    <cfRule type="duplicateValues" dxfId="2479" priority="2390"/>
  </conditionalFormatting>
  <conditionalFormatting sqref="Q160">
    <cfRule type="duplicateValues" dxfId="2478" priority="2389"/>
  </conditionalFormatting>
  <conditionalFormatting sqref="Q161">
    <cfRule type="duplicateValues" dxfId="2477" priority="2388"/>
  </conditionalFormatting>
  <conditionalFormatting sqref="Q191">
    <cfRule type="duplicateValues" dxfId="2476" priority="2387"/>
  </conditionalFormatting>
  <conditionalFormatting sqref="Q213">
    <cfRule type="duplicateValues" dxfId="2475" priority="2386"/>
  </conditionalFormatting>
  <conditionalFormatting sqref="Q174">
    <cfRule type="duplicateValues" dxfId="2474" priority="2385"/>
  </conditionalFormatting>
  <conditionalFormatting sqref="Q2">
    <cfRule type="duplicateValues" dxfId="2473" priority="2542"/>
  </conditionalFormatting>
  <conditionalFormatting sqref="Q3">
    <cfRule type="duplicateValues" dxfId="2472" priority="2543"/>
  </conditionalFormatting>
  <conditionalFormatting sqref="Q4">
    <cfRule type="duplicateValues" dxfId="2471" priority="2544"/>
  </conditionalFormatting>
  <conditionalFormatting sqref="Q55">
    <cfRule type="duplicateValues" dxfId="2470" priority="2384"/>
  </conditionalFormatting>
  <conditionalFormatting sqref="Q62">
    <cfRule type="duplicateValues" dxfId="2469" priority="2383"/>
  </conditionalFormatting>
  <conditionalFormatting sqref="Q156">
    <cfRule type="duplicateValues" dxfId="2468" priority="2382"/>
  </conditionalFormatting>
  <conditionalFormatting sqref="Q162">
    <cfRule type="duplicateValues" dxfId="2467" priority="2381"/>
  </conditionalFormatting>
  <conditionalFormatting sqref="Q163">
    <cfRule type="duplicateValues" dxfId="2466" priority="2380"/>
  </conditionalFormatting>
  <conditionalFormatting sqref="Q164">
    <cfRule type="duplicateValues" dxfId="2465" priority="2379"/>
  </conditionalFormatting>
  <conditionalFormatting sqref="Q170">
    <cfRule type="duplicateValues" dxfId="2464" priority="2378"/>
  </conditionalFormatting>
  <conditionalFormatting sqref="Q171">
    <cfRule type="duplicateValues" dxfId="2463" priority="2377"/>
  </conditionalFormatting>
  <conditionalFormatting sqref="Q172">
    <cfRule type="duplicateValues" dxfId="2462" priority="2376"/>
  </conditionalFormatting>
  <conditionalFormatting sqref="Q173">
    <cfRule type="duplicateValues" dxfId="2461" priority="2375"/>
  </conditionalFormatting>
  <conditionalFormatting sqref="Q165">
    <cfRule type="duplicateValues" dxfId="2460" priority="2374"/>
  </conditionalFormatting>
  <conditionalFormatting sqref="Q166">
    <cfRule type="duplicateValues" dxfId="2459" priority="2373"/>
  </conditionalFormatting>
  <conditionalFormatting sqref="Q167">
    <cfRule type="duplicateValues" dxfId="2458" priority="2372"/>
  </conditionalFormatting>
  <conditionalFormatting sqref="Q168">
    <cfRule type="duplicateValues" dxfId="2457" priority="2371"/>
  </conditionalFormatting>
  <conditionalFormatting sqref="Q169">
    <cfRule type="duplicateValues" dxfId="2456" priority="2370"/>
  </conditionalFormatting>
  <conditionalFormatting sqref="Q175">
    <cfRule type="duplicateValues" dxfId="2455" priority="2369"/>
  </conditionalFormatting>
  <conditionalFormatting sqref="Q176">
    <cfRule type="duplicateValues" dxfId="2454" priority="2368"/>
  </conditionalFormatting>
  <conditionalFormatting sqref="Q177">
    <cfRule type="duplicateValues" dxfId="2453" priority="2367"/>
  </conditionalFormatting>
  <conditionalFormatting sqref="Q178">
    <cfRule type="duplicateValues" dxfId="2452" priority="2366"/>
  </conditionalFormatting>
  <conditionalFormatting sqref="Q179">
    <cfRule type="duplicateValues" dxfId="2451" priority="2365"/>
  </conditionalFormatting>
  <conditionalFormatting sqref="Q180">
    <cfRule type="duplicateValues" dxfId="2450" priority="2364"/>
  </conditionalFormatting>
  <conditionalFormatting sqref="Q181">
    <cfRule type="duplicateValues" dxfId="2449" priority="2363"/>
  </conditionalFormatting>
  <conditionalFormatting sqref="Q182">
    <cfRule type="duplicateValues" dxfId="2448" priority="2362"/>
  </conditionalFormatting>
  <conditionalFormatting sqref="Q183">
    <cfRule type="duplicateValues" dxfId="2447" priority="2361"/>
  </conditionalFormatting>
  <conditionalFormatting sqref="Q184">
    <cfRule type="duplicateValues" dxfId="2446" priority="2360"/>
  </conditionalFormatting>
  <conditionalFormatting sqref="Q185">
    <cfRule type="duplicateValues" dxfId="2445" priority="2359"/>
  </conditionalFormatting>
  <conditionalFormatting sqref="Q186">
    <cfRule type="duplicateValues" dxfId="2444" priority="2358"/>
  </conditionalFormatting>
  <conditionalFormatting sqref="Q187">
    <cfRule type="duplicateValues" dxfId="2443" priority="2357"/>
  </conditionalFormatting>
  <conditionalFormatting sqref="Q188">
    <cfRule type="duplicateValues" dxfId="2442" priority="2356"/>
  </conditionalFormatting>
  <conditionalFormatting sqref="Q189">
    <cfRule type="duplicateValues" dxfId="2441" priority="2355"/>
  </conditionalFormatting>
  <conditionalFormatting sqref="Q190">
    <cfRule type="duplicateValues" dxfId="2440" priority="2354"/>
  </conditionalFormatting>
  <conditionalFormatting sqref="Q192">
    <cfRule type="duplicateValues" dxfId="2439" priority="2353"/>
  </conditionalFormatting>
  <conditionalFormatting sqref="Q193">
    <cfRule type="duplicateValues" dxfId="2438" priority="2352"/>
  </conditionalFormatting>
  <conditionalFormatting sqref="Q194">
    <cfRule type="duplicateValues" dxfId="2437" priority="2351"/>
  </conditionalFormatting>
  <conditionalFormatting sqref="Q195">
    <cfRule type="duplicateValues" dxfId="2436" priority="2350"/>
  </conditionalFormatting>
  <conditionalFormatting sqref="Q196">
    <cfRule type="duplicateValues" dxfId="2435" priority="2349"/>
  </conditionalFormatting>
  <conditionalFormatting sqref="Q212">
    <cfRule type="duplicateValues" dxfId="2434" priority="2348"/>
  </conditionalFormatting>
  <conditionalFormatting sqref="Q197">
    <cfRule type="duplicateValues" dxfId="2433" priority="2347"/>
  </conditionalFormatting>
  <conditionalFormatting sqref="Q198">
    <cfRule type="duplicateValues" dxfId="2432" priority="2346"/>
  </conditionalFormatting>
  <conditionalFormatting sqref="Q199">
    <cfRule type="duplicateValues" dxfId="2431" priority="2345"/>
  </conditionalFormatting>
  <conditionalFormatting sqref="Q205">
    <cfRule type="duplicateValues" dxfId="2430" priority="2344"/>
  </conditionalFormatting>
  <conditionalFormatting sqref="Q206">
    <cfRule type="duplicateValues" dxfId="2429" priority="2343"/>
  </conditionalFormatting>
  <conditionalFormatting sqref="Q210">
    <cfRule type="duplicateValues" dxfId="2428" priority="2342"/>
  </conditionalFormatting>
  <conditionalFormatting sqref="Q211">
    <cfRule type="duplicateValues" dxfId="2427" priority="2341"/>
  </conditionalFormatting>
  <conditionalFormatting sqref="Q200">
    <cfRule type="duplicateValues" dxfId="2426" priority="2340"/>
  </conditionalFormatting>
  <conditionalFormatting sqref="Q201">
    <cfRule type="duplicateValues" dxfId="2425" priority="2339"/>
  </conditionalFormatting>
  <conditionalFormatting sqref="Q202">
    <cfRule type="duplicateValues" dxfId="2424" priority="2338"/>
  </conditionalFormatting>
  <conditionalFormatting sqref="Q203">
    <cfRule type="duplicateValues" dxfId="2423" priority="2337"/>
  </conditionalFormatting>
  <conditionalFormatting sqref="Q204">
    <cfRule type="duplicateValues" dxfId="2422" priority="2336"/>
  </conditionalFormatting>
  <conditionalFormatting sqref="Q207">
    <cfRule type="duplicateValues" dxfId="2421" priority="2335"/>
  </conditionalFormatting>
  <conditionalFormatting sqref="Q208">
    <cfRule type="duplicateValues" dxfId="2420" priority="2334"/>
  </conditionalFormatting>
  <conditionalFormatting sqref="Q209">
    <cfRule type="duplicateValues" dxfId="2419" priority="2333"/>
  </conditionalFormatting>
  <conditionalFormatting sqref="S5">
    <cfRule type="duplicateValues" dxfId="2418" priority="2329"/>
  </conditionalFormatting>
  <conditionalFormatting sqref="S6">
    <cfRule type="duplicateValues" dxfId="2417" priority="2328"/>
  </conditionalFormatting>
  <conditionalFormatting sqref="S7">
    <cfRule type="duplicateValues" dxfId="2416" priority="2327"/>
  </conditionalFormatting>
  <conditionalFormatting sqref="S8">
    <cfRule type="duplicateValues" dxfId="2415" priority="2326"/>
  </conditionalFormatting>
  <conditionalFormatting sqref="S9">
    <cfRule type="duplicateValues" dxfId="2414" priority="2325"/>
  </conditionalFormatting>
  <conditionalFormatting sqref="S10">
    <cfRule type="duplicateValues" dxfId="2413" priority="2324"/>
  </conditionalFormatting>
  <conditionalFormatting sqref="S11">
    <cfRule type="duplicateValues" dxfId="2412" priority="2323"/>
  </conditionalFormatting>
  <conditionalFormatting sqref="S12">
    <cfRule type="duplicateValues" dxfId="2411" priority="2322"/>
  </conditionalFormatting>
  <conditionalFormatting sqref="S13">
    <cfRule type="duplicateValues" dxfId="2410" priority="2321"/>
  </conditionalFormatting>
  <conditionalFormatting sqref="S14">
    <cfRule type="duplicateValues" dxfId="2409" priority="2320"/>
  </conditionalFormatting>
  <conditionalFormatting sqref="S15">
    <cfRule type="duplicateValues" dxfId="2408" priority="2319"/>
  </conditionalFormatting>
  <conditionalFormatting sqref="S16">
    <cfRule type="duplicateValues" dxfId="2407" priority="2318"/>
  </conditionalFormatting>
  <conditionalFormatting sqref="S17">
    <cfRule type="duplicateValues" dxfId="2406" priority="2317"/>
  </conditionalFormatting>
  <conditionalFormatting sqref="S18">
    <cfRule type="duplicateValues" dxfId="2405" priority="2316"/>
  </conditionalFormatting>
  <conditionalFormatting sqref="S19">
    <cfRule type="duplicateValues" dxfId="2404" priority="2315"/>
  </conditionalFormatting>
  <conditionalFormatting sqref="S20">
    <cfRule type="duplicateValues" dxfId="2403" priority="2314"/>
  </conditionalFormatting>
  <conditionalFormatting sqref="S21">
    <cfRule type="duplicateValues" dxfId="2402" priority="2313"/>
  </conditionalFormatting>
  <conditionalFormatting sqref="S22">
    <cfRule type="duplicateValues" dxfId="2401" priority="2312"/>
  </conditionalFormatting>
  <conditionalFormatting sqref="S23">
    <cfRule type="duplicateValues" dxfId="2400" priority="2311"/>
  </conditionalFormatting>
  <conditionalFormatting sqref="S24">
    <cfRule type="duplicateValues" dxfId="2399" priority="2310"/>
  </conditionalFormatting>
  <conditionalFormatting sqref="S25">
    <cfRule type="duplicateValues" dxfId="2398" priority="2309"/>
  </conditionalFormatting>
  <conditionalFormatting sqref="S26">
    <cfRule type="duplicateValues" dxfId="2397" priority="2308"/>
  </conditionalFormatting>
  <conditionalFormatting sqref="S27">
    <cfRule type="duplicateValues" dxfId="2396" priority="2307"/>
  </conditionalFormatting>
  <conditionalFormatting sqref="S28">
    <cfRule type="duplicateValues" dxfId="2395" priority="2306"/>
  </conditionalFormatting>
  <conditionalFormatting sqref="S29">
    <cfRule type="duplicateValues" dxfId="2394" priority="2305"/>
  </conditionalFormatting>
  <conditionalFormatting sqref="S30">
    <cfRule type="duplicateValues" dxfId="2393" priority="2304"/>
  </conditionalFormatting>
  <conditionalFormatting sqref="S31">
    <cfRule type="duplicateValues" dxfId="2392" priority="2303"/>
  </conditionalFormatting>
  <conditionalFormatting sqref="S32">
    <cfRule type="duplicateValues" dxfId="2391" priority="2302"/>
  </conditionalFormatting>
  <conditionalFormatting sqref="S33">
    <cfRule type="duplicateValues" dxfId="2390" priority="2301"/>
  </conditionalFormatting>
  <conditionalFormatting sqref="S34">
    <cfRule type="duplicateValues" dxfId="2389" priority="2300"/>
  </conditionalFormatting>
  <conditionalFormatting sqref="S35">
    <cfRule type="duplicateValues" dxfId="2388" priority="2299"/>
  </conditionalFormatting>
  <conditionalFormatting sqref="S36">
    <cfRule type="duplicateValues" dxfId="2387" priority="2298"/>
  </conditionalFormatting>
  <conditionalFormatting sqref="S37">
    <cfRule type="duplicateValues" dxfId="2386" priority="2297"/>
  </conditionalFormatting>
  <conditionalFormatting sqref="S38">
    <cfRule type="duplicateValues" dxfId="2385" priority="2296"/>
  </conditionalFormatting>
  <conditionalFormatting sqref="S39">
    <cfRule type="duplicateValues" dxfId="2384" priority="2295"/>
  </conditionalFormatting>
  <conditionalFormatting sqref="S40">
    <cfRule type="duplicateValues" dxfId="2383" priority="2294"/>
  </conditionalFormatting>
  <conditionalFormatting sqref="S41">
    <cfRule type="duplicateValues" dxfId="2382" priority="2293"/>
  </conditionalFormatting>
  <conditionalFormatting sqref="S42">
    <cfRule type="duplicateValues" dxfId="2381" priority="2292"/>
  </conditionalFormatting>
  <conditionalFormatting sqref="S43">
    <cfRule type="duplicateValues" dxfId="2380" priority="2291"/>
  </conditionalFormatting>
  <conditionalFormatting sqref="S44">
    <cfRule type="duplicateValues" dxfId="2379" priority="2290"/>
  </conditionalFormatting>
  <conditionalFormatting sqref="S45">
    <cfRule type="duplicateValues" dxfId="2378" priority="2289"/>
  </conditionalFormatting>
  <conditionalFormatting sqref="S46">
    <cfRule type="duplicateValues" dxfId="2377" priority="2288"/>
  </conditionalFormatting>
  <conditionalFormatting sqref="S47">
    <cfRule type="duplicateValues" dxfId="2376" priority="2287"/>
  </conditionalFormatting>
  <conditionalFormatting sqref="S48">
    <cfRule type="duplicateValues" dxfId="2375" priority="2286"/>
  </conditionalFormatting>
  <conditionalFormatting sqref="S49">
    <cfRule type="duplicateValues" dxfId="2374" priority="2285"/>
  </conditionalFormatting>
  <conditionalFormatting sqref="S50">
    <cfRule type="duplicateValues" dxfId="2373" priority="2284"/>
  </conditionalFormatting>
  <conditionalFormatting sqref="S51">
    <cfRule type="duplicateValues" dxfId="2372" priority="2283"/>
  </conditionalFormatting>
  <conditionalFormatting sqref="S52">
    <cfRule type="duplicateValues" dxfId="2371" priority="2282"/>
  </conditionalFormatting>
  <conditionalFormatting sqref="S53">
    <cfRule type="duplicateValues" dxfId="2370" priority="2281"/>
  </conditionalFormatting>
  <conditionalFormatting sqref="S54">
    <cfRule type="duplicateValues" dxfId="2369" priority="2280"/>
  </conditionalFormatting>
  <conditionalFormatting sqref="S56">
    <cfRule type="duplicateValues" dxfId="2368" priority="2279"/>
  </conditionalFormatting>
  <conditionalFormatting sqref="S57">
    <cfRule type="duplicateValues" dxfId="2367" priority="2278"/>
  </conditionalFormatting>
  <conditionalFormatting sqref="S58">
    <cfRule type="duplicateValues" dxfId="2366" priority="2277"/>
  </conditionalFormatting>
  <conditionalFormatting sqref="S59">
    <cfRule type="duplicateValues" dxfId="2365" priority="2276"/>
  </conditionalFormatting>
  <conditionalFormatting sqref="S60">
    <cfRule type="duplicateValues" dxfId="2364" priority="2275"/>
  </conditionalFormatting>
  <conditionalFormatting sqref="S61">
    <cfRule type="duplicateValues" dxfId="2363" priority="2274"/>
  </conditionalFormatting>
  <conditionalFormatting sqref="S63">
    <cfRule type="duplicateValues" dxfId="2362" priority="2273"/>
  </conditionalFormatting>
  <conditionalFormatting sqref="S64">
    <cfRule type="duplicateValues" dxfId="2361" priority="2272"/>
  </conditionalFormatting>
  <conditionalFormatting sqref="S65">
    <cfRule type="duplicateValues" dxfId="2360" priority="2271"/>
  </conditionalFormatting>
  <conditionalFormatting sqref="S66">
    <cfRule type="duplicateValues" dxfId="2359" priority="2270"/>
  </conditionalFormatting>
  <conditionalFormatting sqref="S67">
    <cfRule type="duplicateValues" dxfId="2358" priority="2269"/>
  </conditionalFormatting>
  <conditionalFormatting sqref="S68">
    <cfRule type="duplicateValues" dxfId="2357" priority="2268"/>
  </conditionalFormatting>
  <conditionalFormatting sqref="S69">
    <cfRule type="duplicateValues" dxfId="2356" priority="2267"/>
  </conditionalFormatting>
  <conditionalFormatting sqref="S70">
    <cfRule type="duplicateValues" dxfId="2355" priority="2266"/>
  </conditionalFormatting>
  <conditionalFormatting sqref="S71">
    <cfRule type="duplicateValues" dxfId="2354" priority="2265"/>
  </conditionalFormatting>
  <conditionalFormatting sqref="S72">
    <cfRule type="duplicateValues" dxfId="2353" priority="2264"/>
  </conditionalFormatting>
  <conditionalFormatting sqref="S73">
    <cfRule type="duplicateValues" dxfId="2352" priority="2263"/>
  </conditionalFormatting>
  <conditionalFormatting sqref="S74">
    <cfRule type="duplicateValues" dxfId="2351" priority="2262"/>
  </conditionalFormatting>
  <conditionalFormatting sqref="S75">
    <cfRule type="duplicateValues" dxfId="2350" priority="2261"/>
  </conditionalFormatting>
  <conditionalFormatting sqref="S76">
    <cfRule type="duplicateValues" dxfId="2349" priority="2260"/>
  </conditionalFormatting>
  <conditionalFormatting sqref="S77">
    <cfRule type="duplicateValues" dxfId="2348" priority="2259"/>
  </conditionalFormatting>
  <conditionalFormatting sqref="S78">
    <cfRule type="duplicateValues" dxfId="2347" priority="2258"/>
  </conditionalFormatting>
  <conditionalFormatting sqref="S79">
    <cfRule type="duplicateValues" dxfId="2346" priority="2257"/>
  </conditionalFormatting>
  <conditionalFormatting sqref="S80">
    <cfRule type="duplicateValues" dxfId="2345" priority="2256"/>
  </conditionalFormatting>
  <conditionalFormatting sqref="S81">
    <cfRule type="duplicateValues" dxfId="2344" priority="2255"/>
  </conditionalFormatting>
  <conditionalFormatting sqref="S82">
    <cfRule type="duplicateValues" dxfId="2343" priority="2254"/>
  </conditionalFormatting>
  <conditionalFormatting sqref="S83">
    <cfRule type="duplicateValues" dxfId="2342" priority="2253"/>
  </conditionalFormatting>
  <conditionalFormatting sqref="S84">
    <cfRule type="duplicateValues" dxfId="2341" priority="2252"/>
  </conditionalFormatting>
  <conditionalFormatting sqref="S85">
    <cfRule type="duplicateValues" dxfId="2340" priority="2251"/>
  </conditionalFormatting>
  <conditionalFormatting sqref="S86">
    <cfRule type="duplicateValues" dxfId="2339" priority="2250"/>
  </conditionalFormatting>
  <conditionalFormatting sqref="S87">
    <cfRule type="duplicateValues" dxfId="2338" priority="2249"/>
  </conditionalFormatting>
  <conditionalFormatting sqref="S88">
    <cfRule type="duplicateValues" dxfId="2337" priority="2248"/>
  </conditionalFormatting>
  <conditionalFormatting sqref="S89">
    <cfRule type="duplicateValues" dxfId="2336" priority="2247"/>
  </conditionalFormatting>
  <conditionalFormatting sqref="S90">
    <cfRule type="duplicateValues" dxfId="2335" priority="2246"/>
  </conditionalFormatting>
  <conditionalFormatting sqref="S91">
    <cfRule type="duplicateValues" dxfId="2334" priority="2245"/>
  </conditionalFormatting>
  <conditionalFormatting sqref="S92">
    <cfRule type="duplicateValues" dxfId="2333" priority="2244"/>
  </conditionalFormatting>
  <conditionalFormatting sqref="S93">
    <cfRule type="duplicateValues" dxfId="2332" priority="2243"/>
  </conditionalFormatting>
  <conditionalFormatting sqref="S94">
    <cfRule type="duplicateValues" dxfId="2331" priority="2242"/>
  </conditionalFormatting>
  <conditionalFormatting sqref="S95">
    <cfRule type="duplicateValues" dxfId="2330" priority="2241"/>
  </conditionalFormatting>
  <conditionalFormatting sqref="S96">
    <cfRule type="duplicateValues" dxfId="2329" priority="2240"/>
  </conditionalFormatting>
  <conditionalFormatting sqref="S97">
    <cfRule type="duplicateValues" dxfId="2328" priority="2239"/>
  </conditionalFormatting>
  <conditionalFormatting sqref="S98">
    <cfRule type="duplicateValues" dxfId="2327" priority="2238"/>
  </conditionalFormatting>
  <conditionalFormatting sqref="S99">
    <cfRule type="duplicateValues" dxfId="2326" priority="2237"/>
  </conditionalFormatting>
  <conditionalFormatting sqref="S100">
    <cfRule type="duplicateValues" dxfId="2325" priority="2236"/>
  </conditionalFormatting>
  <conditionalFormatting sqref="S101">
    <cfRule type="duplicateValues" dxfId="2324" priority="2235"/>
  </conditionalFormatting>
  <conditionalFormatting sqref="S102">
    <cfRule type="duplicateValues" dxfId="2323" priority="2234"/>
  </conditionalFormatting>
  <conditionalFormatting sqref="S103">
    <cfRule type="duplicateValues" dxfId="2322" priority="2233"/>
  </conditionalFormatting>
  <conditionalFormatting sqref="S104">
    <cfRule type="duplicateValues" dxfId="2321" priority="2232"/>
  </conditionalFormatting>
  <conditionalFormatting sqref="S105">
    <cfRule type="duplicateValues" dxfId="2320" priority="2231"/>
  </conditionalFormatting>
  <conditionalFormatting sqref="S106">
    <cfRule type="duplicateValues" dxfId="2319" priority="2230"/>
  </conditionalFormatting>
  <conditionalFormatting sqref="S107">
    <cfRule type="duplicateValues" dxfId="2318" priority="2229"/>
  </conditionalFormatting>
  <conditionalFormatting sqref="S108">
    <cfRule type="duplicateValues" dxfId="2317" priority="2228"/>
  </conditionalFormatting>
  <conditionalFormatting sqref="S109">
    <cfRule type="duplicateValues" dxfId="2316" priority="2227"/>
  </conditionalFormatting>
  <conditionalFormatting sqref="S110">
    <cfRule type="duplicateValues" dxfId="2315" priority="2226"/>
  </conditionalFormatting>
  <conditionalFormatting sqref="S111">
    <cfRule type="duplicateValues" dxfId="2314" priority="2225"/>
  </conditionalFormatting>
  <conditionalFormatting sqref="S112">
    <cfRule type="duplicateValues" dxfId="2313" priority="2224"/>
  </conditionalFormatting>
  <conditionalFormatting sqref="S113">
    <cfRule type="duplicateValues" dxfId="2312" priority="2223"/>
  </conditionalFormatting>
  <conditionalFormatting sqref="S114">
    <cfRule type="duplicateValues" dxfId="2311" priority="2222"/>
  </conditionalFormatting>
  <conditionalFormatting sqref="S115">
    <cfRule type="duplicateValues" dxfId="2310" priority="2221"/>
  </conditionalFormatting>
  <conditionalFormatting sqref="S116">
    <cfRule type="duplicateValues" dxfId="2309" priority="2220"/>
  </conditionalFormatting>
  <conditionalFormatting sqref="S117">
    <cfRule type="duplicateValues" dxfId="2308" priority="2219"/>
  </conditionalFormatting>
  <conditionalFormatting sqref="S118">
    <cfRule type="duplicateValues" dxfId="2307" priority="2218"/>
  </conditionalFormatting>
  <conditionalFormatting sqref="S119">
    <cfRule type="duplicateValues" dxfId="2306" priority="2217"/>
  </conditionalFormatting>
  <conditionalFormatting sqref="S120">
    <cfRule type="duplicateValues" dxfId="2305" priority="2216"/>
  </conditionalFormatting>
  <conditionalFormatting sqref="S121">
    <cfRule type="duplicateValues" dxfId="2304" priority="2215"/>
  </conditionalFormatting>
  <conditionalFormatting sqref="S122">
    <cfRule type="duplicateValues" dxfId="2303" priority="2214"/>
  </conditionalFormatting>
  <conditionalFormatting sqref="S123">
    <cfRule type="duplicateValues" dxfId="2302" priority="2213"/>
  </conditionalFormatting>
  <conditionalFormatting sqref="S124">
    <cfRule type="duplicateValues" dxfId="2301" priority="2212"/>
  </conditionalFormatting>
  <conditionalFormatting sqref="S125">
    <cfRule type="duplicateValues" dxfId="2300" priority="2211"/>
  </conditionalFormatting>
  <conditionalFormatting sqref="S126">
    <cfRule type="duplicateValues" dxfId="2299" priority="2210"/>
  </conditionalFormatting>
  <conditionalFormatting sqref="S127">
    <cfRule type="duplicateValues" dxfId="2298" priority="2209"/>
  </conditionalFormatting>
  <conditionalFormatting sqref="S128">
    <cfRule type="duplicateValues" dxfId="2297" priority="2208"/>
  </conditionalFormatting>
  <conditionalFormatting sqref="S129">
    <cfRule type="duplicateValues" dxfId="2296" priority="2207"/>
  </conditionalFormatting>
  <conditionalFormatting sqref="S130">
    <cfRule type="duplicateValues" dxfId="2295" priority="2206"/>
  </conditionalFormatting>
  <conditionalFormatting sqref="S131">
    <cfRule type="duplicateValues" dxfId="2294" priority="2205"/>
  </conditionalFormatting>
  <conditionalFormatting sqref="S132">
    <cfRule type="duplicateValues" dxfId="2293" priority="2204"/>
  </conditionalFormatting>
  <conditionalFormatting sqref="S133">
    <cfRule type="duplicateValues" dxfId="2292" priority="2203"/>
  </conditionalFormatting>
  <conditionalFormatting sqref="S134">
    <cfRule type="duplicateValues" dxfId="2291" priority="2202"/>
  </conditionalFormatting>
  <conditionalFormatting sqref="S135">
    <cfRule type="duplicateValues" dxfId="2290" priority="2201"/>
  </conditionalFormatting>
  <conditionalFormatting sqref="S136">
    <cfRule type="duplicateValues" dxfId="2289" priority="2200"/>
  </conditionalFormatting>
  <conditionalFormatting sqref="S137">
    <cfRule type="duplicateValues" dxfId="2288" priority="2199"/>
  </conditionalFormatting>
  <conditionalFormatting sqref="S138">
    <cfRule type="duplicateValues" dxfId="2287" priority="2198"/>
  </conditionalFormatting>
  <conditionalFormatting sqref="S139">
    <cfRule type="duplicateValues" dxfId="2286" priority="2197"/>
  </conditionalFormatting>
  <conditionalFormatting sqref="S140">
    <cfRule type="duplicateValues" dxfId="2285" priority="2196"/>
  </conditionalFormatting>
  <conditionalFormatting sqref="S141">
    <cfRule type="duplicateValues" dxfId="2284" priority="2195"/>
  </conditionalFormatting>
  <conditionalFormatting sqref="S142">
    <cfRule type="duplicateValues" dxfId="2283" priority="2194"/>
  </conditionalFormatting>
  <conditionalFormatting sqref="S143">
    <cfRule type="duplicateValues" dxfId="2282" priority="2193"/>
  </conditionalFormatting>
  <conditionalFormatting sqref="S144">
    <cfRule type="duplicateValues" dxfId="2281" priority="2192"/>
  </conditionalFormatting>
  <conditionalFormatting sqref="S145">
    <cfRule type="duplicateValues" dxfId="2280" priority="2191"/>
  </conditionalFormatting>
  <conditionalFormatting sqref="S146">
    <cfRule type="duplicateValues" dxfId="2279" priority="2190"/>
  </conditionalFormatting>
  <conditionalFormatting sqref="S147">
    <cfRule type="duplicateValues" dxfId="2278" priority="2189"/>
  </conditionalFormatting>
  <conditionalFormatting sqref="S148">
    <cfRule type="duplicateValues" dxfId="2277" priority="2188"/>
  </conditionalFormatting>
  <conditionalFormatting sqref="S149">
    <cfRule type="duplicateValues" dxfId="2276" priority="2187"/>
  </conditionalFormatting>
  <conditionalFormatting sqref="S150">
    <cfRule type="duplicateValues" dxfId="2275" priority="2186"/>
  </conditionalFormatting>
  <conditionalFormatting sqref="S151">
    <cfRule type="duplicateValues" dxfId="2274" priority="2185"/>
  </conditionalFormatting>
  <conditionalFormatting sqref="S152">
    <cfRule type="duplicateValues" dxfId="2273" priority="2184"/>
  </conditionalFormatting>
  <conditionalFormatting sqref="S153">
    <cfRule type="duplicateValues" dxfId="2272" priority="2183"/>
  </conditionalFormatting>
  <conditionalFormatting sqref="S154">
    <cfRule type="duplicateValues" dxfId="2271" priority="2182"/>
  </conditionalFormatting>
  <conditionalFormatting sqref="S155">
    <cfRule type="duplicateValues" dxfId="2270" priority="2181"/>
  </conditionalFormatting>
  <conditionalFormatting sqref="S157">
    <cfRule type="duplicateValues" dxfId="2269" priority="2180"/>
  </conditionalFormatting>
  <conditionalFormatting sqref="S158">
    <cfRule type="duplicateValues" dxfId="2268" priority="2179"/>
  </conditionalFormatting>
  <conditionalFormatting sqref="S159">
    <cfRule type="duplicateValues" dxfId="2267" priority="2178"/>
  </conditionalFormatting>
  <conditionalFormatting sqref="S160">
    <cfRule type="duplicateValues" dxfId="2266" priority="2177"/>
  </conditionalFormatting>
  <conditionalFormatting sqref="S161">
    <cfRule type="duplicateValues" dxfId="2265" priority="2176"/>
  </conditionalFormatting>
  <conditionalFormatting sqref="S191">
    <cfRule type="duplicateValues" dxfId="2264" priority="2175"/>
  </conditionalFormatting>
  <conditionalFormatting sqref="S213">
    <cfRule type="duplicateValues" dxfId="2263" priority="2174"/>
  </conditionalFormatting>
  <conditionalFormatting sqref="S174">
    <cfRule type="duplicateValues" dxfId="2262" priority="2173"/>
  </conditionalFormatting>
  <conditionalFormatting sqref="S2">
    <cfRule type="duplicateValues" dxfId="2261" priority="2330"/>
  </conditionalFormatting>
  <conditionalFormatting sqref="S3">
    <cfRule type="duplicateValues" dxfId="2260" priority="2331"/>
  </conditionalFormatting>
  <conditionalFormatting sqref="S4">
    <cfRule type="duplicateValues" dxfId="2259" priority="2332"/>
  </conditionalFormatting>
  <conditionalFormatting sqref="S55">
    <cfRule type="duplicateValues" dxfId="2258" priority="2172"/>
  </conditionalFormatting>
  <conditionalFormatting sqref="S62">
    <cfRule type="duplicateValues" dxfId="2257" priority="2171"/>
  </conditionalFormatting>
  <conditionalFormatting sqref="S156">
    <cfRule type="duplicateValues" dxfId="2256" priority="2170"/>
  </conditionalFormatting>
  <conditionalFormatting sqref="S162">
    <cfRule type="duplicateValues" dxfId="2255" priority="2169"/>
  </conditionalFormatting>
  <conditionalFormatting sqref="S163">
    <cfRule type="duplicateValues" dxfId="2254" priority="2168"/>
  </conditionalFormatting>
  <conditionalFormatting sqref="S164">
    <cfRule type="duplicateValues" dxfId="2253" priority="2167"/>
  </conditionalFormatting>
  <conditionalFormatting sqref="S170">
    <cfRule type="duplicateValues" dxfId="2252" priority="2166"/>
  </conditionalFormatting>
  <conditionalFormatting sqref="S171">
    <cfRule type="duplicateValues" dxfId="2251" priority="2165"/>
  </conditionalFormatting>
  <conditionalFormatting sqref="S172">
    <cfRule type="duplicateValues" dxfId="2250" priority="2164"/>
  </conditionalFormatting>
  <conditionalFormatting sqref="S173">
    <cfRule type="duplicateValues" dxfId="2249" priority="2163"/>
  </conditionalFormatting>
  <conditionalFormatting sqref="S165">
    <cfRule type="duplicateValues" dxfId="2248" priority="2162"/>
  </conditionalFormatting>
  <conditionalFormatting sqref="S166">
    <cfRule type="duplicateValues" dxfId="2247" priority="2161"/>
  </conditionalFormatting>
  <conditionalFormatting sqref="S167">
    <cfRule type="duplicateValues" dxfId="2246" priority="2160"/>
  </conditionalFormatting>
  <conditionalFormatting sqref="S168">
    <cfRule type="duplicateValues" dxfId="2245" priority="2159"/>
  </conditionalFormatting>
  <conditionalFormatting sqref="S169">
    <cfRule type="duplicateValues" dxfId="2244" priority="2158"/>
  </conditionalFormatting>
  <conditionalFormatting sqref="S175">
    <cfRule type="duplicateValues" dxfId="2243" priority="2157"/>
  </conditionalFormatting>
  <conditionalFormatting sqref="S176">
    <cfRule type="duplicateValues" dxfId="2242" priority="2156"/>
  </conditionalFormatting>
  <conditionalFormatting sqref="S177">
    <cfRule type="duplicateValues" dxfId="2241" priority="2155"/>
  </conditionalFormatting>
  <conditionalFormatting sqref="S178">
    <cfRule type="duplicateValues" dxfId="2240" priority="2154"/>
  </conditionalFormatting>
  <conditionalFormatting sqref="S179">
    <cfRule type="duplicateValues" dxfId="2239" priority="2153"/>
  </conditionalFormatting>
  <conditionalFormatting sqref="S180">
    <cfRule type="duplicateValues" dxfId="2238" priority="2152"/>
  </conditionalFormatting>
  <conditionalFormatting sqref="S181">
    <cfRule type="duplicateValues" dxfId="2237" priority="2151"/>
  </conditionalFormatting>
  <conditionalFormatting sqref="S182">
    <cfRule type="duplicateValues" dxfId="2236" priority="2150"/>
  </conditionalFormatting>
  <conditionalFormatting sqref="S183">
    <cfRule type="duplicateValues" dxfId="2235" priority="2149"/>
  </conditionalFormatting>
  <conditionalFormatting sqref="S184">
    <cfRule type="duplicateValues" dxfId="2234" priority="2148"/>
  </conditionalFormatting>
  <conditionalFormatting sqref="S185">
    <cfRule type="duplicateValues" dxfId="2233" priority="2147"/>
  </conditionalFormatting>
  <conditionalFormatting sqref="S186">
    <cfRule type="duplicateValues" dxfId="2232" priority="2146"/>
  </conditionalFormatting>
  <conditionalFormatting sqref="S187">
    <cfRule type="duplicateValues" dxfId="2231" priority="2145"/>
  </conditionalFormatting>
  <conditionalFormatting sqref="S188">
    <cfRule type="duplicateValues" dxfId="2230" priority="2144"/>
  </conditionalFormatting>
  <conditionalFormatting sqref="S189">
    <cfRule type="duplicateValues" dxfId="2229" priority="2143"/>
  </conditionalFormatting>
  <conditionalFormatting sqref="S190">
    <cfRule type="duplicateValues" dxfId="2228" priority="2142"/>
  </conditionalFormatting>
  <conditionalFormatting sqref="S192">
    <cfRule type="duplicateValues" dxfId="2227" priority="2141"/>
  </conditionalFormatting>
  <conditionalFormatting sqref="S193">
    <cfRule type="duplicateValues" dxfId="2226" priority="2140"/>
  </conditionalFormatting>
  <conditionalFormatting sqref="S194">
    <cfRule type="duplicateValues" dxfId="2225" priority="2139"/>
  </conditionalFormatting>
  <conditionalFormatting sqref="S195">
    <cfRule type="duplicateValues" dxfId="2224" priority="2138"/>
  </conditionalFormatting>
  <conditionalFormatting sqref="S196">
    <cfRule type="duplicateValues" dxfId="2223" priority="2137"/>
  </conditionalFormatting>
  <conditionalFormatting sqref="S212">
    <cfRule type="duplicateValues" dxfId="2222" priority="2136"/>
  </conditionalFormatting>
  <conditionalFormatting sqref="S197">
    <cfRule type="duplicateValues" dxfId="2221" priority="2135"/>
  </conditionalFormatting>
  <conditionalFormatting sqref="S198">
    <cfRule type="duplicateValues" dxfId="2220" priority="2134"/>
  </conditionalFormatting>
  <conditionalFormatting sqref="S199">
    <cfRule type="duplicateValues" dxfId="2219" priority="2133"/>
  </conditionalFormatting>
  <conditionalFormatting sqref="S205">
    <cfRule type="duplicateValues" dxfId="2218" priority="2132"/>
  </conditionalFormatting>
  <conditionalFormatting sqref="S206">
    <cfRule type="duplicateValues" dxfId="2217" priority="2131"/>
  </conditionalFormatting>
  <conditionalFormatting sqref="S210">
    <cfRule type="duplicateValues" dxfId="2216" priority="2130"/>
  </conditionalFormatting>
  <conditionalFormatting sqref="S211">
    <cfRule type="duplicateValues" dxfId="2215" priority="2129"/>
  </conditionalFormatting>
  <conditionalFormatting sqref="S200">
    <cfRule type="duplicateValues" dxfId="2214" priority="2128"/>
  </conditionalFormatting>
  <conditionalFormatting sqref="S201">
    <cfRule type="duplicateValues" dxfId="2213" priority="2127"/>
  </conditionalFormatting>
  <conditionalFormatting sqref="S202">
    <cfRule type="duplicateValues" dxfId="2212" priority="2126"/>
  </conditionalFormatting>
  <conditionalFormatting sqref="S203">
    <cfRule type="duplicateValues" dxfId="2211" priority="2125"/>
  </conditionalFormatting>
  <conditionalFormatting sqref="S204">
    <cfRule type="duplicateValues" dxfId="2210" priority="2124"/>
  </conditionalFormatting>
  <conditionalFormatting sqref="S207">
    <cfRule type="duplicateValues" dxfId="2209" priority="2123"/>
  </conditionalFormatting>
  <conditionalFormatting sqref="S208">
    <cfRule type="duplicateValues" dxfId="2208" priority="2122"/>
  </conditionalFormatting>
  <conditionalFormatting sqref="S209">
    <cfRule type="duplicateValues" dxfId="2207" priority="2121"/>
  </conditionalFormatting>
  <conditionalFormatting sqref="U5">
    <cfRule type="duplicateValues" dxfId="2206" priority="2117"/>
  </conditionalFormatting>
  <conditionalFormatting sqref="U6">
    <cfRule type="duplicateValues" dxfId="2205" priority="2116"/>
  </conditionalFormatting>
  <conditionalFormatting sqref="U7">
    <cfRule type="duplicateValues" dxfId="2204" priority="2115"/>
  </conditionalFormatting>
  <conditionalFormatting sqref="U8">
    <cfRule type="duplicateValues" dxfId="2203" priority="2114"/>
  </conditionalFormatting>
  <conditionalFormatting sqref="U9">
    <cfRule type="duplicateValues" dxfId="2202" priority="2113"/>
  </conditionalFormatting>
  <conditionalFormatting sqref="U10">
    <cfRule type="duplicateValues" dxfId="2201" priority="2112"/>
  </conditionalFormatting>
  <conditionalFormatting sqref="U11">
    <cfRule type="duplicateValues" dxfId="2200" priority="2111"/>
  </conditionalFormatting>
  <conditionalFormatting sqref="U12">
    <cfRule type="duplicateValues" dxfId="2199" priority="2110"/>
  </conditionalFormatting>
  <conditionalFormatting sqref="U13">
    <cfRule type="duplicateValues" dxfId="2198" priority="2109"/>
  </conditionalFormatting>
  <conditionalFormatting sqref="U14">
    <cfRule type="duplicateValues" dxfId="2197" priority="2108"/>
  </conditionalFormatting>
  <conditionalFormatting sqref="U15">
    <cfRule type="duplicateValues" dxfId="2196" priority="2107"/>
  </conditionalFormatting>
  <conditionalFormatting sqref="U16">
    <cfRule type="duplicateValues" dxfId="2195" priority="2106"/>
  </conditionalFormatting>
  <conditionalFormatting sqref="U17">
    <cfRule type="duplicateValues" dxfId="2194" priority="2105"/>
  </conditionalFormatting>
  <conditionalFormatting sqref="U18">
    <cfRule type="duplicateValues" dxfId="2193" priority="2104"/>
  </conditionalFormatting>
  <conditionalFormatting sqref="U19">
    <cfRule type="duplicateValues" dxfId="2192" priority="2103"/>
  </conditionalFormatting>
  <conditionalFormatting sqref="U20">
    <cfRule type="duplicateValues" dxfId="2191" priority="2102"/>
  </conditionalFormatting>
  <conditionalFormatting sqref="U21">
    <cfRule type="duplicateValues" dxfId="2190" priority="2101"/>
  </conditionalFormatting>
  <conditionalFormatting sqref="U22">
    <cfRule type="duplicateValues" dxfId="2189" priority="2100"/>
  </conditionalFormatting>
  <conditionalFormatting sqref="U23">
    <cfRule type="duplicateValues" dxfId="2188" priority="2099"/>
  </conditionalFormatting>
  <conditionalFormatting sqref="U24">
    <cfRule type="duplicateValues" dxfId="2187" priority="2098"/>
  </conditionalFormatting>
  <conditionalFormatting sqref="U25">
    <cfRule type="duplicateValues" dxfId="2186" priority="2097"/>
  </conditionalFormatting>
  <conditionalFormatting sqref="U26">
    <cfRule type="duplicateValues" dxfId="2185" priority="2096"/>
  </conditionalFormatting>
  <conditionalFormatting sqref="U27">
    <cfRule type="duplicateValues" dxfId="2184" priority="2095"/>
  </conditionalFormatting>
  <conditionalFormatting sqref="U28">
    <cfRule type="duplicateValues" dxfId="2183" priority="2094"/>
  </conditionalFormatting>
  <conditionalFormatting sqref="U29">
    <cfRule type="duplicateValues" dxfId="2182" priority="2093"/>
  </conditionalFormatting>
  <conditionalFormatting sqref="U30">
    <cfRule type="duplicateValues" dxfId="2181" priority="2092"/>
  </conditionalFormatting>
  <conditionalFormatting sqref="U31">
    <cfRule type="duplicateValues" dxfId="2180" priority="2091"/>
  </conditionalFormatting>
  <conditionalFormatting sqref="U32">
    <cfRule type="duplicateValues" dxfId="2179" priority="2090"/>
  </conditionalFormatting>
  <conditionalFormatting sqref="U33">
    <cfRule type="duplicateValues" dxfId="2178" priority="2089"/>
  </conditionalFormatting>
  <conditionalFormatting sqref="U34">
    <cfRule type="duplicateValues" dxfId="2177" priority="2088"/>
  </conditionalFormatting>
  <conditionalFormatting sqref="U35">
    <cfRule type="duplicateValues" dxfId="2176" priority="2087"/>
  </conditionalFormatting>
  <conditionalFormatting sqref="U36">
    <cfRule type="duplicateValues" dxfId="2175" priority="2086"/>
  </conditionalFormatting>
  <conditionalFormatting sqref="U37">
    <cfRule type="duplicateValues" dxfId="2174" priority="2085"/>
  </conditionalFormatting>
  <conditionalFormatting sqref="U38">
    <cfRule type="duplicateValues" dxfId="2173" priority="2084"/>
  </conditionalFormatting>
  <conditionalFormatting sqref="U39">
    <cfRule type="duplicateValues" dxfId="2172" priority="2083"/>
  </conditionalFormatting>
  <conditionalFormatting sqref="U40">
    <cfRule type="duplicateValues" dxfId="2171" priority="2082"/>
  </conditionalFormatting>
  <conditionalFormatting sqref="U41">
    <cfRule type="duplicateValues" dxfId="2170" priority="2081"/>
  </conditionalFormatting>
  <conditionalFormatting sqref="U42">
    <cfRule type="duplicateValues" dxfId="2169" priority="2080"/>
  </conditionalFormatting>
  <conditionalFormatting sqref="U43">
    <cfRule type="duplicateValues" dxfId="2168" priority="2079"/>
  </conditionalFormatting>
  <conditionalFormatting sqref="U44">
    <cfRule type="duplicateValues" dxfId="2167" priority="2078"/>
  </conditionalFormatting>
  <conditionalFormatting sqref="U45">
    <cfRule type="duplicateValues" dxfId="2166" priority="2077"/>
  </conditionalFormatting>
  <conditionalFormatting sqref="U46">
    <cfRule type="duplicateValues" dxfId="2165" priority="2076"/>
  </conditionalFormatting>
  <conditionalFormatting sqref="U47">
    <cfRule type="duplicateValues" dxfId="2164" priority="2075"/>
  </conditionalFormatting>
  <conditionalFormatting sqref="U48">
    <cfRule type="duplicateValues" dxfId="2163" priority="2074"/>
  </conditionalFormatting>
  <conditionalFormatting sqref="U49">
    <cfRule type="duplicateValues" dxfId="2162" priority="2073"/>
  </conditionalFormatting>
  <conditionalFormatting sqref="U50">
    <cfRule type="duplicateValues" dxfId="2161" priority="2072"/>
  </conditionalFormatting>
  <conditionalFormatting sqref="U51">
    <cfRule type="duplicateValues" dxfId="2160" priority="2071"/>
  </conditionalFormatting>
  <conditionalFormatting sqref="U52">
    <cfRule type="duplicateValues" dxfId="2159" priority="2070"/>
  </conditionalFormatting>
  <conditionalFormatting sqref="U53">
    <cfRule type="duplicateValues" dxfId="2158" priority="2069"/>
  </conditionalFormatting>
  <conditionalFormatting sqref="U54">
    <cfRule type="duplicateValues" dxfId="2157" priority="2068"/>
  </conditionalFormatting>
  <conditionalFormatting sqref="U56">
    <cfRule type="duplicateValues" dxfId="2156" priority="2067"/>
  </conditionalFormatting>
  <conditionalFormatting sqref="U57">
    <cfRule type="duplicateValues" dxfId="2155" priority="2066"/>
  </conditionalFormatting>
  <conditionalFormatting sqref="U58">
    <cfRule type="duplicateValues" dxfId="2154" priority="2065"/>
  </conditionalFormatting>
  <conditionalFormatting sqref="U59">
    <cfRule type="duplicateValues" dxfId="2153" priority="2064"/>
  </conditionalFormatting>
  <conditionalFormatting sqref="U60">
    <cfRule type="duplicateValues" dxfId="2152" priority="2063"/>
  </conditionalFormatting>
  <conditionalFormatting sqref="U61">
    <cfRule type="duplicateValues" dxfId="2151" priority="2062"/>
  </conditionalFormatting>
  <conditionalFormatting sqref="U63">
    <cfRule type="duplicateValues" dxfId="2150" priority="2061"/>
  </conditionalFormatting>
  <conditionalFormatting sqref="U64">
    <cfRule type="duplicateValues" dxfId="2149" priority="2060"/>
  </conditionalFormatting>
  <conditionalFormatting sqref="U65">
    <cfRule type="duplicateValues" dxfId="2148" priority="2059"/>
  </conditionalFormatting>
  <conditionalFormatting sqref="U66">
    <cfRule type="duplicateValues" dxfId="2147" priority="2058"/>
  </conditionalFormatting>
  <conditionalFormatting sqref="U67">
    <cfRule type="duplicateValues" dxfId="2146" priority="2057"/>
  </conditionalFormatting>
  <conditionalFormatting sqref="U68">
    <cfRule type="duplicateValues" dxfId="2145" priority="2056"/>
  </conditionalFormatting>
  <conditionalFormatting sqref="U69">
    <cfRule type="duplicateValues" dxfId="2144" priority="2055"/>
  </conditionalFormatting>
  <conditionalFormatting sqref="U70">
    <cfRule type="duplicateValues" dxfId="2143" priority="2054"/>
  </conditionalFormatting>
  <conditionalFormatting sqref="U71">
    <cfRule type="duplicateValues" dxfId="2142" priority="2053"/>
  </conditionalFormatting>
  <conditionalFormatting sqref="U72">
    <cfRule type="duplicateValues" dxfId="2141" priority="2052"/>
  </conditionalFormatting>
  <conditionalFormatting sqref="U73">
    <cfRule type="duplicateValues" dxfId="2140" priority="2051"/>
  </conditionalFormatting>
  <conditionalFormatting sqref="U74">
    <cfRule type="duplicateValues" dxfId="2139" priority="2050"/>
  </conditionalFormatting>
  <conditionalFormatting sqref="U75">
    <cfRule type="duplicateValues" dxfId="2138" priority="2049"/>
  </conditionalFormatting>
  <conditionalFormatting sqref="U76">
    <cfRule type="duplicateValues" dxfId="2137" priority="2048"/>
  </conditionalFormatting>
  <conditionalFormatting sqref="U77">
    <cfRule type="duplicateValues" dxfId="2136" priority="2047"/>
  </conditionalFormatting>
  <conditionalFormatting sqref="U78">
    <cfRule type="duplicateValues" dxfId="2135" priority="2046"/>
  </conditionalFormatting>
  <conditionalFormatting sqref="U79">
    <cfRule type="duplicateValues" dxfId="2134" priority="2045"/>
  </conditionalFormatting>
  <conditionalFormatting sqref="U80">
    <cfRule type="duplicateValues" dxfId="2133" priority="2044"/>
  </conditionalFormatting>
  <conditionalFormatting sqref="U81">
    <cfRule type="duplicateValues" dxfId="2132" priority="2043"/>
  </conditionalFormatting>
  <conditionalFormatting sqref="U82">
    <cfRule type="duplicateValues" dxfId="2131" priority="2042"/>
  </conditionalFormatting>
  <conditionalFormatting sqref="U83">
    <cfRule type="duplicateValues" dxfId="2130" priority="2041"/>
  </conditionalFormatting>
  <conditionalFormatting sqref="U84">
    <cfRule type="duplicateValues" dxfId="2129" priority="2040"/>
  </conditionalFormatting>
  <conditionalFormatting sqref="U85">
    <cfRule type="duplicateValues" dxfId="2128" priority="2039"/>
  </conditionalFormatting>
  <conditionalFormatting sqref="U86">
    <cfRule type="duplicateValues" dxfId="2127" priority="2038"/>
  </conditionalFormatting>
  <conditionalFormatting sqref="U87">
    <cfRule type="duplicateValues" dxfId="2126" priority="2037"/>
  </conditionalFormatting>
  <conditionalFormatting sqref="U88">
    <cfRule type="duplicateValues" dxfId="2125" priority="2036"/>
  </conditionalFormatting>
  <conditionalFormatting sqref="U89">
    <cfRule type="duplicateValues" dxfId="2124" priority="2035"/>
  </conditionalFormatting>
  <conditionalFormatting sqref="U90">
    <cfRule type="duplicateValues" dxfId="2123" priority="2034"/>
  </conditionalFormatting>
  <conditionalFormatting sqref="U91">
    <cfRule type="duplicateValues" dxfId="2122" priority="2033"/>
  </conditionalFormatting>
  <conditionalFormatting sqref="U92">
    <cfRule type="duplicateValues" dxfId="2121" priority="2032"/>
  </conditionalFormatting>
  <conditionalFormatting sqref="U93">
    <cfRule type="duplicateValues" dxfId="2120" priority="2031"/>
  </conditionalFormatting>
  <conditionalFormatting sqref="U94">
    <cfRule type="duplicateValues" dxfId="2119" priority="2030"/>
  </conditionalFormatting>
  <conditionalFormatting sqref="U95">
    <cfRule type="duplicateValues" dxfId="2118" priority="2029"/>
  </conditionalFormatting>
  <conditionalFormatting sqref="U96">
    <cfRule type="duplicateValues" dxfId="2117" priority="2028"/>
  </conditionalFormatting>
  <conditionalFormatting sqref="U97">
    <cfRule type="duplicateValues" dxfId="2116" priority="2027"/>
  </conditionalFormatting>
  <conditionalFormatting sqref="U98">
    <cfRule type="duplicateValues" dxfId="2115" priority="2026"/>
  </conditionalFormatting>
  <conditionalFormatting sqref="U99">
    <cfRule type="duplicateValues" dxfId="2114" priority="2025"/>
  </conditionalFormatting>
  <conditionalFormatting sqref="U100">
    <cfRule type="duplicateValues" dxfId="2113" priority="2024"/>
  </conditionalFormatting>
  <conditionalFormatting sqref="U101">
    <cfRule type="duplicateValues" dxfId="2112" priority="2023"/>
  </conditionalFormatting>
  <conditionalFormatting sqref="U102">
    <cfRule type="duplicateValues" dxfId="2111" priority="2022"/>
  </conditionalFormatting>
  <conditionalFormatting sqref="U103">
    <cfRule type="duplicateValues" dxfId="2110" priority="2021"/>
  </conditionalFormatting>
  <conditionalFormatting sqref="U104">
    <cfRule type="duplicateValues" dxfId="2109" priority="2020"/>
  </conditionalFormatting>
  <conditionalFormatting sqref="U105">
    <cfRule type="duplicateValues" dxfId="2108" priority="2019"/>
  </conditionalFormatting>
  <conditionalFormatting sqref="U106">
    <cfRule type="duplicateValues" dxfId="2107" priority="2018"/>
  </conditionalFormatting>
  <conditionalFormatting sqref="U107">
    <cfRule type="duplicateValues" dxfId="2106" priority="2017"/>
  </conditionalFormatting>
  <conditionalFormatting sqref="U108">
    <cfRule type="duplicateValues" dxfId="2105" priority="2016"/>
  </conditionalFormatting>
  <conditionalFormatting sqref="U109">
    <cfRule type="duplicateValues" dxfId="2104" priority="2015"/>
  </conditionalFormatting>
  <conditionalFormatting sqref="U110">
    <cfRule type="duplicateValues" dxfId="2103" priority="2014"/>
  </conditionalFormatting>
  <conditionalFormatting sqref="U111">
    <cfRule type="duplicateValues" dxfId="2102" priority="2013"/>
  </conditionalFormatting>
  <conditionalFormatting sqref="U112">
    <cfRule type="duplicateValues" dxfId="2101" priority="2012"/>
  </conditionalFormatting>
  <conditionalFormatting sqref="U113">
    <cfRule type="duplicateValues" dxfId="2100" priority="2011"/>
  </conditionalFormatting>
  <conditionalFormatting sqref="U114">
    <cfRule type="duplicateValues" dxfId="2099" priority="2010"/>
  </conditionalFormatting>
  <conditionalFormatting sqref="U115">
    <cfRule type="duplicateValues" dxfId="2098" priority="2009"/>
  </conditionalFormatting>
  <conditionalFormatting sqref="U116">
    <cfRule type="duplicateValues" dxfId="2097" priority="2008"/>
  </conditionalFormatting>
  <conditionalFormatting sqref="U117">
    <cfRule type="duplicateValues" dxfId="2096" priority="2007"/>
  </conditionalFormatting>
  <conditionalFormatting sqref="U118">
    <cfRule type="duplicateValues" dxfId="2095" priority="2006"/>
  </conditionalFormatting>
  <conditionalFormatting sqref="U119">
    <cfRule type="duplicateValues" dxfId="2094" priority="2005"/>
  </conditionalFormatting>
  <conditionalFormatting sqref="U120">
    <cfRule type="duplicateValues" dxfId="2093" priority="2004"/>
  </conditionalFormatting>
  <conditionalFormatting sqref="U121">
    <cfRule type="duplicateValues" dxfId="2092" priority="2003"/>
  </conditionalFormatting>
  <conditionalFormatting sqref="U122">
    <cfRule type="duplicateValues" dxfId="2091" priority="2002"/>
  </conditionalFormatting>
  <conditionalFormatting sqref="U123">
    <cfRule type="duplicateValues" dxfId="2090" priority="2001"/>
  </conditionalFormatting>
  <conditionalFormatting sqref="U124">
    <cfRule type="duplicateValues" dxfId="2089" priority="2000"/>
  </conditionalFormatting>
  <conditionalFormatting sqref="U125">
    <cfRule type="duplicateValues" dxfId="2088" priority="1999"/>
  </conditionalFormatting>
  <conditionalFormatting sqref="U126">
    <cfRule type="duplicateValues" dxfId="2087" priority="1998"/>
  </conditionalFormatting>
  <conditionalFormatting sqref="U127">
    <cfRule type="duplicateValues" dxfId="2086" priority="1997"/>
  </conditionalFormatting>
  <conditionalFormatting sqref="U128">
    <cfRule type="duplicateValues" dxfId="2085" priority="1996"/>
  </conditionalFormatting>
  <conditionalFormatting sqref="U129">
    <cfRule type="duplicateValues" dxfId="2084" priority="1995"/>
  </conditionalFormatting>
  <conditionalFormatting sqref="U130">
    <cfRule type="duplicateValues" dxfId="2083" priority="1994"/>
  </conditionalFormatting>
  <conditionalFormatting sqref="U131">
    <cfRule type="duplicateValues" dxfId="2082" priority="1993"/>
  </conditionalFormatting>
  <conditionalFormatting sqref="U132">
    <cfRule type="duplicateValues" dxfId="2081" priority="1992"/>
  </conditionalFormatting>
  <conditionalFormatting sqref="U133">
    <cfRule type="duplicateValues" dxfId="2080" priority="1991"/>
  </conditionalFormatting>
  <conditionalFormatting sqref="U134">
    <cfRule type="duplicateValues" dxfId="2079" priority="1990"/>
  </conditionalFormatting>
  <conditionalFormatting sqref="U135">
    <cfRule type="duplicateValues" dxfId="2078" priority="1989"/>
  </conditionalFormatting>
  <conditionalFormatting sqref="U136">
    <cfRule type="duplicateValues" dxfId="2077" priority="1988"/>
  </conditionalFormatting>
  <conditionalFormatting sqref="U137">
    <cfRule type="duplicateValues" dxfId="2076" priority="1987"/>
  </conditionalFormatting>
  <conditionalFormatting sqref="U138">
    <cfRule type="duplicateValues" dxfId="2075" priority="1986"/>
  </conditionalFormatting>
  <conditionalFormatting sqref="U139">
    <cfRule type="duplicateValues" dxfId="2074" priority="1985"/>
  </conditionalFormatting>
  <conditionalFormatting sqref="U140">
    <cfRule type="duplicateValues" dxfId="2073" priority="1984"/>
  </conditionalFormatting>
  <conditionalFormatting sqref="U141">
    <cfRule type="duplicateValues" dxfId="2072" priority="1983"/>
  </conditionalFormatting>
  <conditionalFormatting sqref="U142">
    <cfRule type="duplicateValues" dxfId="2071" priority="1982"/>
  </conditionalFormatting>
  <conditionalFormatting sqref="U143">
    <cfRule type="duplicateValues" dxfId="2070" priority="1981"/>
  </conditionalFormatting>
  <conditionalFormatting sqref="U144">
    <cfRule type="duplicateValues" dxfId="2069" priority="1980"/>
  </conditionalFormatting>
  <conditionalFormatting sqref="U145">
    <cfRule type="duplicateValues" dxfId="2068" priority="1979"/>
  </conditionalFormatting>
  <conditionalFormatting sqref="U146">
    <cfRule type="duplicateValues" dxfId="2067" priority="1978"/>
  </conditionalFormatting>
  <conditionalFormatting sqref="U147">
    <cfRule type="duplicateValues" dxfId="2066" priority="1977"/>
  </conditionalFormatting>
  <conditionalFormatting sqref="U148">
    <cfRule type="duplicateValues" dxfId="2065" priority="1976"/>
  </conditionalFormatting>
  <conditionalFormatting sqref="U149">
    <cfRule type="duplicateValues" dxfId="2064" priority="1975"/>
  </conditionalFormatting>
  <conditionalFormatting sqref="U150">
    <cfRule type="duplicateValues" dxfId="2063" priority="1974"/>
  </conditionalFormatting>
  <conditionalFormatting sqref="U151">
    <cfRule type="duplicateValues" dxfId="2062" priority="1973"/>
  </conditionalFormatting>
  <conditionalFormatting sqref="U152">
    <cfRule type="duplicateValues" dxfId="2061" priority="1972"/>
  </conditionalFormatting>
  <conditionalFormatting sqref="U153">
    <cfRule type="duplicateValues" dxfId="2060" priority="1971"/>
  </conditionalFormatting>
  <conditionalFormatting sqref="U154">
    <cfRule type="duplicateValues" dxfId="2059" priority="1970"/>
  </conditionalFormatting>
  <conditionalFormatting sqref="U155">
    <cfRule type="duplicateValues" dxfId="2058" priority="1969"/>
  </conditionalFormatting>
  <conditionalFormatting sqref="U157">
    <cfRule type="duplicateValues" dxfId="2057" priority="1968"/>
  </conditionalFormatting>
  <conditionalFormatting sqref="U158">
    <cfRule type="duplicateValues" dxfId="2056" priority="1967"/>
  </conditionalFormatting>
  <conditionalFormatting sqref="U159">
    <cfRule type="duplicateValues" dxfId="2055" priority="1966"/>
  </conditionalFormatting>
  <conditionalFormatting sqref="U160">
    <cfRule type="duplicateValues" dxfId="2054" priority="1965"/>
  </conditionalFormatting>
  <conditionalFormatting sqref="U161">
    <cfRule type="duplicateValues" dxfId="2053" priority="1964"/>
  </conditionalFormatting>
  <conditionalFormatting sqref="U191">
    <cfRule type="duplicateValues" dxfId="2052" priority="1963"/>
  </conditionalFormatting>
  <conditionalFormatting sqref="U213">
    <cfRule type="duplicateValues" dxfId="2051" priority="1962"/>
  </conditionalFormatting>
  <conditionalFormatting sqref="U174">
    <cfRule type="duplicateValues" dxfId="2050" priority="1961"/>
  </conditionalFormatting>
  <conditionalFormatting sqref="U2">
    <cfRule type="duplicateValues" dxfId="2049" priority="2118"/>
  </conditionalFormatting>
  <conditionalFormatting sqref="U3">
    <cfRule type="duplicateValues" dxfId="2048" priority="2119"/>
  </conditionalFormatting>
  <conditionalFormatting sqref="U4">
    <cfRule type="duplicateValues" dxfId="2047" priority="2120"/>
  </conditionalFormatting>
  <conditionalFormatting sqref="U55">
    <cfRule type="duplicateValues" dxfId="2046" priority="1960"/>
  </conditionalFormatting>
  <conditionalFormatting sqref="U62">
    <cfRule type="duplicateValues" dxfId="2045" priority="1959"/>
  </conditionalFormatting>
  <conditionalFormatting sqref="U156">
    <cfRule type="duplicateValues" dxfId="2044" priority="1958"/>
  </conditionalFormatting>
  <conditionalFormatting sqref="U162">
    <cfRule type="duplicateValues" dxfId="2043" priority="1957"/>
  </conditionalFormatting>
  <conditionalFormatting sqref="U163">
    <cfRule type="duplicateValues" dxfId="2042" priority="1956"/>
  </conditionalFormatting>
  <conditionalFormatting sqref="U164">
    <cfRule type="duplicateValues" dxfId="2041" priority="1955"/>
  </conditionalFormatting>
  <conditionalFormatting sqref="U170">
    <cfRule type="duplicateValues" dxfId="2040" priority="1954"/>
  </conditionalFormatting>
  <conditionalFormatting sqref="U171">
    <cfRule type="duplicateValues" dxfId="2039" priority="1953"/>
  </conditionalFormatting>
  <conditionalFormatting sqref="U172">
    <cfRule type="duplicateValues" dxfId="2038" priority="1952"/>
  </conditionalFormatting>
  <conditionalFormatting sqref="U173">
    <cfRule type="duplicateValues" dxfId="2037" priority="1951"/>
  </conditionalFormatting>
  <conditionalFormatting sqref="U165">
    <cfRule type="duplicateValues" dxfId="2036" priority="1950"/>
  </conditionalFormatting>
  <conditionalFormatting sqref="U166">
    <cfRule type="duplicateValues" dxfId="2035" priority="1949"/>
  </conditionalFormatting>
  <conditionalFormatting sqref="U167">
    <cfRule type="duplicateValues" dxfId="2034" priority="1948"/>
  </conditionalFormatting>
  <conditionalFormatting sqref="U168">
    <cfRule type="duplicateValues" dxfId="2033" priority="1947"/>
  </conditionalFormatting>
  <conditionalFormatting sqref="U169">
    <cfRule type="duplicateValues" dxfId="2032" priority="1946"/>
  </conditionalFormatting>
  <conditionalFormatting sqref="U175">
    <cfRule type="duplicateValues" dxfId="2031" priority="1945"/>
  </conditionalFormatting>
  <conditionalFormatting sqref="U176">
    <cfRule type="duplicateValues" dxfId="2030" priority="1944"/>
  </conditionalFormatting>
  <conditionalFormatting sqref="U177">
    <cfRule type="duplicateValues" dxfId="2029" priority="1943"/>
  </conditionalFormatting>
  <conditionalFormatting sqref="U178">
    <cfRule type="duplicateValues" dxfId="2028" priority="1942"/>
  </conditionalFormatting>
  <conditionalFormatting sqref="U179">
    <cfRule type="duplicateValues" dxfId="2027" priority="1941"/>
  </conditionalFormatting>
  <conditionalFormatting sqref="U180">
    <cfRule type="duplicateValues" dxfId="2026" priority="1940"/>
  </conditionalFormatting>
  <conditionalFormatting sqref="U181">
    <cfRule type="duplicateValues" dxfId="2025" priority="1939"/>
  </conditionalFormatting>
  <conditionalFormatting sqref="U182">
    <cfRule type="duplicateValues" dxfId="2024" priority="1938"/>
  </conditionalFormatting>
  <conditionalFormatting sqref="U183">
    <cfRule type="duplicateValues" dxfId="2023" priority="1937"/>
  </conditionalFormatting>
  <conditionalFormatting sqref="U184">
    <cfRule type="duplicateValues" dxfId="2022" priority="1936"/>
  </conditionalFormatting>
  <conditionalFormatting sqref="U185">
    <cfRule type="duplicateValues" dxfId="2021" priority="1935"/>
  </conditionalFormatting>
  <conditionalFormatting sqref="U186">
    <cfRule type="duplicateValues" dxfId="2020" priority="1934"/>
  </conditionalFormatting>
  <conditionalFormatting sqref="U187">
    <cfRule type="duplicateValues" dxfId="2019" priority="1933"/>
  </conditionalFormatting>
  <conditionalFormatting sqref="U188">
    <cfRule type="duplicateValues" dxfId="2018" priority="1932"/>
  </conditionalFormatting>
  <conditionalFormatting sqref="U189">
    <cfRule type="duplicateValues" dxfId="2017" priority="1931"/>
  </conditionalFormatting>
  <conditionalFormatting sqref="U190">
    <cfRule type="duplicateValues" dxfId="2016" priority="1930"/>
  </conditionalFormatting>
  <conditionalFormatting sqref="U192">
    <cfRule type="duplicateValues" dxfId="2015" priority="1929"/>
  </conditionalFormatting>
  <conditionalFormatting sqref="U193">
    <cfRule type="duplicateValues" dxfId="2014" priority="1928"/>
  </conditionalFormatting>
  <conditionalFormatting sqref="U194">
    <cfRule type="duplicateValues" dxfId="2013" priority="1927"/>
  </conditionalFormatting>
  <conditionalFormatting sqref="U195">
    <cfRule type="duplicateValues" dxfId="2012" priority="1926"/>
  </conditionalFormatting>
  <conditionalFormatting sqref="U196">
    <cfRule type="duplicateValues" dxfId="2011" priority="1925"/>
  </conditionalFormatting>
  <conditionalFormatting sqref="U212">
    <cfRule type="duplicateValues" dxfId="2010" priority="1924"/>
  </conditionalFormatting>
  <conditionalFormatting sqref="U197">
    <cfRule type="duplicateValues" dxfId="2009" priority="1923"/>
  </conditionalFormatting>
  <conditionalFormatting sqref="U198">
    <cfRule type="duplicateValues" dxfId="2008" priority="1922"/>
  </conditionalFormatting>
  <conditionalFormatting sqref="U199">
    <cfRule type="duplicateValues" dxfId="2007" priority="1921"/>
  </conditionalFormatting>
  <conditionalFormatting sqref="U205">
    <cfRule type="duplicateValues" dxfId="2006" priority="1920"/>
  </conditionalFormatting>
  <conditionalFormatting sqref="U206">
    <cfRule type="duplicateValues" dxfId="2005" priority="1919"/>
  </conditionalFormatting>
  <conditionalFormatting sqref="U210">
    <cfRule type="duplicateValues" dxfId="2004" priority="1918"/>
  </conditionalFormatting>
  <conditionalFormatting sqref="U211">
    <cfRule type="duplicateValues" dxfId="2003" priority="1917"/>
  </conditionalFormatting>
  <conditionalFormatting sqref="U200">
    <cfRule type="duplicateValues" dxfId="2002" priority="1916"/>
  </conditionalFormatting>
  <conditionalFormatting sqref="U201">
    <cfRule type="duplicateValues" dxfId="2001" priority="1915"/>
  </conditionalFormatting>
  <conditionalFormatting sqref="U202">
    <cfRule type="duplicateValues" dxfId="2000" priority="1914"/>
  </conditionalFormatting>
  <conditionalFormatting sqref="U203">
    <cfRule type="duplicateValues" dxfId="1999" priority="1913"/>
  </conditionalFormatting>
  <conditionalFormatting sqref="U204">
    <cfRule type="duplicateValues" dxfId="1998" priority="1912"/>
  </conditionalFormatting>
  <conditionalFormatting sqref="U207">
    <cfRule type="duplicateValues" dxfId="1997" priority="1911"/>
  </conditionalFormatting>
  <conditionalFormatting sqref="U208">
    <cfRule type="duplicateValues" dxfId="1996" priority="1910"/>
  </conditionalFormatting>
  <conditionalFormatting sqref="U209">
    <cfRule type="duplicateValues" dxfId="1995" priority="1909"/>
  </conditionalFormatting>
  <conditionalFormatting sqref="W5">
    <cfRule type="duplicateValues" dxfId="1994" priority="1905"/>
  </conditionalFormatting>
  <conditionalFormatting sqref="W6">
    <cfRule type="duplicateValues" dxfId="1993" priority="1904"/>
  </conditionalFormatting>
  <conditionalFormatting sqref="W7">
    <cfRule type="duplicateValues" dxfId="1992" priority="1903"/>
  </conditionalFormatting>
  <conditionalFormatting sqref="W8">
    <cfRule type="duplicateValues" dxfId="1991" priority="1902"/>
  </conditionalFormatting>
  <conditionalFormatting sqref="W9">
    <cfRule type="duplicateValues" dxfId="1990" priority="1901"/>
  </conditionalFormatting>
  <conditionalFormatting sqref="W10">
    <cfRule type="duplicateValues" dxfId="1989" priority="1900"/>
  </conditionalFormatting>
  <conditionalFormatting sqref="W11">
    <cfRule type="duplicateValues" dxfId="1988" priority="1899"/>
  </conditionalFormatting>
  <conditionalFormatting sqref="W12">
    <cfRule type="duplicateValues" dxfId="1987" priority="1898"/>
  </conditionalFormatting>
  <conditionalFormatting sqref="W13">
    <cfRule type="duplicateValues" dxfId="1986" priority="1897"/>
  </conditionalFormatting>
  <conditionalFormatting sqref="W14">
    <cfRule type="duplicateValues" dxfId="1985" priority="1896"/>
  </conditionalFormatting>
  <conditionalFormatting sqref="W15">
    <cfRule type="duplicateValues" dxfId="1984" priority="1895"/>
  </conditionalFormatting>
  <conditionalFormatting sqref="W16">
    <cfRule type="duplicateValues" dxfId="1983" priority="1894"/>
  </conditionalFormatting>
  <conditionalFormatting sqref="W17">
    <cfRule type="duplicateValues" dxfId="1982" priority="1893"/>
  </conditionalFormatting>
  <conditionalFormatting sqref="W18">
    <cfRule type="duplicateValues" dxfId="1981" priority="1892"/>
  </conditionalFormatting>
  <conditionalFormatting sqref="W19">
    <cfRule type="duplicateValues" dxfId="1980" priority="1891"/>
  </conditionalFormatting>
  <conditionalFormatting sqref="W20">
    <cfRule type="duplicateValues" dxfId="1979" priority="1890"/>
  </conditionalFormatting>
  <conditionalFormatting sqref="W21">
    <cfRule type="duplicateValues" dxfId="1978" priority="1889"/>
  </conditionalFormatting>
  <conditionalFormatting sqref="W22">
    <cfRule type="duplicateValues" dxfId="1977" priority="1888"/>
  </conditionalFormatting>
  <conditionalFormatting sqref="W23">
    <cfRule type="duplicateValues" dxfId="1976" priority="1887"/>
  </conditionalFormatting>
  <conditionalFormatting sqref="W24">
    <cfRule type="duplicateValues" dxfId="1975" priority="1886"/>
  </conditionalFormatting>
  <conditionalFormatting sqref="W25">
    <cfRule type="duplicateValues" dxfId="1974" priority="1885"/>
  </conditionalFormatting>
  <conditionalFormatting sqref="W26">
    <cfRule type="duplicateValues" dxfId="1973" priority="1884"/>
  </conditionalFormatting>
  <conditionalFormatting sqref="W27">
    <cfRule type="duplicateValues" dxfId="1972" priority="1883"/>
  </conditionalFormatting>
  <conditionalFormatting sqref="W28">
    <cfRule type="duplicateValues" dxfId="1971" priority="1882"/>
  </conditionalFormatting>
  <conditionalFormatting sqref="W29">
    <cfRule type="duplicateValues" dxfId="1970" priority="1881"/>
  </conditionalFormatting>
  <conditionalFormatting sqref="W30">
    <cfRule type="duplicateValues" dxfId="1969" priority="1880"/>
  </conditionalFormatting>
  <conditionalFormatting sqref="W31">
    <cfRule type="duplicateValues" dxfId="1968" priority="1879"/>
  </conditionalFormatting>
  <conditionalFormatting sqref="W32">
    <cfRule type="duplicateValues" dxfId="1967" priority="1878"/>
  </conditionalFormatting>
  <conditionalFormatting sqref="W33">
    <cfRule type="duplicateValues" dxfId="1966" priority="1877"/>
  </conditionalFormatting>
  <conditionalFormatting sqref="W34">
    <cfRule type="duplicateValues" dxfId="1965" priority="1876"/>
  </conditionalFormatting>
  <conditionalFormatting sqref="W35">
    <cfRule type="duplicateValues" dxfId="1964" priority="1875"/>
  </conditionalFormatting>
  <conditionalFormatting sqref="W36">
    <cfRule type="duplicateValues" dxfId="1963" priority="1874"/>
  </conditionalFormatting>
  <conditionalFormatting sqref="W37">
    <cfRule type="duplicateValues" dxfId="1962" priority="1873"/>
  </conditionalFormatting>
  <conditionalFormatting sqref="W38">
    <cfRule type="duplicateValues" dxfId="1961" priority="1872"/>
  </conditionalFormatting>
  <conditionalFormatting sqref="W39">
    <cfRule type="duplicateValues" dxfId="1960" priority="1871"/>
  </conditionalFormatting>
  <conditionalFormatting sqref="W40">
    <cfRule type="duplicateValues" dxfId="1959" priority="1870"/>
  </conditionalFormatting>
  <conditionalFormatting sqref="W41">
    <cfRule type="duplicateValues" dxfId="1958" priority="1869"/>
  </conditionalFormatting>
  <conditionalFormatting sqref="W42">
    <cfRule type="duplicateValues" dxfId="1957" priority="1868"/>
  </conditionalFormatting>
  <conditionalFormatting sqref="W43">
    <cfRule type="duplicateValues" dxfId="1956" priority="1867"/>
  </conditionalFormatting>
  <conditionalFormatting sqref="W44">
    <cfRule type="duplicateValues" dxfId="1955" priority="1866"/>
  </conditionalFormatting>
  <conditionalFormatting sqref="W45">
    <cfRule type="duplicateValues" dxfId="1954" priority="1865"/>
  </conditionalFormatting>
  <conditionalFormatting sqref="W46">
    <cfRule type="duplicateValues" dxfId="1953" priority="1864"/>
  </conditionalFormatting>
  <conditionalFormatting sqref="W47">
    <cfRule type="duplicateValues" dxfId="1952" priority="1863"/>
  </conditionalFormatting>
  <conditionalFormatting sqref="W48">
    <cfRule type="duplicateValues" dxfId="1951" priority="1862"/>
  </conditionalFormatting>
  <conditionalFormatting sqref="W49">
    <cfRule type="duplicateValues" dxfId="1950" priority="1861"/>
  </conditionalFormatting>
  <conditionalFormatting sqref="W50">
    <cfRule type="duplicateValues" dxfId="1949" priority="1860"/>
  </conditionalFormatting>
  <conditionalFormatting sqref="W51">
    <cfRule type="duplicateValues" dxfId="1948" priority="1859"/>
  </conditionalFormatting>
  <conditionalFormatting sqref="W52">
    <cfRule type="duplicateValues" dxfId="1947" priority="1858"/>
  </conditionalFormatting>
  <conditionalFormatting sqref="W53">
    <cfRule type="duplicateValues" dxfId="1946" priority="1857"/>
  </conditionalFormatting>
  <conditionalFormatting sqref="W54">
    <cfRule type="duplicateValues" dxfId="1945" priority="1856"/>
  </conditionalFormatting>
  <conditionalFormatting sqref="W56">
    <cfRule type="duplicateValues" dxfId="1944" priority="1855"/>
  </conditionalFormatting>
  <conditionalFormatting sqref="W57">
    <cfRule type="duplicateValues" dxfId="1943" priority="1854"/>
  </conditionalFormatting>
  <conditionalFormatting sqref="W58">
    <cfRule type="duplicateValues" dxfId="1942" priority="1853"/>
  </conditionalFormatting>
  <conditionalFormatting sqref="W59">
    <cfRule type="duplicateValues" dxfId="1941" priority="1852"/>
  </conditionalFormatting>
  <conditionalFormatting sqref="W60">
    <cfRule type="duplicateValues" dxfId="1940" priority="1851"/>
  </conditionalFormatting>
  <conditionalFormatting sqref="W61">
    <cfRule type="duplicateValues" dxfId="1939" priority="1850"/>
  </conditionalFormatting>
  <conditionalFormatting sqref="W63">
    <cfRule type="duplicateValues" dxfId="1938" priority="1849"/>
  </conditionalFormatting>
  <conditionalFormatting sqref="W64">
    <cfRule type="duplicateValues" dxfId="1937" priority="1848"/>
  </conditionalFormatting>
  <conditionalFormatting sqref="W65">
    <cfRule type="duplicateValues" dxfId="1936" priority="1847"/>
  </conditionalFormatting>
  <conditionalFormatting sqref="W66">
    <cfRule type="duplicateValues" dxfId="1935" priority="1846"/>
  </conditionalFormatting>
  <conditionalFormatting sqref="W67">
    <cfRule type="duplicateValues" dxfId="1934" priority="1845"/>
  </conditionalFormatting>
  <conditionalFormatting sqref="W68">
    <cfRule type="duplicateValues" dxfId="1933" priority="1844"/>
  </conditionalFormatting>
  <conditionalFormatting sqref="W69">
    <cfRule type="duplicateValues" dxfId="1932" priority="1843"/>
  </conditionalFormatting>
  <conditionalFormatting sqref="W70">
    <cfRule type="duplicateValues" dxfId="1931" priority="1842"/>
  </conditionalFormatting>
  <conditionalFormatting sqref="W71">
    <cfRule type="duplicateValues" dxfId="1930" priority="1841"/>
  </conditionalFormatting>
  <conditionalFormatting sqref="W72">
    <cfRule type="duplicateValues" dxfId="1929" priority="1840"/>
  </conditionalFormatting>
  <conditionalFormatting sqref="W73">
    <cfRule type="duplicateValues" dxfId="1928" priority="1839"/>
  </conditionalFormatting>
  <conditionalFormatting sqref="W74">
    <cfRule type="duplicateValues" dxfId="1927" priority="1838"/>
  </conditionalFormatting>
  <conditionalFormatting sqref="W75">
    <cfRule type="duplicateValues" dxfId="1926" priority="1837"/>
  </conditionalFormatting>
  <conditionalFormatting sqref="W76">
    <cfRule type="duplicateValues" dxfId="1925" priority="1836"/>
  </conditionalFormatting>
  <conditionalFormatting sqref="W77">
    <cfRule type="duplicateValues" dxfId="1924" priority="1835"/>
  </conditionalFormatting>
  <conditionalFormatting sqref="W78">
    <cfRule type="duplicateValues" dxfId="1923" priority="1834"/>
  </conditionalFormatting>
  <conditionalFormatting sqref="W79">
    <cfRule type="duplicateValues" dxfId="1922" priority="1833"/>
  </conditionalFormatting>
  <conditionalFormatting sqref="W80">
    <cfRule type="duplicateValues" dxfId="1921" priority="1832"/>
  </conditionalFormatting>
  <conditionalFormatting sqref="W81">
    <cfRule type="duplicateValues" dxfId="1920" priority="1831"/>
  </conditionalFormatting>
  <conditionalFormatting sqref="W82">
    <cfRule type="duplicateValues" dxfId="1919" priority="1830"/>
  </conditionalFormatting>
  <conditionalFormatting sqref="W83">
    <cfRule type="duplicateValues" dxfId="1918" priority="1829"/>
  </conditionalFormatting>
  <conditionalFormatting sqref="W84">
    <cfRule type="duplicateValues" dxfId="1917" priority="1828"/>
  </conditionalFormatting>
  <conditionalFormatting sqref="W85">
    <cfRule type="duplicateValues" dxfId="1916" priority="1827"/>
  </conditionalFormatting>
  <conditionalFormatting sqref="W86">
    <cfRule type="duplicateValues" dxfId="1915" priority="1826"/>
  </conditionalFormatting>
  <conditionalFormatting sqref="W87">
    <cfRule type="duplicateValues" dxfId="1914" priority="1825"/>
  </conditionalFormatting>
  <conditionalFormatting sqref="W88">
    <cfRule type="duplicateValues" dxfId="1913" priority="1824"/>
  </conditionalFormatting>
  <conditionalFormatting sqref="W89">
    <cfRule type="duplicateValues" dxfId="1912" priority="1823"/>
  </conditionalFormatting>
  <conditionalFormatting sqref="W90">
    <cfRule type="duplicateValues" dxfId="1911" priority="1822"/>
  </conditionalFormatting>
  <conditionalFormatting sqref="W91">
    <cfRule type="duplicateValues" dxfId="1910" priority="1821"/>
  </conditionalFormatting>
  <conditionalFormatting sqref="W92">
    <cfRule type="duplicateValues" dxfId="1909" priority="1820"/>
  </conditionalFormatting>
  <conditionalFormatting sqref="W93">
    <cfRule type="duplicateValues" dxfId="1908" priority="1819"/>
  </conditionalFormatting>
  <conditionalFormatting sqref="W94">
    <cfRule type="duplicateValues" dxfId="1907" priority="1818"/>
  </conditionalFormatting>
  <conditionalFormatting sqref="W95">
    <cfRule type="duplicateValues" dxfId="1906" priority="1817"/>
  </conditionalFormatting>
  <conditionalFormatting sqref="W96">
    <cfRule type="duplicateValues" dxfId="1905" priority="1816"/>
  </conditionalFormatting>
  <conditionalFormatting sqref="W97">
    <cfRule type="duplicateValues" dxfId="1904" priority="1815"/>
  </conditionalFormatting>
  <conditionalFormatting sqref="W98">
    <cfRule type="duplicateValues" dxfId="1903" priority="1814"/>
  </conditionalFormatting>
  <conditionalFormatting sqref="W99">
    <cfRule type="duplicateValues" dxfId="1902" priority="1813"/>
  </conditionalFormatting>
  <conditionalFormatting sqref="W100">
    <cfRule type="duplicateValues" dxfId="1901" priority="1812"/>
  </conditionalFormatting>
  <conditionalFormatting sqref="W101">
    <cfRule type="duplicateValues" dxfId="1900" priority="1811"/>
  </conditionalFormatting>
  <conditionalFormatting sqref="W102">
    <cfRule type="duplicateValues" dxfId="1899" priority="1810"/>
  </conditionalFormatting>
  <conditionalFormatting sqref="W103">
    <cfRule type="duplicateValues" dxfId="1898" priority="1809"/>
  </conditionalFormatting>
  <conditionalFormatting sqref="W104">
    <cfRule type="duplicateValues" dxfId="1897" priority="1808"/>
  </conditionalFormatting>
  <conditionalFormatting sqref="W105">
    <cfRule type="duplicateValues" dxfId="1896" priority="1807"/>
  </conditionalFormatting>
  <conditionalFormatting sqref="W106">
    <cfRule type="duplicateValues" dxfId="1895" priority="1806"/>
  </conditionalFormatting>
  <conditionalFormatting sqref="W107">
    <cfRule type="duplicateValues" dxfId="1894" priority="1805"/>
  </conditionalFormatting>
  <conditionalFormatting sqref="W108">
    <cfRule type="duplicateValues" dxfId="1893" priority="1804"/>
  </conditionalFormatting>
  <conditionalFormatting sqref="W109">
    <cfRule type="duplicateValues" dxfId="1892" priority="1803"/>
  </conditionalFormatting>
  <conditionalFormatting sqref="W110">
    <cfRule type="duplicateValues" dxfId="1891" priority="1802"/>
  </conditionalFormatting>
  <conditionalFormatting sqref="W111">
    <cfRule type="duplicateValues" dxfId="1890" priority="1801"/>
  </conditionalFormatting>
  <conditionalFormatting sqref="W112">
    <cfRule type="duplicateValues" dxfId="1889" priority="1800"/>
  </conditionalFormatting>
  <conditionalFormatting sqref="W113">
    <cfRule type="duplicateValues" dxfId="1888" priority="1799"/>
  </conditionalFormatting>
  <conditionalFormatting sqref="W114">
    <cfRule type="duplicateValues" dxfId="1887" priority="1798"/>
  </conditionalFormatting>
  <conditionalFormatting sqref="W115">
    <cfRule type="duplicateValues" dxfId="1886" priority="1797"/>
  </conditionalFormatting>
  <conditionalFormatting sqref="W116">
    <cfRule type="duplicateValues" dxfId="1885" priority="1796"/>
  </conditionalFormatting>
  <conditionalFormatting sqref="W117">
    <cfRule type="duplicateValues" dxfId="1884" priority="1795"/>
  </conditionalFormatting>
  <conditionalFormatting sqref="W118">
    <cfRule type="duplicateValues" dxfId="1883" priority="1794"/>
  </conditionalFormatting>
  <conditionalFormatting sqref="W119">
    <cfRule type="duplicateValues" dxfId="1882" priority="1793"/>
  </conditionalFormatting>
  <conditionalFormatting sqref="W120">
    <cfRule type="duplicateValues" dxfId="1881" priority="1792"/>
  </conditionalFormatting>
  <conditionalFormatting sqref="W121">
    <cfRule type="duplicateValues" dxfId="1880" priority="1791"/>
  </conditionalFormatting>
  <conditionalFormatting sqref="W122">
    <cfRule type="duplicateValues" dxfId="1879" priority="1790"/>
  </conditionalFormatting>
  <conditionalFormatting sqref="W123">
    <cfRule type="duplicateValues" dxfId="1878" priority="1789"/>
  </conditionalFormatting>
  <conditionalFormatting sqref="W124">
    <cfRule type="duplicateValues" dxfId="1877" priority="1788"/>
  </conditionalFormatting>
  <conditionalFormatting sqref="W125">
    <cfRule type="duplicateValues" dxfId="1876" priority="1787"/>
  </conditionalFormatting>
  <conditionalFormatting sqref="W126">
    <cfRule type="duplicateValues" dxfId="1875" priority="1786"/>
  </conditionalFormatting>
  <conditionalFormatting sqref="W127">
    <cfRule type="duplicateValues" dxfId="1874" priority="1785"/>
  </conditionalFormatting>
  <conditionalFormatting sqref="W128">
    <cfRule type="duplicateValues" dxfId="1873" priority="1784"/>
  </conditionalFormatting>
  <conditionalFormatting sqref="W129">
    <cfRule type="duplicateValues" dxfId="1872" priority="1783"/>
  </conditionalFormatting>
  <conditionalFormatting sqref="W130">
    <cfRule type="duplicateValues" dxfId="1871" priority="1782"/>
  </conditionalFormatting>
  <conditionalFormatting sqref="W131">
    <cfRule type="duplicateValues" dxfId="1870" priority="1781"/>
  </conditionalFormatting>
  <conditionalFormatting sqref="W132">
    <cfRule type="duplicateValues" dxfId="1869" priority="1780"/>
  </conditionalFormatting>
  <conditionalFormatting sqref="W133">
    <cfRule type="duplicateValues" dxfId="1868" priority="1779"/>
  </conditionalFormatting>
  <conditionalFormatting sqref="W134">
    <cfRule type="duplicateValues" dxfId="1867" priority="1778"/>
  </conditionalFormatting>
  <conditionalFormatting sqref="W135">
    <cfRule type="duplicateValues" dxfId="1866" priority="1777"/>
  </conditionalFormatting>
  <conditionalFormatting sqref="W136">
    <cfRule type="duplicateValues" dxfId="1865" priority="1776"/>
  </conditionalFormatting>
  <conditionalFormatting sqref="W137">
    <cfRule type="duplicateValues" dxfId="1864" priority="1775"/>
  </conditionalFormatting>
  <conditionalFormatting sqref="W138">
    <cfRule type="duplicateValues" dxfId="1863" priority="1774"/>
  </conditionalFormatting>
  <conditionalFormatting sqref="W139">
    <cfRule type="duplicateValues" dxfId="1862" priority="1773"/>
  </conditionalFormatting>
  <conditionalFormatting sqref="W140">
    <cfRule type="duplicateValues" dxfId="1861" priority="1772"/>
  </conditionalFormatting>
  <conditionalFormatting sqref="W141">
    <cfRule type="duplicateValues" dxfId="1860" priority="1771"/>
  </conditionalFormatting>
  <conditionalFormatting sqref="W142">
    <cfRule type="duplicateValues" dxfId="1859" priority="1770"/>
  </conditionalFormatting>
  <conditionalFormatting sqref="W143">
    <cfRule type="duplicateValues" dxfId="1858" priority="1769"/>
  </conditionalFormatting>
  <conditionalFormatting sqref="W144">
    <cfRule type="duplicateValues" dxfId="1857" priority="1768"/>
  </conditionalFormatting>
  <conditionalFormatting sqref="W145">
    <cfRule type="duplicateValues" dxfId="1856" priority="1767"/>
  </conditionalFormatting>
  <conditionalFormatting sqref="W146">
    <cfRule type="duplicateValues" dxfId="1855" priority="1766"/>
  </conditionalFormatting>
  <conditionalFormatting sqref="W147">
    <cfRule type="duplicateValues" dxfId="1854" priority="1765"/>
  </conditionalFormatting>
  <conditionalFormatting sqref="W148">
    <cfRule type="duplicateValues" dxfId="1853" priority="1764"/>
  </conditionalFormatting>
  <conditionalFormatting sqref="W149">
    <cfRule type="duplicateValues" dxfId="1852" priority="1763"/>
  </conditionalFormatting>
  <conditionalFormatting sqref="W150">
    <cfRule type="duplicateValues" dxfId="1851" priority="1762"/>
  </conditionalFormatting>
  <conditionalFormatting sqref="W151">
    <cfRule type="duplicateValues" dxfId="1850" priority="1761"/>
  </conditionalFormatting>
  <conditionalFormatting sqref="W152">
    <cfRule type="duplicateValues" dxfId="1849" priority="1760"/>
  </conditionalFormatting>
  <conditionalFormatting sqref="W153">
    <cfRule type="duplicateValues" dxfId="1848" priority="1759"/>
  </conditionalFormatting>
  <conditionalFormatting sqref="W154">
    <cfRule type="duplicateValues" dxfId="1847" priority="1758"/>
  </conditionalFormatting>
  <conditionalFormatting sqref="W155">
    <cfRule type="duplicateValues" dxfId="1846" priority="1757"/>
  </conditionalFormatting>
  <conditionalFormatting sqref="W157">
    <cfRule type="duplicateValues" dxfId="1845" priority="1756"/>
  </conditionalFormatting>
  <conditionalFormatting sqref="W158">
    <cfRule type="duplicateValues" dxfId="1844" priority="1755"/>
  </conditionalFormatting>
  <conditionalFormatting sqref="W159">
    <cfRule type="duplicateValues" dxfId="1843" priority="1754"/>
  </conditionalFormatting>
  <conditionalFormatting sqref="W160">
    <cfRule type="duplicateValues" dxfId="1842" priority="1753"/>
  </conditionalFormatting>
  <conditionalFormatting sqref="W161">
    <cfRule type="duplicateValues" dxfId="1841" priority="1752"/>
  </conditionalFormatting>
  <conditionalFormatting sqref="W191">
    <cfRule type="duplicateValues" dxfId="1840" priority="1751"/>
  </conditionalFormatting>
  <conditionalFormatting sqref="W213">
    <cfRule type="duplicateValues" dxfId="1839" priority="1750"/>
  </conditionalFormatting>
  <conditionalFormatting sqref="W174">
    <cfRule type="duplicateValues" dxfId="1838" priority="1749"/>
  </conditionalFormatting>
  <conditionalFormatting sqref="W2">
    <cfRule type="duplicateValues" dxfId="1837" priority="1906"/>
  </conditionalFormatting>
  <conditionalFormatting sqref="W3">
    <cfRule type="duplicateValues" dxfId="1836" priority="1907"/>
  </conditionalFormatting>
  <conditionalFormatting sqref="W4">
    <cfRule type="duplicateValues" dxfId="1835" priority="1908"/>
  </conditionalFormatting>
  <conditionalFormatting sqref="W55">
    <cfRule type="duplicateValues" dxfId="1834" priority="1748"/>
  </conditionalFormatting>
  <conditionalFormatting sqref="W62">
    <cfRule type="duplicateValues" dxfId="1833" priority="1747"/>
  </conditionalFormatting>
  <conditionalFormatting sqref="W156">
    <cfRule type="duplicateValues" dxfId="1832" priority="1746"/>
  </conditionalFormatting>
  <conditionalFormatting sqref="W162">
    <cfRule type="duplicateValues" dxfId="1831" priority="1745"/>
  </conditionalFormatting>
  <conditionalFormatting sqref="W163">
    <cfRule type="duplicateValues" dxfId="1830" priority="1744"/>
  </conditionalFormatting>
  <conditionalFormatting sqref="W164">
    <cfRule type="duplicateValues" dxfId="1829" priority="1743"/>
  </conditionalFormatting>
  <conditionalFormatting sqref="W170">
    <cfRule type="duplicateValues" dxfId="1828" priority="1742"/>
  </conditionalFormatting>
  <conditionalFormatting sqref="W171">
    <cfRule type="duplicateValues" dxfId="1827" priority="1741"/>
  </conditionalFormatting>
  <conditionalFormatting sqref="W172">
    <cfRule type="duplicateValues" dxfId="1826" priority="1740"/>
  </conditionalFormatting>
  <conditionalFormatting sqref="W173">
    <cfRule type="duplicateValues" dxfId="1825" priority="1739"/>
  </conditionalFormatting>
  <conditionalFormatting sqref="W165">
    <cfRule type="duplicateValues" dxfId="1824" priority="1738"/>
  </conditionalFormatting>
  <conditionalFormatting sqref="W166">
    <cfRule type="duplicateValues" dxfId="1823" priority="1737"/>
  </conditionalFormatting>
  <conditionalFormatting sqref="W167">
    <cfRule type="duplicateValues" dxfId="1822" priority="1736"/>
  </conditionalFormatting>
  <conditionalFormatting sqref="W168">
    <cfRule type="duplicateValues" dxfId="1821" priority="1735"/>
  </conditionalFormatting>
  <conditionalFormatting sqref="W169">
    <cfRule type="duplicateValues" dxfId="1820" priority="1734"/>
  </conditionalFormatting>
  <conditionalFormatting sqref="W175">
    <cfRule type="duplicateValues" dxfId="1819" priority="1733"/>
  </conditionalFormatting>
  <conditionalFormatting sqref="W176">
    <cfRule type="duplicateValues" dxfId="1818" priority="1732"/>
  </conditionalFormatting>
  <conditionalFormatting sqref="W177">
    <cfRule type="duplicateValues" dxfId="1817" priority="1731"/>
  </conditionalFormatting>
  <conditionalFormatting sqref="W178">
    <cfRule type="duplicateValues" dxfId="1816" priority="1730"/>
  </conditionalFormatting>
  <conditionalFormatting sqref="W179">
    <cfRule type="duplicateValues" dxfId="1815" priority="1729"/>
  </conditionalFormatting>
  <conditionalFormatting sqref="W180">
    <cfRule type="duplicateValues" dxfId="1814" priority="1728"/>
  </conditionalFormatting>
  <conditionalFormatting sqref="W181">
    <cfRule type="duplicateValues" dxfId="1813" priority="1727"/>
  </conditionalFormatting>
  <conditionalFormatting sqref="W182">
    <cfRule type="duplicateValues" dxfId="1812" priority="1726"/>
  </conditionalFormatting>
  <conditionalFormatting sqref="W183">
    <cfRule type="duplicateValues" dxfId="1811" priority="1725"/>
  </conditionalFormatting>
  <conditionalFormatting sqref="W184">
    <cfRule type="duplicateValues" dxfId="1810" priority="1724"/>
  </conditionalFormatting>
  <conditionalFormatting sqref="W185">
    <cfRule type="duplicateValues" dxfId="1809" priority="1723"/>
  </conditionalFormatting>
  <conditionalFormatting sqref="W186">
    <cfRule type="duplicateValues" dxfId="1808" priority="1722"/>
  </conditionalFormatting>
  <conditionalFormatting sqref="W187">
    <cfRule type="duplicateValues" dxfId="1807" priority="1721"/>
  </conditionalFormatting>
  <conditionalFormatting sqref="W188">
    <cfRule type="duplicateValues" dxfId="1806" priority="1720"/>
  </conditionalFormatting>
  <conditionalFormatting sqref="W189">
    <cfRule type="duplicateValues" dxfId="1805" priority="1719"/>
  </conditionalFormatting>
  <conditionalFormatting sqref="W190">
    <cfRule type="duplicateValues" dxfId="1804" priority="1718"/>
  </conditionalFormatting>
  <conditionalFormatting sqref="W192">
    <cfRule type="duplicateValues" dxfId="1803" priority="1717"/>
  </conditionalFormatting>
  <conditionalFormatting sqref="W193">
    <cfRule type="duplicateValues" dxfId="1802" priority="1716"/>
  </conditionalFormatting>
  <conditionalFormatting sqref="W194">
    <cfRule type="duplicateValues" dxfId="1801" priority="1715"/>
  </conditionalFormatting>
  <conditionalFormatting sqref="W195">
    <cfRule type="duplicateValues" dxfId="1800" priority="1714"/>
  </conditionalFormatting>
  <conditionalFormatting sqref="W196">
    <cfRule type="duplicateValues" dxfId="1799" priority="1713"/>
  </conditionalFormatting>
  <conditionalFormatting sqref="W212">
    <cfRule type="duplicateValues" dxfId="1798" priority="1712"/>
  </conditionalFormatting>
  <conditionalFormatting sqref="W197">
    <cfRule type="duplicateValues" dxfId="1797" priority="1711"/>
  </conditionalFormatting>
  <conditionalFormatting sqref="W198">
    <cfRule type="duplicateValues" dxfId="1796" priority="1710"/>
  </conditionalFormatting>
  <conditionalFormatting sqref="W199">
    <cfRule type="duplicateValues" dxfId="1795" priority="1709"/>
  </conditionalFormatting>
  <conditionalFormatting sqref="W205">
    <cfRule type="duplicateValues" dxfId="1794" priority="1708"/>
  </conditionalFormatting>
  <conditionalFormatting sqref="W206">
    <cfRule type="duplicateValues" dxfId="1793" priority="1707"/>
  </conditionalFormatting>
  <conditionalFormatting sqref="W210">
    <cfRule type="duplicateValues" dxfId="1792" priority="1706"/>
  </conditionalFormatting>
  <conditionalFormatting sqref="W211">
    <cfRule type="duplicateValues" dxfId="1791" priority="1705"/>
  </conditionalFormatting>
  <conditionalFormatting sqref="W200">
    <cfRule type="duplicateValues" dxfId="1790" priority="1704"/>
  </conditionalFormatting>
  <conditionalFormatting sqref="W201">
    <cfRule type="duplicateValues" dxfId="1789" priority="1703"/>
  </conditionalFormatting>
  <conditionalFormatting sqref="W202">
    <cfRule type="duplicateValues" dxfId="1788" priority="1702"/>
  </conditionalFormatting>
  <conditionalFormatting sqref="W203">
    <cfRule type="duplicateValues" dxfId="1787" priority="1701"/>
  </conditionalFormatting>
  <conditionalFormatting sqref="W204">
    <cfRule type="duplicateValues" dxfId="1786" priority="1700"/>
  </conditionalFormatting>
  <conditionalFormatting sqref="W207">
    <cfRule type="duplicateValues" dxfId="1785" priority="1699"/>
  </conditionalFormatting>
  <conditionalFormatting sqref="W208">
    <cfRule type="duplicateValues" dxfId="1784" priority="1698"/>
  </conditionalFormatting>
  <conditionalFormatting sqref="W209">
    <cfRule type="duplicateValues" dxfId="1783" priority="1697"/>
  </conditionalFormatting>
  <conditionalFormatting sqref="Y5">
    <cfRule type="duplicateValues" dxfId="1782" priority="1693"/>
  </conditionalFormatting>
  <conditionalFormatting sqref="Y6">
    <cfRule type="duplicateValues" dxfId="1781" priority="1692"/>
  </conditionalFormatting>
  <conditionalFormatting sqref="Y7">
    <cfRule type="duplicateValues" dxfId="1780" priority="1691"/>
  </conditionalFormatting>
  <conditionalFormatting sqref="Y8">
    <cfRule type="duplicateValues" dxfId="1779" priority="1690"/>
  </conditionalFormatting>
  <conditionalFormatting sqref="Y9">
    <cfRule type="duplicateValues" dxfId="1778" priority="1689"/>
  </conditionalFormatting>
  <conditionalFormatting sqref="Y10">
    <cfRule type="duplicateValues" dxfId="1777" priority="1688"/>
  </conditionalFormatting>
  <conditionalFormatting sqref="Y11">
    <cfRule type="duplicateValues" dxfId="1776" priority="1687"/>
  </conditionalFormatting>
  <conditionalFormatting sqref="Y12">
    <cfRule type="duplicateValues" dxfId="1775" priority="1686"/>
  </conditionalFormatting>
  <conditionalFormatting sqref="Y13">
    <cfRule type="duplicateValues" dxfId="1774" priority="1685"/>
  </conditionalFormatting>
  <conditionalFormatting sqref="Y14">
    <cfRule type="duplicateValues" dxfId="1773" priority="1684"/>
  </conditionalFormatting>
  <conditionalFormatting sqref="Y15">
    <cfRule type="duplicateValues" dxfId="1772" priority="1683"/>
  </conditionalFormatting>
  <conditionalFormatting sqref="Y16">
    <cfRule type="duplicateValues" dxfId="1771" priority="1682"/>
  </conditionalFormatting>
  <conditionalFormatting sqref="Y17">
    <cfRule type="duplicateValues" dxfId="1770" priority="1681"/>
  </conditionalFormatting>
  <conditionalFormatting sqref="Y18">
    <cfRule type="duplicateValues" dxfId="1769" priority="1680"/>
  </conditionalFormatting>
  <conditionalFormatting sqref="Y19">
    <cfRule type="duplicateValues" dxfId="1768" priority="1679"/>
  </conditionalFormatting>
  <conditionalFormatting sqref="Y20">
    <cfRule type="duplicateValues" dxfId="1767" priority="1678"/>
  </conditionalFormatting>
  <conditionalFormatting sqref="Y21">
    <cfRule type="duplicateValues" dxfId="1766" priority="1677"/>
  </conditionalFormatting>
  <conditionalFormatting sqref="Y22">
    <cfRule type="duplicateValues" dxfId="1765" priority="1676"/>
  </conditionalFormatting>
  <conditionalFormatting sqref="Y23">
    <cfRule type="duplicateValues" dxfId="1764" priority="1675"/>
  </conditionalFormatting>
  <conditionalFormatting sqref="Y24">
    <cfRule type="duplicateValues" dxfId="1763" priority="1674"/>
  </conditionalFormatting>
  <conditionalFormatting sqref="Y25">
    <cfRule type="duplicateValues" dxfId="1762" priority="1673"/>
  </conditionalFormatting>
  <conditionalFormatting sqref="Y26">
    <cfRule type="duplicateValues" dxfId="1761" priority="1672"/>
  </conditionalFormatting>
  <conditionalFormatting sqref="Y27">
    <cfRule type="duplicateValues" dxfId="1760" priority="1671"/>
  </conditionalFormatting>
  <conditionalFormatting sqref="Y28">
    <cfRule type="duplicateValues" dxfId="1759" priority="1670"/>
  </conditionalFormatting>
  <conditionalFormatting sqref="Y29">
    <cfRule type="duplicateValues" dxfId="1758" priority="1669"/>
  </conditionalFormatting>
  <conditionalFormatting sqref="Y30">
    <cfRule type="duplicateValues" dxfId="1757" priority="1668"/>
  </conditionalFormatting>
  <conditionalFormatting sqref="Y31">
    <cfRule type="duplicateValues" dxfId="1756" priority="1667"/>
  </conditionalFormatting>
  <conditionalFormatting sqref="Y32">
    <cfRule type="duplicateValues" dxfId="1755" priority="1666"/>
  </conditionalFormatting>
  <conditionalFormatting sqref="Y33">
    <cfRule type="duplicateValues" dxfId="1754" priority="1665"/>
  </conditionalFormatting>
  <conditionalFormatting sqref="Y34">
    <cfRule type="duplicateValues" dxfId="1753" priority="1664"/>
  </conditionalFormatting>
  <conditionalFormatting sqref="Y35">
    <cfRule type="duplicateValues" dxfId="1752" priority="1663"/>
  </conditionalFormatting>
  <conditionalFormatting sqref="Y36">
    <cfRule type="duplicateValues" dxfId="1751" priority="1662"/>
  </conditionalFormatting>
  <conditionalFormatting sqref="Y37">
    <cfRule type="duplicateValues" dxfId="1750" priority="1661"/>
  </conditionalFormatting>
  <conditionalFormatting sqref="Y38">
    <cfRule type="duplicateValues" dxfId="1749" priority="1660"/>
  </conditionalFormatting>
  <conditionalFormatting sqref="Y39">
    <cfRule type="duplicateValues" dxfId="1748" priority="1659"/>
  </conditionalFormatting>
  <conditionalFormatting sqref="Y40">
    <cfRule type="duplicateValues" dxfId="1747" priority="1658"/>
  </conditionalFormatting>
  <conditionalFormatting sqref="Y41">
    <cfRule type="duplicateValues" dxfId="1746" priority="1657"/>
  </conditionalFormatting>
  <conditionalFormatting sqref="Y42">
    <cfRule type="duplicateValues" dxfId="1745" priority="1656"/>
  </conditionalFormatting>
  <conditionalFormatting sqref="Y43">
    <cfRule type="duplicateValues" dxfId="1744" priority="1655"/>
  </conditionalFormatting>
  <conditionalFormatting sqref="Y44">
    <cfRule type="duplicateValues" dxfId="1743" priority="1654"/>
  </conditionalFormatting>
  <conditionalFormatting sqref="Y45">
    <cfRule type="duplicateValues" dxfId="1742" priority="1653"/>
  </conditionalFormatting>
  <conditionalFormatting sqref="Y46">
    <cfRule type="duplicateValues" dxfId="1741" priority="1652"/>
  </conditionalFormatting>
  <conditionalFormatting sqref="Y47">
    <cfRule type="duplicateValues" dxfId="1740" priority="1651"/>
  </conditionalFormatting>
  <conditionalFormatting sqref="Y48">
    <cfRule type="duplicateValues" dxfId="1739" priority="1650"/>
  </conditionalFormatting>
  <conditionalFormatting sqref="Y49">
    <cfRule type="duplicateValues" dxfId="1738" priority="1649"/>
  </conditionalFormatting>
  <conditionalFormatting sqref="Y50">
    <cfRule type="duplicateValues" dxfId="1737" priority="1648"/>
  </conditionalFormatting>
  <conditionalFormatting sqref="Y51">
    <cfRule type="duplicateValues" dxfId="1736" priority="1647"/>
  </conditionalFormatting>
  <conditionalFormatting sqref="Y52">
    <cfRule type="duplicateValues" dxfId="1735" priority="1646"/>
  </conditionalFormatting>
  <conditionalFormatting sqref="Y53">
    <cfRule type="duplicateValues" dxfId="1734" priority="1645"/>
  </conditionalFormatting>
  <conditionalFormatting sqref="Y54">
    <cfRule type="duplicateValues" dxfId="1733" priority="1644"/>
  </conditionalFormatting>
  <conditionalFormatting sqref="Y56">
    <cfRule type="duplicateValues" dxfId="1732" priority="1643"/>
  </conditionalFormatting>
  <conditionalFormatting sqref="Y57">
    <cfRule type="duplicateValues" dxfId="1731" priority="1642"/>
  </conditionalFormatting>
  <conditionalFormatting sqref="Y58">
    <cfRule type="duplicateValues" dxfId="1730" priority="1641"/>
  </conditionalFormatting>
  <conditionalFormatting sqref="Y59">
    <cfRule type="duplicateValues" dxfId="1729" priority="1640"/>
  </conditionalFormatting>
  <conditionalFormatting sqref="Y60">
    <cfRule type="duplicateValues" dxfId="1728" priority="1639"/>
  </conditionalFormatting>
  <conditionalFormatting sqref="Y61">
    <cfRule type="duplicateValues" dxfId="1727" priority="1638"/>
  </conditionalFormatting>
  <conditionalFormatting sqref="Y63">
    <cfRule type="duplicateValues" dxfId="1726" priority="1637"/>
  </conditionalFormatting>
  <conditionalFormatting sqref="Y64">
    <cfRule type="duplicateValues" dxfId="1725" priority="1636"/>
  </conditionalFormatting>
  <conditionalFormatting sqref="Y65">
    <cfRule type="duplicateValues" dxfId="1724" priority="1635"/>
  </conditionalFormatting>
  <conditionalFormatting sqref="Y66">
    <cfRule type="duplicateValues" dxfId="1723" priority="1634"/>
  </conditionalFormatting>
  <conditionalFormatting sqref="Y67">
    <cfRule type="duplicateValues" dxfId="1722" priority="1633"/>
  </conditionalFormatting>
  <conditionalFormatting sqref="Y68">
    <cfRule type="duplicateValues" dxfId="1721" priority="1632"/>
  </conditionalFormatting>
  <conditionalFormatting sqref="Y69">
    <cfRule type="duplicateValues" dxfId="1720" priority="1631"/>
  </conditionalFormatting>
  <conditionalFormatting sqref="Y70">
    <cfRule type="duplicateValues" dxfId="1719" priority="1630"/>
  </conditionalFormatting>
  <conditionalFormatting sqref="Y71">
    <cfRule type="duplicateValues" dxfId="1718" priority="1629"/>
  </conditionalFormatting>
  <conditionalFormatting sqref="Y72">
    <cfRule type="duplicateValues" dxfId="1717" priority="1628"/>
  </conditionalFormatting>
  <conditionalFormatting sqref="Y73">
    <cfRule type="duplicateValues" dxfId="1716" priority="1627"/>
  </conditionalFormatting>
  <conditionalFormatting sqref="Y74">
    <cfRule type="duplicateValues" dxfId="1715" priority="1626"/>
  </conditionalFormatting>
  <conditionalFormatting sqref="Y75">
    <cfRule type="duplicateValues" dxfId="1714" priority="1625"/>
  </conditionalFormatting>
  <conditionalFormatting sqref="Y76">
    <cfRule type="duplicateValues" dxfId="1713" priority="1624"/>
  </conditionalFormatting>
  <conditionalFormatting sqref="Y77">
    <cfRule type="duplicateValues" dxfId="1712" priority="1623"/>
  </conditionalFormatting>
  <conditionalFormatting sqref="Y78">
    <cfRule type="duplicateValues" dxfId="1711" priority="1622"/>
  </conditionalFormatting>
  <conditionalFormatting sqref="Y79">
    <cfRule type="duplicateValues" dxfId="1710" priority="1621"/>
  </conditionalFormatting>
  <conditionalFormatting sqref="Y80">
    <cfRule type="duplicateValues" dxfId="1709" priority="1620"/>
  </conditionalFormatting>
  <conditionalFormatting sqref="Y81">
    <cfRule type="duplicateValues" dxfId="1708" priority="1619"/>
  </conditionalFormatting>
  <conditionalFormatting sqref="Y82">
    <cfRule type="duplicateValues" dxfId="1707" priority="1618"/>
  </conditionalFormatting>
  <conditionalFormatting sqref="Y83">
    <cfRule type="duplicateValues" dxfId="1706" priority="1617"/>
  </conditionalFormatting>
  <conditionalFormatting sqref="Y84">
    <cfRule type="duplicateValues" dxfId="1705" priority="1616"/>
  </conditionalFormatting>
  <conditionalFormatting sqref="Y85">
    <cfRule type="duplicateValues" dxfId="1704" priority="1615"/>
  </conditionalFormatting>
  <conditionalFormatting sqref="Y86">
    <cfRule type="duplicateValues" dxfId="1703" priority="1614"/>
  </conditionalFormatting>
  <conditionalFormatting sqref="Y87">
    <cfRule type="duplicateValues" dxfId="1702" priority="1613"/>
  </conditionalFormatting>
  <conditionalFormatting sqref="Y88">
    <cfRule type="duplicateValues" dxfId="1701" priority="1612"/>
  </conditionalFormatting>
  <conditionalFormatting sqref="Y89">
    <cfRule type="duplicateValues" dxfId="1700" priority="1611"/>
  </conditionalFormatting>
  <conditionalFormatting sqref="Y90">
    <cfRule type="duplicateValues" dxfId="1699" priority="1610"/>
  </conditionalFormatting>
  <conditionalFormatting sqref="Y91">
    <cfRule type="duplicateValues" dxfId="1698" priority="1609"/>
  </conditionalFormatting>
  <conditionalFormatting sqref="Y92">
    <cfRule type="duplicateValues" dxfId="1697" priority="1608"/>
  </conditionalFormatting>
  <conditionalFormatting sqref="Y93">
    <cfRule type="duplicateValues" dxfId="1696" priority="1607"/>
  </conditionalFormatting>
  <conditionalFormatting sqref="Y94">
    <cfRule type="duplicateValues" dxfId="1695" priority="1606"/>
  </conditionalFormatting>
  <conditionalFormatting sqref="Y95">
    <cfRule type="duplicateValues" dxfId="1694" priority="1605"/>
  </conditionalFormatting>
  <conditionalFormatting sqref="Y96">
    <cfRule type="duplicateValues" dxfId="1693" priority="1604"/>
  </conditionalFormatting>
  <conditionalFormatting sqref="Y97">
    <cfRule type="duplicateValues" dxfId="1692" priority="1603"/>
  </conditionalFormatting>
  <conditionalFormatting sqref="Y98">
    <cfRule type="duplicateValues" dxfId="1691" priority="1602"/>
  </conditionalFormatting>
  <conditionalFormatting sqref="Y99">
    <cfRule type="duplicateValues" dxfId="1690" priority="1601"/>
  </conditionalFormatting>
  <conditionalFormatting sqref="Y100">
    <cfRule type="duplicateValues" dxfId="1689" priority="1600"/>
  </conditionalFormatting>
  <conditionalFormatting sqref="Y101">
    <cfRule type="duplicateValues" dxfId="1688" priority="1599"/>
  </conditionalFormatting>
  <conditionalFormatting sqref="Y102">
    <cfRule type="duplicateValues" dxfId="1687" priority="1598"/>
  </conditionalFormatting>
  <conditionalFormatting sqref="Y103">
    <cfRule type="duplicateValues" dxfId="1686" priority="1597"/>
  </conditionalFormatting>
  <conditionalFormatting sqref="Y104">
    <cfRule type="duplicateValues" dxfId="1685" priority="1596"/>
  </conditionalFormatting>
  <conditionalFormatting sqref="Y105">
    <cfRule type="duplicateValues" dxfId="1684" priority="1595"/>
  </conditionalFormatting>
  <conditionalFormatting sqref="Y106">
    <cfRule type="duplicateValues" dxfId="1683" priority="1594"/>
  </conditionalFormatting>
  <conditionalFormatting sqref="Y107">
    <cfRule type="duplicateValues" dxfId="1682" priority="1593"/>
  </conditionalFormatting>
  <conditionalFormatting sqref="Y108">
    <cfRule type="duplicateValues" dxfId="1681" priority="1592"/>
  </conditionalFormatting>
  <conditionalFormatting sqref="Y109">
    <cfRule type="duplicateValues" dxfId="1680" priority="1591"/>
  </conditionalFormatting>
  <conditionalFormatting sqref="Y110">
    <cfRule type="duplicateValues" dxfId="1679" priority="1590"/>
  </conditionalFormatting>
  <conditionalFormatting sqref="Y111">
    <cfRule type="duplicateValues" dxfId="1678" priority="1589"/>
  </conditionalFormatting>
  <conditionalFormatting sqref="Y112">
    <cfRule type="duplicateValues" dxfId="1677" priority="1588"/>
  </conditionalFormatting>
  <conditionalFormatting sqref="Y113">
    <cfRule type="duplicateValues" dxfId="1676" priority="1587"/>
  </conditionalFormatting>
  <conditionalFormatting sqref="Y114">
    <cfRule type="duplicateValues" dxfId="1675" priority="1586"/>
  </conditionalFormatting>
  <conditionalFormatting sqref="Y115">
    <cfRule type="duplicateValues" dxfId="1674" priority="1585"/>
  </conditionalFormatting>
  <conditionalFormatting sqref="Y116">
    <cfRule type="duplicateValues" dxfId="1673" priority="1584"/>
  </conditionalFormatting>
  <conditionalFormatting sqref="Y117">
    <cfRule type="duplicateValues" dxfId="1672" priority="1583"/>
  </conditionalFormatting>
  <conditionalFormatting sqref="Y118">
    <cfRule type="duplicateValues" dxfId="1671" priority="1582"/>
  </conditionalFormatting>
  <conditionalFormatting sqref="Y119">
    <cfRule type="duplicateValues" dxfId="1670" priority="1581"/>
  </conditionalFormatting>
  <conditionalFormatting sqref="Y120">
    <cfRule type="duplicateValues" dxfId="1669" priority="1580"/>
  </conditionalFormatting>
  <conditionalFormatting sqref="Y121">
    <cfRule type="duplicateValues" dxfId="1668" priority="1579"/>
  </conditionalFormatting>
  <conditionalFormatting sqref="Y122">
    <cfRule type="duplicateValues" dxfId="1667" priority="1578"/>
  </conditionalFormatting>
  <conditionalFormatting sqref="Y123">
    <cfRule type="duplicateValues" dxfId="1666" priority="1577"/>
  </conditionalFormatting>
  <conditionalFormatting sqref="Y124">
    <cfRule type="duplicateValues" dxfId="1665" priority="1576"/>
  </conditionalFormatting>
  <conditionalFormatting sqref="Y125">
    <cfRule type="duplicateValues" dxfId="1664" priority="1575"/>
  </conditionalFormatting>
  <conditionalFormatting sqref="Y126">
    <cfRule type="duplicateValues" dxfId="1663" priority="1574"/>
  </conditionalFormatting>
  <conditionalFormatting sqref="Y127">
    <cfRule type="duplicateValues" dxfId="1662" priority="1573"/>
  </conditionalFormatting>
  <conditionalFormatting sqref="Y128">
    <cfRule type="duplicateValues" dxfId="1661" priority="1572"/>
  </conditionalFormatting>
  <conditionalFormatting sqref="Y129">
    <cfRule type="duplicateValues" dxfId="1660" priority="1571"/>
  </conditionalFormatting>
  <conditionalFormatting sqref="Y130">
    <cfRule type="duplicateValues" dxfId="1659" priority="1570"/>
  </conditionalFormatting>
  <conditionalFormatting sqref="Y131">
    <cfRule type="duplicateValues" dxfId="1658" priority="1569"/>
  </conditionalFormatting>
  <conditionalFormatting sqref="Y132">
    <cfRule type="duplicateValues" dxfId="1657" priority="1568"/>
  </conditionalFormatting>
  <conditionalFormatting sqref="Y133">
    <cfRule type="duplicateValues" dxfId="1656" priority="1567"/>
  </conditionalFormatting>
  <conditionalFormatting sqref="Y134">
    <cfRule type="duplicateValues" dxfId="1655" priority="1566"/>
  </conditionalFormatting>
  <conditionalFormatting sqref="Y135">
    <cfRule type="duplicateValues" dxfId="1654" priority="1565"/>
  </conditionalFormatting>
  <conditionalFormatting sqref="Y136">
    <cfRule type="duplicateValues" dxfId="1653" priority="1564"/>
  </conditionalFormatting>
  <conditionalFormatting sqref="Y137">
    <cfRule type="duplicateValues" dxfId="1652" priority="1563"/>
  </conditionalFormatting>
  <conditionalFormatting sqref="Y138">
    <cfRule type="duplicateValues" dxfId="1651" priority="1562"/>
  </conditionalFormatting>
  <conditionalFormatting sqref="Y139">
    <cfRule type="duplicateValues" dxfId="1650" priority="1561"/>
  </conditionalFormatting>
  <conditionalFormatting sqref="Y140">
    <cfRule type="duplicateValues" dxfId="1649" priority="1560"/>
  </conditionalFormatting>
  <conditionalFormatting sqref="Y141">
    <cfRule type="duplicateValues" dxfId="1648" priority="1559"/>
  </conditionalFormatting>
  <conditionalFormatting sqref="Y142">
    <cfRule type="duplicateValues" dxfId="1647" priority="1558"/>
  </conditionalFormatting>
  <conditionalFormatting sqref="Y143">
    <cfRule type="duplicateValues" dxfId="1646" priority="1557"/>
  </conditionalFormatting>
  <conditionalFormatting sqref="Y144">
    <cfRule type="duplicateValues" dxfId="1645" priority="1556"/>
  </conditionalFormatting>
  <conditionalFormatting sqref="Y145">
    <cfRule type="duplicateValues" dxfId="1644" priority="1555"/>
  </conditionalFormatting>
  <conditionalFormatting sqref="Y146">
    <cfRule type="duplicateValues" dxfId="1643" priority="1554"/>
  </conditionalFormatting>
  <conditionalFormatting sqref="Y147">
    <cfRule type="duplicateValues" dxfId="1642" priority="1553"/>
  </conditionalFormatting>
  <conditionalFormatting sqref="Y148">
    <cfRule type="duplicateValues" dxfId="1641" priority="1552"/>
  </conditionalFormatting>
  <conditionalFormatting sqref="Y149">
    <cfRule type="duplicateValues" dxfId="1640" priority="1551"/>
  </conditionalFormatting>
  <conditionalFormatting sqref="Y150">
    <cfRule type="duplicateValues" dxfId="1639" priority="1550"/>
  </conditionalFormatting>
  <conditionalFormatting sqref="Y151">
    <cfRule type="duplicateValues" dxfId="1638" priority="1549"/>
  </conditionalFormatting>
  <conditionalFormatting sqref="Y152">
    <cfRule type="duplicateValues" dxfId="1637" priority="1548"/>
  </conditionalFormatting>
  <conditionalFormatting sqref="Y153">
    <cfRule type="duplicateValues" dxfId="1636" priority="1547"/>
  </conditionalFormatting>
  <conditionalFormatting sqref="Y154">
    <cfRule type="duplicateValues" dxfId="1635" priority="1546"/>
  </conditionalFormatting>
  <conditionalFormatting sqref="Y155">
    <cfRule type="duplicateValues" dxfId="1634" priority="1545"/>
  </conditionalFormatting>
  <conditionalFormatting sqref="Y157">
    <cfRule type="duplicateValues" dxfId="1633" priority="1544"/>
  </conditionalFormatting>
  <conditionalFormatting sqref="Y158">
    <cfRule type="duplicateValues" dxfId="1632" priority="1543"/>
  </conditionalFormatting>
  <conditionalFormatting sqref="Y159">
    <cfRule type="duplicateValues" dxfId="1631" priority="1542"/>
  </conditionalFormatting>
  <conditionalFormatting sqref="Y160">
    <cfRule type="duplicateValues" dxfId="1630" priority="1541"/>
  </conditionalFormatting>
  <conditionalFormatting sqref="Y161">
    <cfRule type="duplicateValues" dxfId="1629" priority="1540"/>
  </conditionalFormatting>
  <conditionalFormatting sqref="Y191">
    <cfRule type="duplicateValues" dxfId="1628" priority="1539"/>
  </conditionalFormatting>
  <conditionalFormatting sqref="Y213">
    <cfRule type="duplicateValues" dxfId="1627" priority="1538"/>
  </conditionalFormatting>
  <conditionalFormatting sqref="Y174">
    <cfRule type="duplicateValues" dxfId="1626" priority="1537"/>
  </conditionalFormatting>
  <conditionalFormatting sqref="Y2">
    <cfRule type="duplicateValues" dxfId="1625" priority="1694"/>
  </conditionalFormatting>
  <conditionalFormatting sqref="Y3">
    <cfRule type="duplicateValues" dxfId="1624" priority="1695"/>
  </conditionalFormatting>
  <conditionalFormatting sqref="Y4">
    <cfRule type="duplicateValues" dxfId="1623" priority="1696"/>
  </conditionalFormatting>
  <conditionalFormatting sqref="Y55">
    <cfRule type="duplicateValues" dxfId="1622" priority="1536"/>
  </conditionalFormatting>
  <conditionalFormatting sqref="Y62">
    <cfRule type="duplicateValues" dxfId="1621" priority="1535"/>
  </conditionalFormatting>
  <conditionalFormatting sqref="Y156">
    <cfRule type="duplicateValues" dxfId="1620" priority="1534"/>
  </conditionalFormatting>
  <conditionalFormatting sqref="Y162">
    <cfRule type="duplicateValues" dxfId="1619" priority="1533"/>
  </conditionalFormatting>
  <conditionalFormatting sqref="Y163">
    <cfRule type="duplicateValues" dxfId="1618" priority="1532"/>
  </conditionalFormatting>
  <conditionalFormatting sqref="Y164">
    <cfRule type="duplicateValues" dxfId="1617" priority="1531"/>
  </conditionalFormatting>
  <conditionalFormatting sqref="Y170">
    <cfRule type="duplicateValues" dxfId="1616" priority="1530"/>
  </conditionalFormatting>
  <conditionalFormatting sqref="Y171">
    <cfRule type="duplicateValues" dxfId="1615" priority="1529"/>
  </conditionalFormatting>
  <conditionalFormatting sqref="Y172">
    <cfRule type="duplicateValues" dxfId="1614" priority="1528"/>
  </conditionalFormatting>
  <conditionalFormatting sqref="Y173">
    <cfRule type="duplicateValues" dxfId="1613" priority="1527"/>
  </conditionalFormatting>
  <conditionalFormatting sqref="Y165">
    <cfRule type="duplicateValues" dxfId="1612" priority="1526"/>
  </conditionalFormatting>
  <conditionalFormatting sqref="Y166">
    <cfRule type="duplicateValues" dxfId="1611" priority="1525"/>
  </conditionalFormatting>
  <conditionalFormatting sqref="Y167">
    <cfRule type="duplicateValues" dxfId="1610" priority="1524"/>
  </conditionalFormatting>
  <conditionalFormatting sqref="Y168">
    <cfRule type="duplicateValues" dxfId="1609" priority="1523"/>
  </conditionalFormatting>
  <conditionalFormatting sqref="Y169">
    <cfRule type="duplicateValues" dxfId="1608" priority="1522"/>
  </conditionalFormatting>
  <conditionalFormatting sqref="Y175">
    <cfRule type="duplicateValues" dxfId="1607" priority="1521"/>
  </conditionalFormatting>
  <conditionalFormatting sqref="Y176">
    <cfRule type="duplicateValues" dxfId="1606" priority="1520"/>
  </conditionalFormatting>
  <conditionalFormatting sqref="Y177">
    <cfRule type="duplicateValues" dxfId="1605" priority="1519"/>
  </conditionalFormatting>
  <conditionalFormatting sqref="Y178">
    <cfRule type="duplicateValues" dxfId="1604" priority="1518"/>
  </conditionalFormatting>
  <conditionalFormatting sqref="Y179">
    <cfRule type="duplicateValues" dxfId="1603" priority="1517"/>
  </conditionalFormatting>
  <conditionalFormatting sqref="Y180">
    <cfRule type="duplicateValues" dxfId="1602" priority="1516"/>
  </conditionalFormatting>
  <conditionalFormatting sqref="Y181">
    <cfRule type="duplicateValues" dxfId="1601" priority="1515"/>
  </conditionalFormatting>
  <conditionalFormatting sqref="Y182">
    <cfRule type="duplicateValues" dxfId="1600" priority="1514"/>
  </conditionalFormatting>
  <conditionalFormatting sqref="Y183">
    <cfRule type="duplicateValues" dxfId="1599" priority="1513"/>
  </conditionalFormatting>
  <conditionalFormatting sqref="Y184">
    <cfRule type="duplicateValues" dxfId="1598" priority="1512"/>
  </conditionalFormatting>
  <conditionalFormatting sqref="Y185">
    <cfRule type="duplicateValues" dxfId="1597" priority="1511"/>
  </conditionalFormatting>
  <conditionalFormatting sqref="Y186">
    <cfRule type="duplicateValues" dxfId="1596" priority="1510"/>
  </conditionalFormatting>
  <conditionalFormatting sqref="Y187">
    <cfRule type="duplicateValues" dxfId="1595" priority="1509"/>
  </conditionalFormatting>
  <conditionalFormatting sqref="Y188">
    <cfRule type="duplicateValues" dxfId="1594" priority="1508"/>
  </conditionalFormatting>
  <conditionalFormatting sqref="Y189">
    <cfRule type="duplicateValues" dxfId="1593" priority="1507"/>
  </conditionalFormatting>
  <conditionalFormatting sqref="Y190">
    <cfRule type="duplicateValues" dxfId="1592" priority="1506"/>
  </conditionalFormatting>
  <conditionalFormatting sqref="Y192">
    <cfRule type="duplicateValues" dxfId="1591" priority="1505"/>
  </conditionalFormatting>
  <conditionalFormatting sqref="Y193">
    <cfRule type="duplicateValues" dxfId="1590" priority="1504"/>
  </conditionalFormatting>
  <conditionalFormatting sqref="Y194">
    <cfRule type="duplicateValues" dxfId="1589" priority="1503"/>
  </conditionalFormatting>
  <conditionalFormatting sqref="Y195">
    <cfRule type="duplicateValues" dxfId="1588" priority="1502"/>
  </conditionalFormatting>
  <conditionalFormatting sqref="Y196">
    <cfRule type="duplicateValues" dxfId="1587" priority="1501"/>
  </conditionalFormatting>
  <conditionalFormatting sqref="Y212">
    <cfRule type="duplicateValues" dxfId="1586" priority="1500"/>
  </conditionalFormatting>
  <conditionalFormatting sqref="Y197">
    <cfRule type="duplicateValues" dxfId="1585" priority="1499"/>
  </conditionalFormatting>
  <conditionalFormatting sqref="Y198">
    <cfRule type="duplicateValues" dxfId="1584" priority="1498"/>
  </conditionalFormatting>
  <conditionalFormatting sqref="Y199">
    <cfRule type="duplicateValues" dxfId="1583" priority="1497"/>
  </conditionalFormatting>
  <conditionalFormatting sqref="Y205">
    <cfRule type="duplicateValues" dxfId="1582" priority="1496"/>
  </conditionalFormatting>
  <conditionalFormatting sqref="Y206">
    <cfRule type="duplicateValues" dxfId="1581" priority="1495"/>
  </conditionalFormatting>
  <conditionalFormatting sqref="Y210">
    <cfRule type="duplicateValues" dxfId="1580" priority="1494"/>
  </conditionalFormatting>
  <conditionalFormatting sqref="Y211">
    <cfRule type="duplicateValues" dxfId="1579" priority="1493"/>
  </conditionalFormatting>
  <conditionalFormatting sqref="Y200">
    <cfRule type="duplicateValues" dxfId="1578" priority="1492"/>
  </conditionalFormatting>
  <conditionalFormatting sqref="Y201">
    <cfRule type="duplicateValues" dxfId="1577" priority="1491"/>
  </conditionalFormatting>
  <conditionalFormatting sqref="Y202">
    <cfRule type="duplicateValues" dxfId="1576" priority="1490"/>
  </conditionalFormatting>
  <conditionalFormatting sqref="Y203">
    <cfRule type="duplicateValues" dxfId="1575" priority="1489"/>
  </conditionalFormatting>
  <conditionalFormatting sqref="Y204">
    <cfRule type="duplicateValues" dxfId="1574" priority="1488"/>
  </conditionalFormatting>
  <conditionalFormatting sqref="Y207">
    <cfRule type="duplicateValues" dxfId="1573" priority="1487"/>
  </conditionalFormatting>
  <conditionalFormatting sqref="Y208">
    <cfRule type="duplicateValues" dxfId="1572" priority="1486"/>
  </conditionalFormatting>
  <conditionalFormatting sqref="Y209">
    <cfRule type="duplicateValues" dxfId="1571" priority="1485"/>
  </conditionalFormatting>
  <conditionalFormatting sqref="AA5">
    <cfRule type="duplicateValues" dxfId="1570" priority="1481"/>
  </conditionalFormatting>
  <conditionalFormatting sqref="AA6">
    <cfRule type="duplicateValues" dxfId="1569" priority="1480"/>
  </conditionalFormatting>
  <conditionalFormatting sqref="AA7">
    <cfRule type="duplicateValues" dxfId="1568" priority="1479"/>
  </conditionalFormatting>
  <conditionalFormatting sqref="AA8">
    <cfRule type="duplicateValues" dxfId="1567" priority="1478"/>
  </conditionalFormatting>
  <conditionalFormatting sqref="AA9">
    <cfRule type="duplicateValues" dxfId="1566" priority="1477"/>
  </conditionalFormatting>
  <conditionalFormatting sqref="AA10">
    <cfRule type="duplicateValues" dxfId="1565" priority="1476"/>
  </conditionalFormatting>
  <conditionalFormatting sqref="AA11">
    <cfRule type="duplicateValues" dxfId="1564" priority="1475"/>
  </conditionalFormatting>
  <conditionalFormatting sqref="AA12">
    <cfRule type="duplicateValues" dxfId="1563" priority="1474"/>
  </conditionalFormatting>
  <conditionalFormatting sqref="AA13">
    <cfRule type="duplicateValues" dxfId="1562" priority="1473"/>
  </conditionalFormatting>
  <conditionalFormatting sqref="AA14">
    <cfRule type="duplicateValues" dxfId="1561" priority="1472"/>
  </conditionalFormatting>
  <conditionalFormatting sqref="AA15">
    <cfRule type="duplicateValues" dxfId="1560" priority="1471"/>
  </conditionalFormatting>
  <conditionalFormatting sqref="AA16">
    <cfRule type="duplicateValues" dxfId="1559" priority="1470"/>
  </conditionalFormatting>
  <conditionalFormatting sqref="AA17">
    <cfRule type="duplicateValues" dxfId="1558" priority="1469"/>
  </conditionalFormatting>
  <conditionalFormatting sqref="AA18">
    <cfRule type="duplicateValues" dxfId="1557" priority="1468"/>
  </conditionalFormatting>
  <conditionalFormatting sqref="AA19">
    <cfRule type="duplicateValues" dxfId="1556" priority="1467"/>
  </conditionalFormatting>
  <conditionalFormatting sqref="AA20">
    <cfRule type="duplicateValues" dxfId="1555" priority="1466"/>
  </conditionalFormatting>
  <conditionalFormatting sqref="AA21">
    <cfRule type="duplicateValues" dxfId="1554" priority="1465"/>
  </conditionalFormatting>
  <conditionalFormatting sqref="AA22">
    <cfRule type="duplicateValues" dxfId="1553" priority="1464"/>
  </conditionalFormatting>
  <conditionalFormatting sqref="AA23">
    <cfRule type="duplicateValues" dxfId="1552" priority="1463"/>
  </conditionalFormatting>
  <conditionalFormatting sqref="AA24">
    <cfRule type="duplicateValues" dxfId="1551" priority="1462"/>
  </conditionalFormatting>
  <conditionalFormatting sqref="AA25">
    <cfRule type="duplicateValues" dxfId="1550" priority="1461"/>
  </conditionalFormatting>
  <conditionalFormatting sqref="AA26">
    <cfRule type="duplicateValues" dxfId="1549" priority="1460"/>
  </conditionalFormatting>
  <conditionalFormatting sqref="AA27">
    <cfRule type="duplicateValues" dxfId="1548" priority="1459"/>
  </conditionalFormatting>
  <conditionalFormatting sqref="AA28">
    <cfRule type="duplicateValues" dxfId="1547" priority="1458"/>
  </conditionalFormatting>
  <conditionalFormatting sqref="AA29">
    <cfRule type="duplicateValues" dxfId="1546" priority="1457"/>
  </conditionalFormatting>
  <conditionalFormatting sqref="AA30">
    <cfRule type="duplicateValues" dxfId="1545" priority="1456"/>
  </conditionalFormatting>
  <conditionalFormatting sqref="AA31">
    <cfRule type="duplicateValues" dxfId="1544" priority="1455"/>
  </conditionalFormatting>
  <conditionalFormatting sqref="AA32">
    <cfRule type="duplicateValues" dxfId="1543" priority="1454"/>
  </conditionalFormatting>
  <conditionalFormatting sqref="AA33">
    <cfRule type="duplicateValues" dxfId="1542" priority="1453"/>
  </conditionalFormatting>
  <conditionalFormatting sqref="AA34">
    <cfRule type="duplicateValues" dxfId="1541" priority="1452"/>
  </conditionalFormatting>
  <conditionalFormatting sqref="AA35">
    <cfRule type="duplicateValues" dxfId="1540" priority="1451"/>
  </conditionalFormatting>
  <conditionalFormatting sqref="AA36">
    <cfRule type="duplicateValues" dxfId="1539" priority="1450"/>
  </conditionalFormatting>
  <conditionalFormatting sqref="AA37">
    <cfRule type="duplicateValues" dxfId="1538" priority="1449"/>
  </conditionalFormatting>
  <conditionalFormatting sqref="AA38">
    <cfRule type="duplicateValues" dxfId="1537" priority="1448"/>
  </conditionalFormatting>
  <conditionalFormatting sqref="AA39">
    <cfRule type="duplicateValues" dxfId="1536" priority="1447"/>
  </conditionalFormatting>
  <conditionalFormatting sqref="AA40">
    <cfRule type="duplicateValues" dxfId="1535" priority="1446"/>
  </conditionalFormatting>
  <conditionalFormatting sqref="AA41">
    <cfRule type="duplicateValues" dxfId="1534" priority="1445"/>
  </conditionalFormatting>
  <conditionalFormatting sqref="AA42">
    <cfRule type="duplicateValues" dxfId="1533" priority="1444"/>
  </conditionalFormatting>
  <conditionalFormatting sqref="AA43">
    <cfRule type="duplicateValues" dxfId="1532" priority="1443"/>
  </conditionalFormatting>
  <conditionalFormatting sqref="AA44">
    <cfRule type="duplicateValues" dxfId="1531" priority="1442"/>
  </conditionalFormatting>
  <conditionalFormatting sqref="AA45">
    <cfRule type="duplicateValues" dxfId="1530" priority="1441"/>
  </conditionalFormatting>
  <conditionalFormatting sqref="AA46">
    <cfRule type="duplicateValues" dxfId="1529" priority="1440"/>
  </conditionalFormatting>
  <conditionalFormatting sqref="AA47">
    <cfRule type="duplicateValues" dxfId="1528" priority="1439"/>
  </conditionalFormatting>
  <conditionalFormatting sqref="AA48">
    <cfRule type="duplicateValues" dxfId="1527" priority="1438"/>
  </conditionalFormatting>
  <conditionalFormatting sqref="AA49">
    <cfRule type="duplicateValues" dxfId="1526" priority="1437"/>
  </conditionalFormatting>
  <conditionalFormatting sqref="AA50">
    <cfRule type="duplicateValues" dxfId="1525" priority="1436"/>
  </conditionalFormatting>
  <conditionalFormatting sqref="AA51">
    <cfRule type="duplicateValues" dxfId="1524" priority="1435"/>
  </conditionalFormatting>
  <conditionalFormatting sqref="AA52">
    <cfRule type="duplicateValues" dxfId="1523" priority="1434"/>
  </conditionalFormatting>
  <conditionalFormatting sqref="AA53">
    <cfRule type="duplicateValues" dxfId="1522" priority="1433"/>
  </conditionalFormatting>
  <conditionalFormatting sqref="AA54">
    <cfRule type="duplicateValues" dxfId="1521" priority="1432"/>
  </conditionalFormatting>
  <conditionalFormatting sqref="AA56">
    <cfRule type="duplicateValues" dxfId="1520" priority="1431"/>
  </conditionalFormatting>
  <conditionalFormatting sqref="AA57">
    <cfRule type="duplicateValues" dxfId="1519" priority="1430"/>
  </conditionalFormatting>
  <conditionalFormatting sqref="AA58">
    <cfRule type="duplicateValues" dxfId="1518" priority="1429"/>
  </conditionalFormatting>
  <conditionalFormatting sqref="AA59">
    <cfRule type="duplicateValues" dxfId="1517" priority="1428"/>
  </conditionalFormatting>
  <conditionalFormatting sqref="AA60">
    <cfRule type="duplicateValues" dxfId="1516" priority="1427"/>
  </conditionalFormatting>
  <conditionalFormatting sqref="AA61">
    <cfRule type="duplicateValues" dxfId="1515" priority="1426"/>
  </conditionalFormatting>
  <conditionalFormatting sqref="AA63">
    <cfRule type="duplicateValues" dxfId="1514" priority="1425"/>
  </conditionalFormatting>
  <conditionalFormatting sqref="AA64">
    <cfRule type="duplicateValues" dxfId="1513" priority="1424"/>
  </conditionalFormatting>
  <conditionalFormatting sqref="AA65">
    <cfRule type="duplicateValues" dxfId="1512" priority="1423"/>
  </conditionalFormatting>
  <conditionalFormatting sqref="AA66">
    <cfRule type="duplicateValues" dxfId="1511" priority="1422"/>
  </conditionalFormatting>
  <conditionalFormatting sqref="AA67">
    <cfRule type="duplicateValues" dxfId="1510" priority="1421"/>
  </conditionalFormatting>
  <conditionalFormatting sqref="AA68">
    <cfRule type="duplicateValues" dxfId="1509" priority="1420"/>
  </conditionalFormatting>
  <conditionalFormatting sqref="AA69">
    <cfRule type="duplicateValues" dxfId="1508" priority="1419"/>
  </conditionalFormatting>
  <conditionalFormatting sqref="AA70">
    <cfRule type="duplicateValues" dxfId="1507" priority="1418"/>
  </conditionalFormatting>
  <conditionalFormatting sqref="AA71">
    <cfRule type="duplicateValues" dxfId="1506" priority="1417"/>
  </conditionalFormatting>
  <conditionalFormatting sqref="AA72">
    <cfRule type="duplicateValues" dxfId="1505" priority="1416"/>
  </conditionalFormatting>
  <conditionalFormatting sqref="AA73">
    <cfRule type="duplicateValues" dxfId="1504" priority="1415"/>
  </conditionalFormatting>
  <conditionalFormatting sqref="AA74">
    <cfRule type="duplicateValues" dxfId="1503" priority="1414"/>
  </conditionalFormatting>
  <conditionalFormatting sqref="AA75">
    <cfRule type="duplicateValues" dxfId="1502" priority="1413"/>
  </conditionalFormatting>
  <conditionalFormatting sqref="AA76">
    <cfRule type="duplicateValues" dxfId="1501" priority="1412"/>
  </conditionalFormatting>
  <conditionalFormatting sqref="AA77">
    <cfRule type="duplicateValues" dxfId="1500" priority="1411"/>
  </conditionalFormatting>
  <conditionalFormatting sqref="AA78">
    <cfRule type="duplicateValues" dxfId="1499" priority="1410"/>
  </conditionalFormatting>
  <conditionalFormatting sqref="AA79">
    <cfRule type="duplicateValues" dxfId="1498" priority="1409"/>
  </conditionalFormatting>
  <conditionalFormatting sqref="AA80">
    <cfRule type="duplicateValues" dxfId="1497" priority="1408"/>
  </conditionalFormatting>
  <conditionalFormatting sqref="AA81">
    <cfRule type="duplicateValues" dxfId="1496" priority="1407"/>
  </conditionalFormatting>
  <conditionalFormatting sqref="AA82">
    <cfRule type="duplicateValues" dxfId="1495" priority="1406"/>
  </conditionalFormatting>
  <conditionalFormatting sqref="AA83">
    <cfRule type="duplicateValues" dxfId="1494" priority="1405"/>
  </conditionalFormatting>
  <conditionalFormatting sqref="AA84">
    <cfRule type="duplicateValues" dxfId="1493" priority="1404"/>
  </conditionalFormatting>
  <conditionalFormatting sqref="AA85">
    <cfRule type="duplicateValues" dxfId="1492" priority="1403"/>
  </conditionalFormatting>
  <conditionalFormatting sqref="AA86">
    <cfRule type="duplicateValues" dxfId="1491" priority="1402"/>
  </conditionalFormatting>
  <conditionalFormatting sqref="AA87">
    <cfRule type="duplicateValues" dxfId="1490" priority="1401"/>
  </conditionalFormatting>
  <conditionalFormatting sqref="AA88">
    <cfRule type="duplicateValues" dxfId="1489" priority="1400"/>
  </conditionalFormatting>
  <conditionalFormatting sqref="AA89">
    <cfRule type="duplicateValues" dxfId="1488" priority="1399"/>
  </conditionalFormatting>
  <conditionalFormatting sqref="AA90">
    <cfRule type="duplicateValues" dxfId="1487" priority="1398"/>
  </conditionalFormatting>
  <conditionalFormatting sqref="AA91">
    <cfRule type="duplicateValues" dxfId="1486" priority="1397"/>
  </conditionalFormatting>
  <conditionalFormatting sqref="AA92">
    <cfRule type="duplicateValues" dxfId="1485" priority="1396"/>
  </conditionalFormatting>
  <conditionalFormatting sqref="AA93">
    <cfRule type="duplicateValues" dxfId="1484" priority="1395"/>
  </conditionalFormatting>
  <conditionalFormatting sqref="AA94">
    <cfRule type="duplicateValues" dxfId="1483" priority="1394"/>
  </conditionalFormatting>
  <conditionalFormatting sqref="AA95">
    <cfRule type="duplicateValues" dxfId="1482" priority="1393"/>
  </conditionalFormatting>
  <conditionalFormatting sqref="AA96">
    <cfRule type="duplicateValues" dxfId="1481" priority="1392"/>
  </conditionalFormatting>
  <conditionalFormatting sqref="AA97">
    <cfRule type="duplicateValues" dxfId="1480" priority="1391"/>
  </conditionalFormatting>
  <conditionalFormatting sqref="AA98">
    <cfRule type="duplicateValues" dxfId="1479" priority="1390"/>
  </conditionalFormatting>
  <conditionalFormatting sqref="AA99">
    <cfRule type="duplicateValues" dxfId="1478" priority="1389"/>
  </conditionalFormatting>
  <conditionalFormatting sqref="AA100">
    <cfRule type="duplicateValues" dxfId="1477" priority="1388"/>
  </conditionalFormatting>
  <conditionalFormatting sqref="AA101">
    <cfRule type="duplicateValues" dxfId="1476" priority="1387"/>
  </conditionalFormatting>
  <conditionalFormatting sqref="AA102">
    <cfRule type="duplicateValues" dxfId="1475" priority="1386"/>
  </conditionalFormatting>
  <conditionalFormatting sqref="AA103">
    <cfRule type="duplicateValues" dxfId="1474" priority="1385"/>
  </conditionalFormatting>
  <conditionalFormatting sqref="AA104">
    <cfRule type="duplicateValues" dxfId="1473" priority="1384"/>
  </conditionalFormatting>
  <conditionalFormatting sqref="AA105">
    <cfRule type="duplicateValues" dxfId="1472" priority="1383"/>
  </conditionalFormatting>
  <conditionalFormatting sqref="AA106">
    <cfRule type="duplicateValues" dxfId="1471" priority="1382"/>
  </conditionalFormatting>
  <conditionalFormatting sqref="AA107">
    <cfRule type="duplicateValues" dxfId="1470" priority="1381"/>
  </conditionalFormatting>
  <conditionalFormatting sqref="AA108">
    <cfRule type="duplicateValues" dxfId="1469" priority="1380"/>
  </conditionalFormatting>
  <conditionalFormatting sqref="AA109">
    <cfRule type="duplicateValues" dxfId="1468" priority="1379"/>
  </conditionalFormatting>
  <conditionalFormatting sqref="AA110">
    <cfRule type="duplicateValues" dxfId="1467" priority="1378"/>
  </conditionalFormatting>
  <conditionalFormatting sqref="AA111">
    <cfRule type="duplicateValues" dxfId="1466" priority="1377"/>
  </conditionalFormatting>
  <conditionalFormatting sqref="AA112">
    <cfRule type="duplicateValues" dxfId="1465" priority="1376"/>
  </conditionalFormatting>
  <conditionalFormatting sqref="AA113">
    <cfRule type="duplicateValues" dxfId="1464" priority="1375"/>
  </conditionalFormatting>
  <conditionalFormatting sqref="AA114">
    <cfRule type="duplicateValues" dxfId="1463" priority="1374"/>
  </conditionalFormatting>
  <conditionalFormatting sqref="AA115">
    <cfRule type="duplicateValues" dxfId="1462" priority="1373"/>
  </conditionalFormatting>
  <conditionalFormatting sqref="AA116">
    <cfRule type="duplicateValues" dxfId="1461" priority="1372"/>
  </conditionalFormatting>
  <conditionalFormatting sqref="AA117">
    <cfRule type="duplicateValues" dxfId="1460" priority="1371"/>
  </conditionalFormatting>
  <conditionalFormatting sqref="AA118">
    <cfRule type="duplicateValues" dxfId="1459" priority="1370"/>
  </conditionalFormatting>
  <conditionalFormatting sqref="AA119">
    <cfRule type="duplicateValues" dxfId="1458" priority="1369"/>
  </conditionalFormatting>
  <conditionalFormatting sqref="AA120">
    <cfRule type="duplicateValues" dxfId="1457" priority="1368"/>
  </conditionalFormatting>
  <conditionalFormatting sqref="AA121">
    <cfRule type="duplicateValues" dxfId="1456" priority="1367"/>
  </conditionalFormatting>
  <conditionalFormatting sqref="AA122">
    <cfRule type="duplicateValues" dxfId="1455" priority="1366"/>
  </conditionalFormatting>
  <conditionalFormatting sqref="AA123">
    <cfRule type="duplicateValues" dxfId="1454" priority="1365"/>
  </conditionalFormatting>
  <conditionalFormatting sqref="AA124">
    <cfRule type="duplicateValues" dxfId="1453" priority="1364"/>
  </conditionalFormatting>
  <conditionalFormatting sqref="AA125">
    <cfRule type="duplicateValues" dxfId="1452" priority="1363"/>
  </conditionalFormatting>
  <conditionalFormatting sqref="AA126">
    <cfRule type="duplicateValues" dxfId="1451" priority="1362"/>
  </conditionalFormatting>
  <conditionalFormatting sqref="AA127">
    <cfRule type="duplicateValues" dxfId="1450" priority="1361"/>
  </conditionalFormatting>
  <conditionalFormatting sqref="AA128">
    <cfRule type="duplicateValues" dxfId="1449" priority="1360"/>
  </conditionalFormatting>
  <conditionalFormatting sqref="AA129">
    <cfRule type="duplicateValues" dxfId="1448" priority="1359"/>
  </conditionalFormatting>
  <conditionalFormatting sqref="AA130">
    <cfRule type="duplicateValues" dxfId="1447" priority="1358"/>
  </conditionalFormatting>
  <conditionalFormatting sqref="AA131">
    <cfRule type="duplicateValues" dxfId="1446" priority="1357"/>
  </conditionalFormatting>
  <conditionalFormatting sqref="AA132">
    <cfRule type="duplicateValues" dxfId="1445" priority="1356"/>
  </conditionalFormatting>
  <conditionalFormatting sqref="AA133">
    <cfRule type="duplicateValues" dxfId="1444" priority="1355"/>
  </conditionalFormatting>
  <conditionalFormatting sqref="AA134">
    <cfRule type="duplicateValues" dxfId="1443" priority="1354"/>
  </conditionalFormatting>
  <conditionalFormatting sqref="AA135">
    <cfRule type="duplicateValues" dxfId="1442" priority="1353"/>
  </conditionalFormatting>
  <conditionalFormatting sqref="AA136">
    <cfRule type="duplicateValues" dxfId="1441" priority="1352"/>
  </conditionalFormatting>
  <conditionalFormatting sqref="AA137">
    <cfRule type="duplicateValues" dxfId="1440" priority="1351"/>
  </conditionalFormatting>
  <conditionalFormatting sqref="AA138">
    <cfRule type="duplicateValues" dxfId="1439" priority="1350"/>
  </conditionalFormatting>
  <conditionalFormatting sqref="AA139">
    <cfRule type="duplicateValues" dxfId="1438" priority="1349"/>
  </conditionalFormatting>
  <conditionalFormatting sqref="AA140">
    <cfRule type="duplicateValues" dxfId="1437" priority="1348"/>
  </conditionalFormatting>
  <conditionalFormatting sqref="AA141">
    <cfRule type="duplicateValues" dxfId="1436" priority="1347"/>
  </conditionalFormatting>
  <conditionalFormatting sqref="AA142">
    <cfRule type="duplicateValues" dxfId="1435" priority="1346"/>
  </conditionalFormatting>
  <conditionalFormatting sqref="AA143">
    <cfRule type="duplicateValues" dxfId="1434" priority="1345"/>
  </conditionalFormatting>
  <conditionalFormatting sqref="AA144">
    <cfRule type="duplicateValues" dxfId="1433" priority="1344"/>
  </conditionalFormatting>
  <conditionalFormatting sqref="AA145">
    <cfRule type="duplicateValues" dxfId="1432" priority="1343"/>
  </conditionalFormatting>
  <conditionalFormatting sqref="AA146">
    <cfRule type="duplicateValues" dxfId="1431" priority="1342"/>
  </conditionalFormatting>
  <conditionalFormatting sqref="AA147">
    <cfRule type="duplicateValues" dxfId="1430" priority="1341"/>
  </conditionalFormatting>
  <conditionalFormatting sqref="AA148">
    <cfRule type="duplicateValues" dxfId="1429" priority="1340"/>
  </conditionalFormatting>
  <conditionalFormatting sqref="AA149">
    <cfRule type="duplicateValues" dxfId="1428" priority="1339"/>
  </conditionalFormatting>
  <conditionalFormatting sqref="AA150">
    <cfRule type="duplicateValues" dxfId="1427" priority="1338"/>
  </conditionalFormatting>
  <conditionalFormatting sqref="AA151">
    <cfRule type="duplicateValues" dxfId="1426" priority="1337"/>
  </conditionalFormatting>
  <conditionalFormatting sqref="AA152">
    <cfRule type="duplicateValues" dxfId="1425" priority="1336"/>
  </conditionalFormatting>
  <conditionalFormatting sqref="AA153">
    <cfRule type="duplicateValues" dxfId="1424" priority="1335"/>
  </conditionalFormatting>
  <conditionalFormatting sqref="AA154">
    <cfRule type="duplicateValues" dxfId="1423" priority="1334"/>
  </conditionalFormatting>
  <conditionalFormatting sqref="AA155">
    <cfRule type="duplicateValues" dxfId="1422" priority="1333"/>
  </conditionalFormatting>
  <conditionalFormatting sqref="AA157">
    <cfRule type="duplicateValues" dxfId="1421" priority="1332"/>
  </conditionalFormatting>
  <conditionalFormatting sqref="AA158">
    <cfRule type="duplicateValues" dxfId="1420" priority="1331"/>
  </conditionalFormatting>
  <conditionalFormatting sqref="AA159">
    <cfRule type="duplicateValues" dxfId="1419" priority="1330"/>
  </conditionalFormatting>
  <conditionalFormatting sqref="AA160">
    <cfRule type="duplicateValues" dxfId="1418" priority="1329"/>
  </conditionalFormatting>
  <conditionalFormatting sqref="AA161">
    <cfRule type="duplicateValues" dxfId="1417" priority="1328"/>
  </conditionalFormatting>
  <conditionalFormatting sqref="AA191">
    <cfRule type="duplicateValues" dxfId="1416" priority="1327"/>
  </conditionalFormatting>
  <conditionalFormatting sqref="AA213">
    <cfRule type="duplicateValues" dxfId="1415" priority="1326"/>
  </conditionalFormatting>
  <conditionalFormatting sqref="AA174">
    <cfRule type="duplicateValues" dxfId="1414" priority="1325"/>
  </conditionalFormatting>
  <conditionalFormatting sqref="AA2">
    <cfRule type="duplicateValues" dxfId="1413" priority="1482"/>
  </conditionalFormatting>
  <conditionalFormatting sqref="AA3">
    <cfRule type="duplicateValues" dxfId="1412" priority="1483"/>
  </conditionalFormatting>
  <conditionalFormatting sqref="AA4">
    <cfRule type="duplicateValues" dxfId="1411" priority="1484"/>
  </conditionalFormatting>
  <conditionalFormatting sqref="AA55">
    <cfRule type="duplicateValues" dxfId="1410" priority="1324"/>
  </conditionalFormatting>
  <conditionalFormatting sqref="AA62">
    <cfRule type="duplicateValues" dxfId="1409" priority="1323"/>
  </conditionalFormatting>
  <conditionalFormatting sqref="AA156">
    <cfRule type="duplicateValues" dxfId="1408" priority="1322"/>
  </conditionalFormatting>
  <conditionalFormatting sqref="AA162">
    <cfRule type="duplicateValues" dxfId="1407" priority="1321"/>
  </conditionalFormatting>
  <conditionalFormatting sqref="AA163">
    <cfRule type="duplicateValues" dxfId="1406" priority="1320"/>
  </conditionalFormatting>
  <conditionalFormatting sqref="AA164">
    <cfRule type="duplicateValues" dxfId="1405" priority="1319"/>
  </conditionalFormatting>
  <conditionalFormatting sqref="AA170">
    <cfRule type="duplicateValues" dxfId="1404" priority="1318"/>
  </conditionalFormatting>
  <conditionalFormatting sqref="AA171">
    <cfRule type="duplicateValues" dxfId="1403" priority="1317"/>
  </conditionalFormatting>
  <conditionalFormatting sqref="AA172">
    <cfRule type="duplicateValues" dxfId="1402" priority="1316"/>
  </conditionalFormatting>
  <conditionalFormatting sqref="AA173">
    <cfRule type="duplicateValues" dxfId="1401" priority="1315"/>
  </conditionalFormatting>
  <conditionalFormatting sqref="AA165">
    <cfRule type="duplicateValues" dxfId="1400" priority="1314"/>
  </conditionalFormatting>
  <conditionalFormatting sqref="AA166">
    <cfRule type="duplicateValues" dxfId="1399" priority="1313"/>
  </conditionalFormatting>
  <conditionalFormatting sqref="AA167">
    <cfRule type="duplicateValues" dxfId="1398" priority="1312"/>
  </conditionalFormatting>
  <conditionalFormatting sqref="AA168">
    <cfRule type="duplicateValues" dxfId="1397" priority="1311"/>
  </conditionalFormatting>
  <conditionalFormatting sqref="AA169">
    <cfRule type="duplicateValues" dxfId="1396" priority="1310"/>
  </conditionalFormatting>
  <conditionalFormatting sqref="AA175">
    <cfRule type="duplicateValues" dxfId="1395" priority="1309"/>
  </conditionalFormatting>
  <conditionalFormatting sqref="AA176">
    <cfRule type="duplicateValues" dxfId="1394" priority="1308"/>
  </conditionalFormatting>
  <conditionalFormatting sqref="AA177">
    <cfRule type="duplicateValues" dxfId="1393" priority="1307"/>
  </conditionalFormatting>
  <conditionalFormatting sqref="AA178">
    <cfRule type="duplicateValues" dxfId="1392" priority="1306"/>
  </conditionalFormatting>
  <conditionalFormatting sqref="AA179">
    <cfRule type="duplicateValues" dxfId="1391" priority="1305"/>
  </conditionalFormatting>
  <conditionalFormatting sqref="AA180">
    <cfRule type="duplicateValues" dxfId="1390" priority="1304"/>
  </conditionalFormatting>
  <conditionalFormatting sqref="AA181">
    <cfRule type="duplicateValues" dxfId="1389" priority="1303"/>
  </conditionalFormatting>
  <conditionalFormatting sqref="AA182">
    <cfRule type="duplicateValues" dxfId="1388" priority="1302"/>
  </conditionalFormatting>
  <conditionalFormatting sqref="AA183">
    <cfRule type="duplicateValues" dxfId="1387" priority="1301"/>
  </conditionalFormatting>
  <conditionalFormatting sqref="AA184">
    <cfRule type="duplicateValues" dxfId="1386" priority="1300"/>
  </conditionalFormatting>
  <conditionalFormatting sqref="AA185">
    <cfRule type="duplicateValues" dxfId="1385" priority="1299"/>
  </conditionalFormatting>
  <conditionalFormatting sqref="AA186">
    <cfRule type="duplicateValues" dxfId="1384" priority="1298"/>
  </conditionalFormatting>
  <conditionalFormatting sqref="AA187">
    <cfRule type="duplicateValues" dxfId="1383" priority="1297"/>
  </conditionalFormatting>
  <conditionalFormatting sqref="AA188">
    <cfRule type="duplicateValues" dxfId="1382" priority="1296"/>
  </conditionalFormatting>
  <conditionalFormatting sqref="AA189">
    <cfRule type="duplicateValues" dxfId="1381" priority="1295"/>
  </conditionalFormatting>
  <conditionalFormatting sqref="AA190">
    <cfRule type="duplicateValues" dxfId="1380" priority="1294"/>
  </conditionalFormatting>
  <conditionalFormatting sqref="AA192">
    <cfRule type="duplicateValues" dxfId="1379" priority="1293"/>
  </conditionalFormatting>
  <conditionalFormatting sqref="AA193">
    <cfRule type="duplicateValues" dxfId="1378" priority="1292"/>
  </conditionalFormatting>
  <conditionalFormatting sqref="AA194">
    <cfRule type="duplicateValues" dxfId="1377" priority="1291"/>
  </conditionalFormatting>
  <conditionalFormatting sqref="AA195">
    <cfRule type="duplicateValues" dxfId="1376" priority="1290"/>
  </conditionalFormatting>
  <conditionalFormatting sqref="AA196">
    <cfRule type="duplicateValues" dxfId="1375" priority="1289"/>
  </conditionalFormatting>
  <conditionalFormatting sqref="AA212">
    <cfRule type="duplicateValues" dxfId="1374" priority="1288"/>
  </conditionalFormatting>
  <conditionalFormatting sqref="AA197">
    <cfRule type="duplicateValues" dxfId="1373" priority="1287"/>
  </conditionalFormatting>
  <conditionalFormatting sqref="AA198">
    <cfRule type="duplicateValues" dxfId="1372" priority="1286"/>
  </conditionalFormatting>
  <conditionalFormatting sqref="AA199">
    <cfRule type="duplicateValues" dxfId="1371" priority="1285"/>
  </conditionalFormatting>
  <conditionalFormatting sqref="AA205">
    <cfRule type="duplicateValues" dxfId="1370" priority="1284"/>
  </conditionalFormatting>
  <conditionalFormatting sqref="AA206">
    <cfRule type="duplicateValues" dxfId="1369" priority="1283"/>
  </conditionalFormatting>
  <conditionalFormatting sqref="AA210">
    <cfRule type="duplicateValues" dxfId="1368" priority="1282"/>
  </conditionalFormatting>
  <conditionalFormatting sqref="AA211">
    <cfRule type="duplicateValues" dxfId="1367" priority="1281"/>
  </conditionalFormatting>
  <conditionalFormatting sqref="AA200">
    <cfRule type="duplicateValues" dxfId="1366" priority="1280"/>
  </conditionalFormatting>
  <conditionalFormatting sqref="AA201">
    <cfRule type="duplicateValues" dxfId="1365" priority="1279"/>
  </conditionalFormatting>
  <conditionalFormatting sqref="AA202">
    <cfRule type="duplicateValues" dxfId="1364" priority="1278"/>
  </conditionalFormatting>
  <conditionalFormatting sqref="AA203">
    <cfRule type="duplicateValues" dxfId="1363" priority="1277"/>
  </conditionalFormatting>
  <conditionalFormatting sqref="AA204">
    <cfRule type="duplicateValues" dxfId="1362" priority="1276"/>
  </conditionalFormatting>
  <conditionalFormatting sqref="AA207">
    <cfRule type="duplicateValues" dxfId="1361" priority="1275"/>
  </conditionalFormatting>
  <conditionalFormatting sqref="AA208">
    <cfRule type="duplicateValues" dxfId="1360" priority="1274"/>
  </conditionalFormatting>
  <conditionalFormatting sqref="AA209">
    <cfRule type="duplicateValues" dxfId="1359" priority="1273"/>
  </conditionalFormatting>
  <conditionalFormatting sqref="AC5">
    <cfRule type="duplicateValues" dxfId="1358" priority="1269"/>
  </conditionalFormatting>
  <conditionalFormatting sqref="AC6">
    <cfRule type="duplicateValues" dxfId="1357" priority="1268"/>
  </conditionalFormatting>
  <conditionalFormatting sqref="AC7">
    <cfRule type="duplicateValues" dxfId="1356" priority="1267"/>
  </conditionalFormatting>
  <conditionalFormatting sqref="AC8">
    <cfRule type="duplicateValues" dxfId="1355" priority="1266"/>
  </conditionalFormatting>
  <conditionalFormatting sqref="AC9">
    <cfRule type="duplicateValues" dxfId="1354" priority="1265"/>
  </conditionalFormatting>
  <conditionalFormatting sqref="AC10">
    <cfRule type="duplicateValues" dxfId="1353" priority="1264"/>
  </conditionalFormatting>
  <conditionalFormatting sqref="AC11">
    <cfRule type="duplicateValues" dxfId="1352" priority="1263"/>
  </conditionalFormatting>
  <conditionalFormatting sqref="AC12">
    <cfRule type="duplicateValues" dxfId="1351" priority="1262"/>
  </conditionalFormatting>
  <conditionalFormatting sqref="AC13">
    <cfRule type="duplicateValues" dxfId="1350" priority="1261"/>
  </conditionalFormatting>
  <conditionalFormatting sqref="AC14">
    <cfRule type="duplicateValues" dxfId="1349" priority="1260"/>
  </conditionalFormatting>
  <conditionalFormatting sqref="AC15">
    <cfRule type="duplicateValues" dxfId="1348" priority="1259"/>
  </conditionalFormatting>
  <conditionalFormatting sqref="AC16">
    <cfRule type="duplicateValues" dxfId="1347" priority="1258"/>
  </conditionalFormatting>
  <conditionalFormatting sqref="AC17">
    <cfRule type="duplicateValues" dxfId="1346" priority="1257"/>
  </conditionalFormatting>
  <conditionalFormatting sqref="AC18">
    <cfRule type="duplicateValues" dxfId="1345" priority="1256"/>
  </conditionalFormatting>
  <conditionalFormatting sqref="AC19">
    <cfRule type="duplicateValues" dxfId="1344" priority="1255"/>
  </conditionalFormatting>
  <conditionalFormatting sqref="AC20">
    <cfRule type="duplicateValues" dxfId="1343" priority="1254"/>
  </conditionalFormatting>
  <conditionalFormatting sqref="AC21">
    <cfRule type="duplicateValues" dxfId="1342" priority="1253"/>
  </conditionalFormatting>
  <conditionalFormatting sqref="AC22">
    <cfRule type="duplicateValues" dxfId="1341" priority="1252"/>
  </conditionalFormatting>
  <conditionalFormatting sqref="AC23">
    <cfRule type="duplicateValues" dxfId="1340" priority="1251"/>
  </conditionalFormatting>
  <conditionalFormatting sqref="AC24">
    <cfRule type="duplicateValues" dxfId="1339" priority="1250"/>
  </conditionalFormatting>
  <conditionalFormatting sqref="AC25">
    <cfRule type="duplicateValues" dxfId="1338" priority="1249"/>
  </conditionalFormatting>
  <conditionalFormatting sqref="AC26">
    <cfRule type="duplicateValues" dxfId="1337" priority="1248"/>
  </conditionalFormatting>
  <conditionalFormatting sqref="AC27">
    <cfRule type="duplicateValues" dxfId="1336" priority="1247"/>
  </conditionalFormatting>
  <conditionalFormatting sqref="AC28">
    <cfRule type="duplicateValues" dxfId="1335" priority="1246"/>
  </conditionalFormatting>
  <conditionalFormatting sqref="AC29">
    <cfRule type="duplicateValues" dxfId="1334" priority="1245"/>
  </conditionalFormatting>
  <conditionalFormatting sqref="AC30">
    <cfRule type="duplicateValues" dxfId="1333" priority="1244"/>
  </conditionalFormatting>
  <conditionalFormatting sqref="AC31">
    <cfRule type="duplicateValues" dxfId="1332" priority="1243"/>
  </conditionalFormatting>
  <conditionalFormatting sqref="AC32">
    <cfRule type="duplicateValues" dxfId="1331" priority="1242"/>
  </conditionalFormatting>
  <conditionalFormatting sqref="AC33">
    <cfRule type="duplicateValues" dxfId="1330" priority="1241"/>
  </conditionalFormatting>
  <conditionalFormatting sqref="AC34">
    <cfRule type="duplicateValues" dxfId="1329" priority="1240"/>
  </conditionalFormatting>
  <conditionalFormatting sqref="AC35">
    <cfRule type="duplicateValues" dxfId="1328" priority="1239"/>
  </conditionalFormatting>
  <conditionalFormatting sqref="AC36">
    <cfRule type="duplicateValues" dxfId="1327" priority="1238"/>
  </conditionalFormatting>
  <conditionalFormatting sqref="AC37">
    <cfRule type="duplicateValues" dxfId="1326" priority="1237"/>
  </conditionalFormatting>
  <conditionalFormatting sqref="AC38">
    <cfRule type="duplicateValues" dxfId="1325" priority="1236"/>
  </conditionalFormatting>
  <conditionalFormatting sqref="AC39">
    <cfRule type="duplicateValues" dxfId="1324" priority="1235"/>
  </conditionalFormatting>
  <conditionalFormatting sqref="AC40">
    <cfRule type="duplicateValues" dxfId="1323" priority="1234"/>
  </conditionalFormatting>
  <conditionalFormatting sqref="AC41">
    <cfRule type="duplicateValues" dxfId="1322" priority="1233"/>
  </conditionalFormatting>
  <conditionalFormatting sqref="AC42">
    <cfRule type="duplicateValues" dxfId="1321" priority="1232"/>
  </conditionalFormatting>
  <conditionalFormatting sqref="AC43">
    <cfRule type="duplicateValues" dxfId="1320" priority="1231"/>
  </conditionalFormatting>
  <conditionalFormatting sqref="AC44">
    <cfRule type="duplicateValues" dxfId="1319" priority="1230"/>
  </conditionalFormatting>
  <conditionalFormatting sqref="AC45">
    <cfRule type="duplicateValues" dxfId="1318" priority="1229"/>
  </conditionalFormatting>
  <conditionalFormatting sqref="AC46">
    <cfRule type="duplicateValues" dxfId="1317" priority="1228"/>
  </conditionalFormatting>
  <conditionalFormatting sqref="AC47">
    <cfRule type="duplicateValues" dxfId="1316" priority="1227"/>
  </conditionalFormatting>
  <conditionalFormatting sqref="AC48">
    <cfRule type="duplicateValues" dxfId="1315" priority="1226"/>
  </conditionalFormatting>
  <conditionalFormatting sqref="AC49">
    <cfRule type="duplicateValues" dxfId="1314" priority="1225"/>
  </conditionalFormatting>
  <conditionalFormatting sqref="AC50">
    <cfRule type="duplicateValues" dxfId="1313" priority="1224"/>
  </conditionalFormatting>
  <conditionalFormatting sqref="AC51">
    <cfRule type="duplicateValues" dxfId="1312" priority="1223"/>
  </conditionalFormatting>
  <conditionalFormatting sqref="AC52">
    <cfRule type="duplicateValues" dxfId="1311" priority="1222"/>
  </conditionalFormatting>
  <conditionalFormatting sqref="AC53">
    <cfRule type="duplicateValues" dxfId="1310" priority="1221"/>
  </conditionalFormatting>
  <conditionalFormatting sqref="AC54">
    <cfRule type="duplicateValues" dxfId="1309" priority="1220"/>
  </conditionalFormatting>
  <conditionalFormatting sqref="AC56">
    <cfRule type="duplicateValues" dxfId="1308" priority="1219"/>
  </conditionalFormatting>
  <conditionalFormatting sqref="AC57">
    <cfRule type="duplicateValues" dxfId="1307" priority="1218"/>
  </conditionalFormatting>
  <conditionalFormatting sqref="AC58">
    <cfRule type="duplicateValues" dxfId="1306" priority="1217"/>
  </conditionalFormatting>
  <conditionalFormatting sqref="AC59">
    <cfRule type="duplicateValues" dxfId="1305" priority="1216"/>
  </conditionalFormatting>
  <conditionalFormatting sqref="AC60">
    <cfRule type="duplicateValues" dxfId="1304" priority="1215"/>
  </conditionalFormatting>
  <conditionalFormatting sqref="AC61">
    <cfRule type="duplicateValues" dxfId="1303" priority="1214"/>
  </conditionalFormatting>
  <conditionalFormatting sqref="AC63">
    <cfRule type="duplicateValues" dxfId="1302" priority="1213"/>
  </conditionalFormatting>
  <conditionalFormatting sqref="AC64">
    <cfRule type="duplicateValues" dxfId="1301" priority="1212"/>
  </conditionalFormatting>
  <conditionalFormatting sqref="AC65">
    <cfRule type="duplicateValues" dxfId="1300" priority="1211"/>
  </conditionalFormatting>
  <conditionalFormatting sqref="AC66">
    <cfRule type="duplicateValues" dxfId="1299" priority="1210"/>
  </conditionalFormatting>
  <conditionalFormatting sqref="AC67">
    <cfRule type="duplicateValues" dxfId="1298" priority="1209"/>
  </conditionalFormatting>
  <conditionalFormatting sqref="AC68">
    <cfRule type="duplicateValues" dxfId="1297" priority="1208"/>
  </conditionalFormatting>
  <conditionalFormatting sqref="AC69">
    <cfRule type="duplicateValues" dxfId="1296" priority="1207"/>
  </conditionalFormatting>
  <conditionalFormatting sqref="AC70">
    <cfRule type="duplicateValues" dxfId="1295" priority="1206"/>
  </conditionalFormatting>
  <conditionalFormatting sqref="AC71">
    <cfRule type="duplicateValues" dxfId="1294" priority="1205"/>
  </conditionalFormatting>
  <conditionalFormatting sqref="AC72">
    <cfRule type="duplicateValues" dxfId="1293" priority="1204"/>
  </conditionalFormatting>
  <conditionalFormatting sqref="AC73">
    <cfRule type="duplicateValues" dxfId="1292" priority="1203"/>
  </conditionalFormatting>
  <conditionalFormatting sqref="AC74">
    <cfRule type="duplicateValues" dxfId="1291" priority="1202"/>
  </conditionalFormatting>
  <conditionalFormatting sqref="AC75">
    <cfRule type="duplicateValues" dxfId="1290" priority="1201"/>
  </conditionalFormatting>
  <conditionalFormatting sqref="AC76">
    <cfRule type="duplicateValues" dxfId="1289" priority="1200"/>
  </conditionalFormatting>
  <conditionalFormatting sqref="AC77">
    <cfRule type="duplicateValues" dxfId="1288" priority="1199"/>
  </conditionalFormatting>
  <conditionalFormatting sqref="AC78">
    <cfRule type="duplicateValues" dxfId="1287" priority="1198"/>
  </conditionalFormatting>
  <conditionalFormatting sqref="AC79">
    <cfRule type="duplicateValues" dxfId="1286" priority="1197"/>
  </conditionalFormatting>
  <conditionalFormatting sqref="AC80">
    <cfRule type="duplicateValues" dxfId="1285" priority="1196"/>
  </conditionalFormatting>
  <conditionalFormatting sqref="AC81">
    <cfRule type="duplicateValues" dxfId="1284" priority="1195"/>
  </conditionalFormatting>
  <conditionalFormatting sqref="AC82">
    <cfRule type="duplicateValues" dxfId="1283" priority="1194"/>
  </conditionalFormatting>
  <conditionalFormatting sqref="AC83">
    <cfRule type="duplicateValues" dxfId="1282" priority="1193"/>
  </conditionalFormatting>
  <conditionalFormatting sqref="AC84">
    <cfRule type="duplicateValues" dxfId="1281" priority="1192"/>
  </conditionalFormatting>
  <conditionalFormatting sqref="AC85">
    <cfRule type="duplicateValues" dxfId="1280" priority="1191"/>
  </conditionalFormatting>
  <conditionalFormatting sqref="AC86">
    <cfRule type="duplicateValues" dxfId="1279" priority="1190"/>
  </conditionalFormatting>
  <conditionalFormatting sqref="AC87">
    <cfRule type="duplicateValues" dxfId="1278" priority="1189"/>
  </conditionalFormatting>
  <conditionalFormatting sqref="AC88">
    <cfRule type="duplicateValues" dxfId="1277" priority="1188"/>
  </conditionalFormatting>
  <conditionalFormatting sqref="AC89">
    <cfRule type="duplicateValues" dxfId="1276" priority="1187"/>
  </conditionalFormatting>
  <conditionalFormatting sqref="AC90">
    <cfRule type="duplicateValues" dxfId="1275" priority="1186"/>
  </conditionalFormatting>
  <conditionalFormatting sqref="AC91">
    <cfRule type="duplicateValues" dxfId="1274" priority="1185"/>
  </conditionalFormatting>
  <conditionalFormatting sqref="AC92">
    <cfRule type="duplicateValues" dxfId="1273" priority="1184"/>
  </conditionalFormatting>
  <conditionalFormatting sqref="AC93">
    <cfRule type="duplicateValues" dxfId="1272" priority="1183"/>
  </conditionalFormatting>
  <conditionalFormatting sqref="AC94">
    <cfRule type="duplicateValues" dxfId="1271" priority="1182"/>
  </conditionalFormatting>
  <conditionalFormatting sqref="AC95">
    <cfRule type="duplicateValues" dxfId="1270" priority="1181"/>
  </conditionalFormatting>
  <conditionalFormatting sqref="AC96">
    <cfRule type="duplicateValues" dxfId="1269" priority="1180"/>
  </conditionalFormatting>
  <conditionalFormatting sqref="AC97">
    <cfRule type="duplicateValues" dxfId="1268" priority="1179"/>
  </conditionalFormatting>
  <conditionalFormatting sqref="AC98">
    <cfRule type="duplicateValues" dxfId="1267" priority="1178"/>
  </conditionalFormatting>
  <conditionalFormatting sqref="AC99">
    <cfRule type="duplicateValues" dxfId="1266" priority="1177"/>
  </conditionalFormatting>
  <conditionalFormatting sqref="AC100">
    <cfRule type="duplicateValues" dxfId="1265" priority="1176"/>
  </conditionalFormatting>
  <conditionalFormatting sqref="AC101">
    <cfRule type="duplicateValues" dxfId="1264" priority="1175"/>
  </conditionalFormatting>
  <conditionalFormatting sqref="AC102">
    <cfRule type="duplicateValues" dxfId="1263" priority="1174"/>
  </conditionalFormatting>
  <conditionalFormatting sqref="AC103">
    <cfRule type="duplicateValues" dxfId="1262" priority="1173"/>
  </conditionalFormatting>
  <conditionalFormatting sqref="AC104">
    <cfRule type="duplicateValues" dxfId="1261" priority="1172"/>
  </conditionalFormatting>
  <conditionalFormatting sqref="AC105">
    <cfRule type="duplicateValues" dxfId="1260" priority="1171"/>
  </conditionalFormatting>
  <conditionalFormatting sqref="AC106">
    <cfRule type="duplicateValues" dxfId="1259" priority="1170"/>
  </conditionalFormatting>
  <conditionalFormatting sqref="AC107">
    <cfRule type="duplicateValues" dxfId="1258" priority="1169"/>
  </conditionalFormatting>
  <conditionalFormatting sqref="AC108">
    <cfRule type="duplicateValues" dxfId="1257" priority="1168"/>
  </conditionalFormatting>
  <conditionalFormatting sqref="AC109">
    <cfRule type="duplicateValues" dxfId="1256" priority="1167"/>
  </conditionalFormatting>
  <conditionalFormatting sqref="AC110">
    <cfRule type="duplicateValues" dxfId="1255" priority="1166"/>
  </conditionalFormatting>
  <conditionalFormatting sqref="AC111">
    <cfRule type="duplicateValues" dxfId="1254" priority="1165"/>
  </conditionalFormatting>
  <conditionalFormatting sqref="AC112">
    <cfRule type="duplicateValues" dxfId="1253" priority="1164"/>
  </conditionalFormatting>
  <conditionalFormatting sqref="AC113">
    <cfRule type="duplicateValues" dxfId="1252" priority="1163"/>
  </conditionalFormatting>
  <conditionalFormatting sqref="AC114">
    <cfRule type="duplicateValues" dxfId="1251" priority="1162"/>
  </conditionalFormatting>
  <conditionalFormatting sqref="AC115">
    <cfRule type="duplicateValues" dxfId="1250" priority="1161"/>
  </conditionalFormatting>
  <conditionalFormatting sqref="AC116">
    <cfRule type="duplicateValues" dxfId="1249" priority="1160"/>
  </conditionalFormatting>
  <conditionalFormatting sqref="AC117">
    <cfRule type="duplicateValues" dxfId="1248" priority="1159"/>
  </conditionalFormatting>
  <conditionalFormatting sqref="AC118">
    <cfRule type="duplicateValues" dxfId="1247" priority="1158"/>
  </conditionalFormatting>
  <conditionalFormatting sqref="AC119">
    <cfRule type="duplicateValues" dxfId="1246" priority="1157"/>
  </conditionalFormatting>
  <conditionalFormatting sqref="AC120">
    <cfRule type="duplicateValues" dxfId="1245" priority="1156"/>
  </conditionalFormatting>
  <conditionalFormatting sqref="AC121">
    <cfRule type="duplicateValues" dxfId="1244" priority="1155"/>
  </conditionalFormatting>
  <conditionalFormatting sqref="AC122">
    <cfRule type="duplicateValues" dxfId="1243" priority="1154"/>
  </conditionalFormatting>
  <conditionalFormatting sqref="AC123">
    <cfRule type="duplicateValues" dxfId="1242" priority="1153"/>
  </conditionalFormatting>
  <conditionalFormatting sqref="AC124">
    <cfRule type="duplicateValues" dxfId="1241" priority="1152"/>
  </conditionalFormatting>
  <conditionalFormatting sqref="AC125">
    <cfRule type="duplicateValues" dxfId="1240" priority="1151"/>
  </conditionalFormatting>
  <conditionalFormatting sqref="AC126">
    <cfRule type="duplicateValues" dxfId="1239" priority="1150"/>
  </conditionalFormatting>
  <conditionalFormatting sqref="AC127">
    <cfRule type="duplicateValues" dxfId="1238" priority="1149"/>
  </conditionalFormatting>
  <conditionalFormatting sqref="AC128">
    <cfRule type="duplicateValues" dxfId="1237" priority="1148"/>
  </conditionalFormatting>
  <conditionalFormatting sqref="AC129">
    <cfRule type="duplicateValues" dxfId="1236" priority="1147"/>
  </conditionalFormatting>
  <conditionalFormatting sqref="AC130">
    <cfRule type="duplicateValues" dxfId="1235" priority="1146"/>
  </conditionalFormatting>
  <conditionalFormatting sqref="AC131">
    <cfRule type="duplicateValues" dxfId="1234" priority="1145"/>
  </conditionalFormatting>
  <conditionalFormatting sqref="AC132">
    <cfRule type="duplicateValues" dxfId="1233" priority="1144"/>
  </conditionalFormatting>
  <conditionalFormatting sqref="AC133">
    <cfRule type="duplicateValues" dxfId="1232" priority="1143"/>
  </conditionalFormatting>
  <conditionalFormatting sqref="AC134">
    <cfRule type="duplicateValues" dxfId="1231" priority="1142"/>
  </conditionalFormatting>
  <conditionalFormatting sqref="AC135">
    <cfRule type="duplicateValues" dxfId="1230" priority="1141"/>
  </conditionalFormatting>
  <conditionalFormatting sqref="AC136">
    <cfRule type="duplicateValues" dxfId="1229" priority="1140"/>
  </conditionalFormatting>
  <conditionalFormatting sqref="AC137">
    <cfRule type="duplicateValues" dxfId="1228" priority="1139"/>
  </conditionalFormatting>
  <conditionalFormatting sqref="AC138">
    <cfRule type="duplicateValues" dxfId="1227" priority="1138"/>
  </conditionalFormatting>
  <conditionalFormatting sqref="AC139">
    <cfRule type="duplicateValues" dxfId="1226" priority="1137"/>
  </conditionalFormatting>
  <conditionalFormatting sqref="AC140">
    <cfRule type="duplicateValues" dxfId="1225" priority="1136"/>
  </conditionalFormatting>
  <conditionalFormatting sqref="AC141">
    <cfRule type="duplicateValues" dxfId="1224" priority="1135"/>
  </conditionalFormatting>
  <conditionalFormatting sqref="AC142">
    <cfRule type="duplicateValues" dxfId="1223" priority="1134"/>
  </conditionalFormatting>
  <conditionalFormatting sqref="AC143">
    <cfRule type="duplicateValues" dxfId="1222" priority="1133"/>
  </conditionalFormatting>
  <conditionalFormatting sqref="AC144">
    <cfRule type="duplicateValues" dxfId="1221" priority="1132"/>
  </conditionalFormatting>
  <conditionalFormatting sqref="AC145">
    <cfRule type="duplicateValues" dxfId="1220" priority="1131"/>
  </conditionalFormatting>
  <conditionalFormatting sqref="AC146">
    <cfRule type="duplicateValues" dxfId="1219" priority="1130"/>
  </conditionalFormatting>
  <conditionalFormatting sqref="AC147">
    <cfRule type="duplicateValues" dxfId="1218" priority="1129"/>
  </conditionalFormatting>
  <conditionalFormatting sqref="AC148">
    <cfRule type="duplicateValues" dxfId="1217" priority="1128"/>
  </conditionalFormatting>
  <conditionalFormatting sqref="AC149">
    <cfRule type="duplicateValues" dxfId="1216" priority="1127"/>
  </conditionalFormatting>
  <conditionalFormatting sqref="AC150">
    <cfRule type="duplicateValues" dxfId="1215" priority="1126"/>
  </conditionalFormatting>
  <conditionalFormatting sqref="AC151">
    <cfRule type="duplicateValues" dxfId="1214" priority="1125"/>
  </conditionalFormatting>
  <conditionalFormatting sqref="AC152">
    <cfRule type="duplicateValues" dxfId="1213" priority="1124"/>
  </conditionalFormatting>
  <conditionalFormatting sqref="AC153">
    <cfRule type="duplicateValues" dxfId="1212" priority="1123"/>
  </conditionalFormatting>
  <conditionalFormatting sqref="AC154">
    <cfRule type="duplicateValues" dxfId="1211" priority="1122"/>
  </conditionalFormatting>
  <conditionalFormatting sqref="AC155">
    <cfRule type="duplicateValues" dxfId="1210" priority="1121"/>
  </conditionalFormatting>
  <conditionalFormatting sqref="AC157">
    <cfRule type="duplicateValues" dxfId="1209" priority="1120"/>
  </conditionalFormatting>
  <conditionalFormatting sqref="AC158">
    <cfRule type="duplicateValues" dxfId="1208" priority="1119"/>
  </conditionalFormatting>
  <conditionalFormatting sqref="AC159">
    <cfRule type="duplicateValues" dxfId="1207" priority="1118"/>
  </conditionalFormatting>
  <conditionalFormatting sqref="AC160">
    <cfRule type="duplicateValues" dxfId="1206" priority="1117"/>
  </conditionalFormatting>
  <conditionalFormatting sqref="AC161">
    <cfRule type="duplicateValues" dxfId="1205" priority="1116"/>
  </conditionalFormatting>
  <conditionalFormatting sqref="AC191">
    <cfRule type="duplicateValues" dxfId="1204" priority="1115"/>
  </conditionalFormatting>
  <conditionalFormatting sqref="AC213">
    <cfRule type="duplicateValues" dxfId="1203" priority="1114"/>
  </conditionalFormatting>
  <conditionalFormatting sqref="AC174">
    <cfRule type="duplicateValues" dxfId="1202" priority="1113"/>
  </conditionalFormatting>
  <conditionalFormatting sqref="AC2">
    <cfRule type="duplicateValues" dxfId="1201" priority="1270"/>
  </conditionalFormatting>
  <conditionalFormatting sqref="AC3">
    <cfRule type="duplicateValues" dxfId="1200" priority="1271"/>
  </conditionalFormatting>
  <conditionalFormatting sqref="AC4">
    <cfRule type="duplicateValues" dxfId="1199" priority="1272"/>
  </conditionalFormatting>
  <conditionalFormatting sqref="AC55">
    <cfRule type="duplicateValues" dxfId="1198" priority="1112"/>
  </conditionalFormatting>
  <conditionalFormatting sqref="AC62">
    <cfRule type="duplicateValues" dxfId="1197" priority="1111"/>
  </conditionalFormatting>
  <conditionalFormatting sqref="AC156">
    <cfRule type="duplicateValues" dxfId="1196" priority="1110"/>
  </conditionalFormatting>
  <conditionalFormatting sqref="AC162">
    <cfRule type="duplicateValues" dxfId="1195" priority="1109"/>
  </conditionalFormatting>
  <conditionalFormatting sqref="AC163">
    <cfRule type="duplicateValues" dxfId="1194" priority="1108"/>
  </conditionalFormatting>
  <conditionalFormatting sqref="AC164">
    <cfRule type="duplicateValues" dxfId="1193" priority="1107"/>
  </conditionalFormatting>
  <conditionalFormatting sqref="AC170">
    <cfRule type="duplicateValues" dxfId="1192" priority="1106"/>
  </conditionalFormatting>
  <conditionalFormatting sqref="AC171">
    <cfRule type="duplicateValues" dxfId="1191" priority="1105"/>
  </conditionalFormatting>
  <conditionalFormatting sqref="AC172">
    <cfRule type="duplicateValues" dxfId="1190" priority="1104"/>
  </conditionalFormatting>
  <conditionalFormatting sqref="AC173">
    <cfRule type="duplicateValues" dxfId="1189" priority="1103"/>
  </conditionalFormatting>
  <conditionalFormatting sqref="AC165">
    <cfRule type="duplicateValues" dxfId="1188" priority="1102"/>
  </conditionalFormatting>
  <conditionalFormatting sqref="AC166">
    <cfRule type="duplicateValues" dxfId="1187" priority="1101"/>
  </conditionalFormatting>
  <conditionalFormatting sqref="AC167">
    <cfRule type="duplicateValues" dxfId="1186" priority="1100"/>
  </conditionalFormatting>
  <conditionalFormatting sqref="AC168">
    <cfRule type="duplicateValues" dxfId="1185" priority="1099"/>
  </conditionalFormatting>
  <conditionalFormatting sqref="AC169">
    <cfRule type="duplicateValues" dxfId="1184" priority="1098"/>
  </conditionalFormatting>
  <conditionalFormatting sqref="AC175">
    <cfRule type="duplicateValues" dxfId="1183" priority="1097"/>
  </conditionalFormatting>
  <conditionalFormatting sqref="AC176">
    <cfRule type="duplicateValues" dxfId="1182" priority="1096"/>
  </conditionalFormatting>
  <conditionalFormatting sqref="AC177">
    <cfRule type="duplicateValues" dxfId="1181" priority="1095"/>
  </conditionalFormatting>
  <conditionalFormatting sqref="AC178">
    <cfRule type="duplicateValues" dxfId="1180" priority="1094"/>
  </conditionalFormatting>
  <conditionalFormatting sqref="AC179">
    <cfRule type="duplicateValues" dxfId="1179" priority="1093"/>
  </conditionalFormatting>
  <conditionalFormatting sqref="AC180">
    <cfRule type="duplicateValues" dxfId="1178" priority="1092"/>
  </conditionalFormatting>
  <conditionalFormatting sqref="AC181">
    <cfRule type="duplicateValues" dxfId="1177" priority="1091"/>
  </conditionalFormatting>
  <conditionalFormatting sqref="AC182">
    <cfRule type="duplicateValues" dxfId="1176" priority="1090"/>
  </conditionalFormatting>
  <conditionalFormatting sqref="AC183">
    <cfRule type="duplicateValues" dxfId="1175" priority="1089"/>
  </conditionalFormatting>
  <conditionalFormatting sqref="AC184">
    <cfRule type="duplicateValues" dxfId="1174" priority="1088"/>
  </conditionalFormatting>
  <conditionalFormatting sqref="AC185">
    <cfRule type="duplicateValues" dxfId="1173" priority="1087"/>
  </conditionalFormatting>
  <conditionalFormatting sqref="AC186">
    <cfRule type="duplicateValues" dxfId="1172" priority="1086"/>
  </conditionalFormatting>
  <conditionalFormatting sqref="AC187">
    <cfRule type="duplicateValues" dxfId="1171" priority="1085"/>
  </conditionalFormatting>
  <conditionalFormatting sqref="AC188">
    <cfRule type="duplicateValues" dxfId="1170" priority="1084"/>
  </conditionalFormatting>
  <conditionalFormatting sqref="AC189">
    <cfRule type="duplicateValues" dxfId="1169" priority="1083"/>
  </conditionalFormatting>
  <conditionalFormatting sqref="AC190">
    <cfRule type="duplicateValues" dxfId="1168" priority="1082"/>
  </conditionalFormatting>
  <conditionalFormatting sqref="AC192">
    <cfRule type="duplicateValues" dxfId="1167" priority="1081"/>
  </conditionalFormatting>
  <conditionalFormatting sqref="AC193">
    <cfRule type="duplicateValues" dxfId="1166" priority="1080"/>
  </conditionalFormatting>
  <conditionalFormatting sqref="AC194">
    <cfRule type="duplicateValues" dxfId="1165" priority="1079"/>
  </conditionalFormatting>
  <conditionalFormatting sqref="AC195">
    <cfRule type="duplicateValues" dxfId="1164" priority="1078"/>
  </conditionalFormatting>
  <conditionalFormatting sqref="AC196">
    <cfRule type="duplicateValues" dxfId="1163" priority="1077"/>
  </conditionalFormatting>
  <conditionalFormatting sqref="AC212">
    <cfRule type="duplicateValues" dxfId="1162" priority="1076"/>
  </conditionalFormatting>
  <conditionalFormatting sqref="AC197">
    <cfRule type="duplicateValues" dxfId="1161" priority="1075"/>
  </conditionalFormatting>
  <conditionalFormatting sqref="AC198">
    <cfRule type="duplicateValues" dxfId="1160" priority="1074"/>
  </conditionalFormatting>
  <conditionalFormatting sqref="AC199">
    <cfRule type="duplicateValues" dxfId="1159" priority="1073"/>
  </conditionalFormatting>
  <conditionalFormatting sqref="AC205">
    <cfRule type="duplicateValues" dxfId="1158" priority="1072"/>
  </conditionalFormatting>
  <conditionalFormatting sqref="AC206">
    <cfRule type="duplicateValues" dxfId="1157" priority="1071"/>
  </conditionalFormatting>
  <conditionalFormatting sqref="AC210">
    <cfRule type="duplicateValues" dxfId="1156" priority="1070"/>
  </conditionalFormatting>
  <conditionalFormatting sqref="AC211">
    <cfRule type="duplicateValues" dxfId="1155" priority="1069"/>
  </conditionalFormatting>
  <conditionalFormatting sqref="AC200">
    <cfRule type="duplicateValues" dxfId="1154" priority="1068"/>
  </conditionalFormatting>
  <conditionalFormatting sqref="AC201">
    <cfRule type="duplicateValues" dxfId="1153" priority="1067"/>
  </conditionalFormatting>
  <conditionalFormatting sqref="AC202">
    <cfRule type="duplicateValues" dxfId="1152" priority="1066"/>
  </conditionalFormatting>
  <conditionalFormatting sqref="AC203">
    <cfRule type="duplicateValues" dxfId="1151" priority="1065"/>
  </conditionalFormatting>
  <conditionalFormatting sqref="AC204">
    <cfRule type="duplicateValues" dxfId="1150" priority="1064"/>
  </conditionalFormatting>
  <conditionalFormatting sqref="AC207">
    <cfRule type="duplicateValues" dxfId="1149" priority="1063"/>
  </conditionalFormatting>
  <conditionalFormatting sqref="AC208">
    <cfRule type="duplicateValues" dxfId="1148" priority="1062"/>
  </conditionalFormatting>
  <conditionalFormatting sqref="AC209">
    <cfRule type="duplicateValues" dxfId="1147" priority="1061"/>
  </conditionalFormatting>
  <conditionalFormatting sqref="AE5">
    <cfRule type="duplicateValues" dxfId="1146" priority="1057"/>
  </conditionalFormatting>
  <conditionalFormatting sqref="AE6">
    <cfRule type="duplicateValues" dxfId="1145" priority="1056"/>
  </conditionalFormatting>
  <conditionalFormatting sqref="AE7">
    <cfRule type="duplicateValues" dxfId="1144" priority="1055"/>
  </conditionalFormatting>
  <conditionalFormatting sqref="AE8">
    <cfRule type="duplicateValues" dxfId="1143" priority="1054"/>
  </conditionalFormatting>
  <conditionalFormatting sqref="AE9">
    <cfRule type="duplicateValues" dxfId="1142" priority="1053"/>
  </conditionalFormatting>
  <conditionalFormatting sqref="AE10">
    <cfRule type="duplicateValues" dxfId="1141" priority="1052"/>
  </conditionalFormatting>
  <conditionalFormatting sqref="AE11">
    <cfRule type="duplicateValues" dxfId="1140" priority="1051"/>
  </conditionalFormatting>
  <conditionalFormatting sqref="AE12">
    <cfRule type="duplicateValues" dxfId="1139" priority="1050"/>
  </conditionalFormatting>
  <conditionalFormatting sqref="AE13">
    <cfRule type="duplicateValues" dxfId="1138" priority="1049"/>
  </conditionalFormatting>
  <conditionalFormatting sqref="AE14">
    <cfRule type="duplicateValues" dxfId="1137" priority="1048"/>
  </conditionalFormatting>
  <conditionalFormatting sqref="AE15">
    <cfRule type="duplicateValues" dxfId="1136" priority="1047"/>
  </conditionalFormatting>
  <conditionalFormatting sqref="AE16">
    <cfRule type="duplicateValues" dxfId="1135" priority="1046"/>
  </conditionalFormatting>
  <conditionalFormatting sqref="AE17">
    <cfRule type="duplicateValues" dxfId="1134" priority="1045"/>
  </conditionalFormatting>
  <conditionalFormatting sqref="AE18">
    <cfRule type="duplicateValues" dxfId="1133" priority="1044"/>
  </conditionalFormatting>
  <conditionalFormatting sqref="AE19">
    <cfRule type="duplicateValues" dxfId="1132" priority="1043"/>
  </conditionalFormatting>
  <conditionalFormatting sqref="AE20">
    <cfRule type="duplicateValues" dxfId="1131" priority="1042"/>
  </conditionalFormatting>
  <conditionalFormatting sqref="AE21">
    <cfRule type="duplicateValues" dxfId="1130" priority="1041"/>
  </conditionalFormatting>
  <conditionalFormatting sqref="AE22">
    <cfRule type="duplicateValues" dxfId="1129" priority="1040"/>
  </conditionalFormatting>
  <conditionalFormatting sqref="AE23">
    <cfRule type="duplicateValues" dxfId="1128" priority="1039"/>
  </conditionalFormatting>
  <conditionalFormatting sqref="AE24">
    <cfRule type="duplicateValues" dxfId="1127" priority="1038"/>
  </conditionalFormatting>
  <conditionalFormatting sqref="AE25">
    <cfRule type="duplicateValues" dxfId="1126" priority="1037"/>
  </conditionalFormatting>
  <conditionalFormatting sqref="AE26">
    <cfRule type="duplicateValues" dxfId="1125" priority="1036"/>
  </conditionalFormatting>
  <conditionalFormatting sqref="AE27">
    <cfRule type="duplicateValues" dxfId="1124" priority="1035"/>
  </conditionalFormatting>
  <conditionalFormatting sqref="AE28">
    <cfRule type="duplicateValues" dxfId="1123" priority="1034"/>
  </conditionalFormatting>
  <conditionalFormatting sqref="AE29">
    <cfRule type="duplicateValues" dxfId="1122" priority="1033"/>
  </conditionalFormatting>
  <conditionalFormatting sqref="AE30">
    <cfRule type="duplicateValues" dxfId="1121" priority="1032"/>
  </conditionalFormatting>
  <conditionalFormatting sqref="AE31">
    <cfRule type="duplicateValues" dxfId="1120" priority="1031"/>
  </conditionalFormatting>
  <conditionalFormatting sqref="AE32">
    <cfRule type="duplicateValues" dxfId="1119" priority="1030"/>
  </conditionalFormatting>
  <conditionalFormatting sqref="AE33">
    <cfRule type="duplicateValues" dxfId="1118" priority="1029"/>
  </conditionalFormatting>
  <conditionalFormatting sqref="AE34">
    <cfRule type="duplicateValues" dxfId="1117" priority="1028"/>
  </conditionalFormatting>
  <conditionalFormatting sqref="AE35">
    <cfRule type="duplicateValues" dxfId="1116" priority="1027"/>
  </conditionalFormatting>
  <conditionalFormatting sqref="AE36">
    <cfRule type="duplicateValues" dxfId="1115" priority="1026"/>
  </conditionalFormatting>
  <conditionalFormatting sqref="AE37">
    <cfRule type="duplicateValues" dxfId="1114" priority="1025"/>
  </conditionalFormatting>
  <conditionalFormatting sqref="AE38">
    <cfRule type="duplicateValues" dxfId="1113" priority="1024"/>
  </conditionalFormatting>
  <conditionalFormatting sqref="AE39">
    <cfRule type="duplicateValues" dxfId="1112" priority="1023"/>
  </conditionalFormatting>
  <conditionalFormatting sqref="AE40">
    <cfRule type="duplicateValues" dxfId="1111" priority="1022"/>
  </conditionalFormatting>
  <conditionalFormatting sqref="AE41">
    <cfRule type="duplicateValues" dxfId="1110" priority="1021"/>
  </conditionalFormatting>
  <conditionalFormatting sqref="AE42">
    <cfRule type="duplicateValues" dxfId="1109" priority="1020"/>
  </conditionalFormatting>
  <conditionalFormatting sqref="AE43">
    <cfRule type="duplicateValues" dxfId="1108" priority="1019"/>
  </conditionalFormatting>
  <conditionalFormatting sqref="AE44">
    <cfRule type="duplicateValues" dxfId="1107" priority="1018"/>
  </conditionalFormatting>
  <conditionalFormatting sqref="AE45">
    <cfRule type="duplicateValues" dxfId="1106" priority="1017"/>
  </conditionalFormatting>
  <conditionalFormatting sqref="AE46">
    <cfRule type="duplicateValues" dxfId="1105" priority="1016"/>
  </conditionalFormatting>
  <conditionalFormatting sqref="AE47">
    <cfRule type="duplicateValues" dxfId="1104" priority="1015"/>
  </conditionalFormatting>
  <conditionalFormatting sqref="AE48">
    <cfRule type="duplicateValues" dxfId="1103" priority="1014"/>
  </conditionalFormatting>
  <conditionalFormatting sqref="AE49">
    <cfRule type="duplicateValues" dxfId="1102" priority="1013"/>
  </conditionalFormatting>
  <conditionalFormatting sqref="AE50">
    <cfRule type="duplicateValues" dxfId="1101" priority="1012"/>
  </conditionalFormatting>
  <conditionalFormatting sqref="AE51">
    <cfRule type="duplicateValues" dxfId="1100" priority="1011"/>
  </conditionalFormatting>
  <conditionalFormatting sqref="AE52">
    <cfRule type="duplicateValues" dxfId="1099" priority="1010"/>
  </conditionalFormatting>
  <conditionalFormatting sqref="AE53">
    <cfRule type="duplicateValues" dxfId="1098" priority="1009"/>
  </conditionalFormatting>
  <conditionalFormatting sqref="AE54">
    <cfRule type="duplicateValues" dxfId="1097" priority="1008"/>
  </conditionalFormatting>
  <conditionalFormatting sqref="AE56">
    <cfRule type="duplicateValues" dxfId="1096" priority="1007"/>
  </conditionalFormatting>
  <conditionalFormatting sqref="AE57">
    <cfRule type="duplicateValues" dxfId="1095" priority="1006"/>
  </conditionalFormatting>
  <conditionalFormatting sqref="AE58">
    <cfRule type="duplicateValues" dxfId="1094" priority="1005"/>
  </conditionalFormatting>
  <conditionalFormatting sqref="AE59">
    <cfRule type="duplicateValues" dxfId="1093" priority="1004"/>
  </conditionalFormatting>
  <conditionalFormatting sqref="AE60">
    <cfRule type="duplicateValues" dxfId="1092" priority="1003"/>
  </conditionalFormatting>
  <conditionalFormatting sqref="AE61">
    <cfRule type="duplicateValues" dxfId="1091" priority="1002"/>
  </conditionalFormatting>
  <conditionalFormatting sqref="AE63">
    <cfRule type="duplicateValues" dxfId="1090" priority="1001"/>
  </conditionalFormatting>
  <conditionalFormatting sqref="AE64">
    <cfRule type="duplicateValues" dxfId="1089" priority="1000"/>
  </conditionalFormatting>
  <conditionalFormatting sqref="AE65">
    <cfRule type="duplicateValues" dxfId="1088" priority="999"/>
  </conditionalFormatting>
  <conditionalFormatting sqref="AE66">
    <cfRule type="duplicateValues" dxfId="1087" priority="998"/>
  </conditionalFormatting>
  <conditionalFormatting sqref="AE67">
    <cfRule type="duplicateValues" dxfId="1086" priority="997"/>
  </conditionalFormatting>
  <conditionalFormatting sqref="AE68">
    <cfRule type="duplicateValues" dxfId="1085" priority="996"/>
  </conditionalFormatting>
  <conditionalFormatting sqref="AE69">
    <cfRule type="duplicateValues" dxfId="1084" priority="995"/>
  </conditionalFormatting>
  <conditionalFormatting sqref="AE70">
    <cfRule type="duplicateValues" dxfId="1083" priority="994"/>
  </conditionalFormatting>
  <conditionalFormatting sqref="AE71">
    <cfRule type="duplicateValues" dxfId="1082" priority="993"/>
  </conditionalFormatting>
  <conditionalFormatting sqref="AE72">
    <cfRule type="duplicateValues" dxfId="1081" priority="992"/>
  </conditionalFormatting>
  <conditionalFormatting sqref="AE73">
    <cfRule type="duplicateValues" dxfId="1080" priority="991"/>
  </conditionalFormatting>
  <conditionalFormatting sqref="AE74">
    <cfRule type="duplicateValues" dxfId="1079" priority="990"/>
  </conditionalFormatting>
  <conditionalFormatting sqref="AE75">
    <cfRule type="duplicateValues" dxfId="1078" priority="989"/>
  </conditionalFormatting>
  <conditionalFormatting sqref="AE76">
    <cfRule type="duplicateValues" dxfId="1077" priority="988"/>
  </conditionalFormatting>
  <conditionalFormatting sqref="AE77">
    <cfRule type="duplicateValues" dxfId="1076" priority="987"/>
  </conditionalFormatting>
  <conditionalFormatting sqref="AE78">
    <cfRule type="duplicateValues" dxfId="1075" priority="986"/>
  </conditionalFormatting>
  <conditionalFormatting sqref="AE79">
    <cfRule type="duplicateValues" dxfId="1074" priority="985"/>
  </conditionalFormatting>
  <conditionalFormatting sqref="AE80">
    <cfRule type="duplicateValues" dxfId="1073" priority="984"/>
  </conditionalFormatting>
  <conditionalFormatting sqref="AE81">
    <cfRule type="duplicateValues" dxfId="1072" priority="983"/>
  </conditionalFormatting>
  <conditionalFormatting sqref="AE82">
    <cfRule type="duplicateValues" dxfId="1071" priority="982"/>
  </conditionalFormatting>
  <conditionalFormatting sqref="AE83">
    <cfRule type="duplicateValues" dxfId="1070" priority="981"/>
  </conditionalFormatting>
  <conditionalFormatting sqref="AE84">
    <cfRule type="duplicateValues" dxfId="1069" priority="980"/>
  </conditionalFormatting>
  <conditionalFormatting sqref="AE85">
    <cfRule type="duplicateValues" dxfId="1068" priority="979"/>
  </conditionalFormatting>
  <conditionalFormatting sqref="AE86">
    <cfRule type="duplicateValues" dxfId="1067" priority="978"/>
  </conditionalFormatting>
  <conditionalFormatting sqref="AE87">
    <cfRule type="duplicateValues" dxfId="1066" priority="977"/>
  </conditionalFormatting>
  <conditionalFormatting sqref="AE88">
    <cfRule type="duplicateValues" dxfId="1065" priority="976"/>
  </conditionalFormatting>
  <conditionalFormatting sqref="AE89">
    <cfRule type="duplicateValues" dxfId="1064" priority="975"/>
  </conditionalFormatting>
  <conditionalFormatting sqref="AE90">
    <cfRule type="duplicateValues" dxfId="1063" priority="974"/>
  </conditionalFormatting>
  <conditionalFormatting sqref="AE91">
    <cfRule type="duplicateValues" dxfId="1062" priority="973"/>
  </conditionalFormatting>
  <conditionalFormatting sqref="AE92">
    <cfRule type="duplicateValues" dxfId="1061" priority="972"/>
  </conditionalFormatting>
  <conditionalFormatting sqref="AE93">
    <cfRule type="duplicateValues" dxfId="1060" priority="971"/>
  </conditionalFormatting>
  <conditionalFormatting sqref="AE94">
    <cfRule type="duplicateValues" dxfId="1059" priority="970"/>
  </conditionalFormatting>
  <conditionalFormatting sqref="AE95">
    <cfRule type="duplicateValues" dxfId="1058" priority="969"/>
  </conditionalFormatting>
  <conditionalFormatting sqref="AE96">
    <cfRule type="duplicateValues" dxfId="1057" priority="968"/>
  </conditionalFormatting>
  <conditionalFormatting sqref="AE97">
    <cfRule type="duplicateValues" dxfId="1056" priority="967"/>
  </conditionalFormatting>
  <conditionalFormatting sqref="AE98">
    <cfRule type="duplicateValues" dxfId="1055" priority="966"/>
  </conditionalFormatting>
  <conditionalFormatting sqref="AE99">
    <cfRule type="duplicateValues" dxfId="1054" priority="965"/>
  </conditionalFormatting>
  <conditionalFormatting sqref="AE100">
    <cfRule type="duplicateValues" dxfId="1053" priority="964"/>
  </conditionalFormatting>
  <conditionalFormatting sqref="AE101">
    <cfRule type="duplicateValues" dxfId="1052" priority="963"/>
  </conditionalFormatting>
  <conditionalFormatting sqref="AE102">
    <cfRule type="duplicateValues" dxfId="1051" priority="962"/>
  </conditionalFormatting>
  <conditionalFormatting sqref="AE103">
    <cfRule type="duplicateValues" dxfId="1050" priority="961"/>
  </conditionalFormatting>
  <conditionalFormatting sqref="AE104">
    <cfRule type="duplicateValues" dxfId="1049" priority="960"/>
  </conditionalFormatting>
  <conditionalFormatting sqref="AE105">
    <cfRule type="duplicateValues" dxfId="1048" priority="959"/>
  </conditionalFormatting>
  <conditionalFormatting sqref="AE106">
    <cfRule type="duplicateValues" dxfId="1047" priority="958"/>
  </conditionalFormatting>
  <conditionalFormatting sqref="AE107">
    <cfRule type="duplicateValues" dxfId="1046" priority="957"/>
  </conditionalFormatting>
  <conditionalFormatting sqref="AE108">
    <cfRule type="duplicateValues" dxfId="1045" priority="956"/>
  </conditionalFormatting>
  <conditionalFormatting sqref="AE109">
    <cfRule type="duplicateValues" dxfId="1044" priority="955"/>
  </conditionalFormatting>
  <conditionalFormatting sqref="AE110">
    <cfRule type="duplicateValues" dxfId="1043" priority="954"/>
  </conditionalFormatting>
  <conditionalFormatting sqref="AE111">
    <cfRule type="duplicateValues" dxfId="1042" priority="953"/>
  </conditionalFormatting>
  <conditionalFormatting sqref="AE112">
    <cfRule type="duplicateValues" dxfId="1041" priority="952"/>
  </conditionalFormatting>
  <conditionalFormatting sqref="AE113">
    <cfRule type="duplicateValues" dxfId="1040" priority="951"/>
  </conditionalFormatting>
  <conditionalFormatting sqref="AE114">
    <cfRule type="duplicateValues" dxfId="1039" priority="950"/>
  </conditionalFormatting>
  <conditionalFormatting sqref="AE115">
    <cfRule type="duplicateValues" dxfId="1038" priority="949"/>
  </conditionalFormatting>
  <conditionalFormatting sqref="AE116">
    <cfRule type="duplicateValues" dxfId="1037" priority="948"/>
  </conditionalFormatting>
  <conditionalFormatting sqref="AE117">
    <cfRule type="duplicateValues" dxfId="1036" priority="947"/>
  </conditionalFormatting>
  <conditionalFormatting sqref="AE118">
    <cfRule type="duplicateValues" dxfId="1035" priority="946"/>
  </conditionalFormatting>
  <conditionalFormatting sqref="AE119">
    <cfRule type="duplicateValues" dxfId="1034" priority="945"/>
  </conditionalFormatting>
  <conditionalFormatting sqref="AE120">
    <cfRule type="duplicateValues" dxfId="1033" priority="944"/>
  </conditionalFormatting>
  <conditionalFormatting sqref="AE121">
    <cfRule type="duplicateValues" dxfId="1032" priority="943"/>
  </conditionalFormatting>
  <conditionalFormatting sqref="AE122">
    <cfRule type="duplicateValues" dxfId="1031" priority="942"/>
  </conditionalFormatting>
  <conditionalFormatting sqref="AE123">
    <cfRule type="duplicateValues" dxfId="1030" priority="941"/>
  </conditionalFormatting>
  <conditionalFormatting sqref="AE124">
    <cfRule type="duplicateValues" dxfId="1029" priority="940"/>
  </conditionalFormatting>
  <conditionalFormatting sqref="AE125">
    <cfRule type="duplicateValues" dxfId="1028" priority="939"/>
  </conditionalFormatting>
  <conditionalFormatting sqref="AE126">
    <cfRule type="duplicateValues" dxfId="1027" priority="938"/>
  </conditionalFormatting>
  <conditionalFormatting sqref="AE127">
    <cfRule type="duplicateValues" dxfId="1026" priority="937"/>
  </conditionalFormatting>
  <conditionalFormatting sqref="AE128">
    <cfRule type="duplicateValues" dxfId="1025" priority="936"/>
  </conditionalFormatting>
  <conditionalFormatting sqref="AE129">
    <cfRule type="duplicateValues" dxfId="1024" priority="935"/>
  </conditionalFormatting>
  <conditionalFormatting sqref="AE130">
    <cfRule type="duplicateValues" dxfId="1023" priority="934"/>
  </conditionalFormatting>
  <conditionalFormatting sqref="AE131">
    <cfRule type="duplicateValues" dxfId="1022" priority="933"/>
  </conditionalFormatting>
  <conditionalFormatting sqref="AE132">
    <cfRule type="duplicateValues" dxfId="1021" priority="932"/>
  </conditionalFormatting>
  <conditionalFormatting sqref="AE133">
    <cfRule type="duplicateValues" dxfId="1020" priority="931"/>
  </conditionalFormatting>
  <conditionalFormatting sqref="AE134">
    <cfRule type="duplicateValues" dxfId="1019" priority="930"/>
  </conditionalFormatting>
  <conditionalFormatting sqref="AE135">
    <cfRule type="duplicateValues" dxfId="1018" priority="929"/>
  </conditionalFormatting>
  <conditionalFormatting sqref="AE136">
    <cfRule type="duplicateValues" dxfId="1017" priority="928"/>
  </conditionalFormatting>
  <conditionalFormatting sqref="AE137">
    <cfRule type="duplicateValues" dxfId="1016" priority="927"/>
  </conditionalFormatting>
  <conditionalFormatting sqref="AE138">
    <cfRule type="duplicateValues" dxfId="1015" priority="926"/>
  </conditionalFormatting>
  <conditionalFormatting sqref="AE139">
    <cfRule type="duplicateValues" dxfId="1014" priority="925"/>
  </conditionalFormatting>
  <conditionalFormatting sqref="AE140">
    <cfRule type="duplicateValues" dxfId="1013" priority="924"/>
  </conditionalFormatting>
  <conditionalFormatting sqref="AE141">
    <cfRule type="duplicateValues" dxfId="1012" priority="923"/>
  </conditionalFormatting>
  <conditionalFormatting sqref="AE142">
    <cfRule type="duplicateValues" dxfId="1011" priority="922"/>
  </conditionalFormatting>
  <conditionalFormatting sqref="AE143">
    <cfRule type="duplicateValues" dxfId="1010" priority="921"/>
  </conditionalFormatting>
  <conditionalFormatting sqref="AE144">
    <cfRule type="duplicateValues" dxfId="1009" priority="920"/>
  </conditionalFormatting>
  <conditionalFormatting sqref="AE145">
    <cfRule type="duplicateValues" dxfId="1008" priority="919"/>
  </conditionalFormatting>
  <conditionalFormatting sqref="AE146">
    <cfRule type="duplicateValues" dxfId="1007" priority="918"/>
  </conditionalFormatting>
  <conditionalFormatting sqref="AE147">
    <cfRule type="duplicateValues" dxfId="1006" priority="917"/>
  </conditionalFormatting>
  <conditionalFormatting sqref="AE148">
    <cfRule type="duplicateValues" dxfId="1005" priority="916"/>
  </conditionalFormatting>
  <conditionalFormatting sqref="AE149">
    <cfRule type="duplicateValues" dxfId="1004" priority="915"/>
  </conditionalFormatting>
  <conditionalFormatting sqref="AE150">
    <cfRule type="duplicateValues" dxfId="1003" priority="914"/>
  </conditionalFormatting>
  <conditionalFormatting sqref="AE151">
    <cfRule type="duplicateValues" dxfId="1002" priority="913"/>
  </conditionalFormatting>
  <conditionalFormatting sqref="AE152">
    <cfRule type="duplicateValues" dxfId="1001" priority="912"/>
  </conditionalFormatting>
  <conditionalFormatting sqref="AE153">
    <cfRule type="duplicateValues" dxfId="1000" priority="911"/>
  </conditionalFormatting>
  <conditionalFormatting sqref="AE154">
    <cfRule type="duplicateValues" dxfId="999" priority="910"/>
  </conditionalFormatting>
  <conditionalFormatting sqref="AE155">
    <cfRule type="duplicateValues" dxfId="998" priority="909"/>
  </conditionalFormatting>
  <conditionalFormatting sqref="AE157">
    <cfRule type="duplicateValues" dxfId="997" priority="908"/>
  </conditionalFormatting>
  <conditionalFormatting sqref="AE158">
    <cfRule type="duplicateValues" dxfId="996" priority="907"/>
  </conditionalFormatting>
  <conditionalFormatting sqref="AE159">
    <cfRule type="duplicateValues" dxfId="995" priority="906"/>
  </conditionalFormatting>
  <conditionalFormatting sqref="AE160">
    <cfRule type="duplicateValues" dxfId="994" priority="905"/>
  </conditionalFormatting>
  <conditionalFormatting sqref="AE161">
    <cfRule type="duplicateValues" dxfId="993" priority="904"/>
  </conditionalFormatting>
  <conditionalFormatting sqref="AE191">
    <cfRule type="duplicateValues" dxfId="992" priority="903"/>
  </conditionalFormatting>
  <conditionalFormatting sqref="AE213">
    <cfRule type="duplicateValues" dxfId="991" priority="902"/>
  </conditionalFormatting>
  <conditionalFormatting sqref="AE174">
    <cfRule type="duplicateValues" dxfId="990" priority="901"/>
  </conditionalFormatting>
  <conditionalFormatting sqref="AE2">
    <cfRule type="duplicateValues" dxfId="989" priority="1058"/>
  </conditionalFormatting>
  <conditionalFormatting sqref="AE3">
    <cfRule type="duplicateValues" dxfId="988" priority="1059"/>
  </conditionalFormatting>
  <conditionalFormatting sqref="AE4">
    <cfRule type="duplicateValues" dxfId="987" priority="1060"/>
  </conditionalFormatting>
  <conditionalFormatting sqref="AE55">
    <cfRule type="duplicateValues" dxfId="986" priority="900"/>
  </conditionalFormatting>
  <conditionalFormatting sqref="AE62">
    <cfRule type="duplicateValues" dxfId="985" priority="899"/>
  </conditionalFormatting>
  <conditionalFormatting sqref="AE156">
    <cfRule type="duplicateValues" dxfId="984" priority="898"/>
  </conditionalFormatting>
  <conditionalFormatting sqref="AE162">
    <cfRule type="duplicateValues" dxfId="983" priority="897"/>
  </conditionalFormatting>
  <conditionalFormatting sqref="AE163">
    <cfRule type="duplicateValues" dxfId="982" priority="896"/>
  </conditionalFormatting>
  <conditionalFormatting sqref="AE164">
    <cfRule type="duplicateValues" dxfId="981" priority="895"/>
  </conditionalFormatting>
  <conditionalFormatting sqref="AE170">
    <cfRule type="duplicateValues" dxfId="980" priority="894"/>
  </conditionalFormatting>
  <conditionalFormatting sqref="AE171">
    <cfRule type="duplicateValues" dxfId="979" priority="893"/>
  </conditionalFormatting>
  <conditionalFormatting sqref="AE172">
    <cfRule type="duplicateValues" dxfId="978" priority="892"/>
  </conditionalFormatting>
  <conditionalFormatting sqref="AE173">
    <cfRule type="duplicateValues" dxfId="977" priority="891"/>
  </conditionalFormatting>
  <conditionalFormatting sqref="AE165">
    <cfRule type="duplicateValues" dxfId="976" priority="890"/>
  </conditionalFormatting>
  <conditionalFormatting sqref="AE166">
    <cfRule type="duplicateValues" dxfId="975" priority="889"/>
  </conditionalFormatting>
  <conditionalFormatting sqref="AE167">
    <cfRule type="duplicateValues" dxfId="974" priority="888"/>
  </conditionalFormatting>
  <conditionalFormatting sqref="AE168">
    <cfRule type="duplicateValues" dxfId="973" priority="887"/>
  </conditionalFormatting>
  <conditionalFormatting sqref="AE169">
    <cfRule type="duplicateValues" dxfId="972" priority="886"/>
  </conditionalFormatting>
  <conditionalFormatting sqref="AE175">
    <cfRule type="duplicateValues" dxfId="971" priority="885"/>
  </conditionalFormatting>
  <conditionalFormatting sqref="AE176">
    <cfRule type="duplicateValues" dxfId="970" priority="884"/>
  </conditionalFormatting>
  <conditionalFormatting sqref="AE177">
    <cfRule type="duplicateValues" dxfId="969" priority="883"/>
  </conditionalFormatting>
  <conditionalFormatting sqref="AE178">
    <cfRule type="duplicateValues" dxfId="968" priority="882"/>
  </conditionalFormatting>
  <conditionalFormatting sqref="AE179">
    <cfRule type="duplicateValues" dxfId="967" priority="881"/>
  </conditionalFormatting>
  <conditionalFormatting sqref="AE180">
    <cfRule type="duplicateValues" dxfId="966" priority="880"/>
  </conditionalFormatting>
  <conditionalFormatting sqref="AE181">
    <cfRule type="duplicateValues" dxfId="965" priority="879"/>
  </conditionalFormatting>
  <conditionalFormatting sqref="AE182">
    <cfRule type="duplicateValues" dxfId="964" priority="878"/>
  </conditionalFormatting>
  <conditionalFormatting sqref="AE183">
    <cfRule type="duplicateValues" dxfId="963" priority="877"/>
  </conditionalFormatting>
  <conditionalFormatting sqref="AE184">
    <cfRule type="duplicateValues" dxfId="962" priority="876"/>
  </conditionalFormatting>
  <conditionalFormatting sqref="AE185">
    <cfRule type="duplicateValues" dxfId="961" priority="875"/>
  </conditionalFormatting>
  <conditionalFormatting sqref="AE186">
    <cfRule type="duplicateValues" dxfId="960" priority="874"/>
  </conditionalFormatting>
  <conditionalFormatting sqref="AE187">
    <cfRule type="duplicateValues" dxfId="959" priority="873"/>
  </conditionalFormatting>
  <conditionalFormatting sqref="AE188">
    <cfRule type="duplicateValues" dxfId="958" priority="872"/>
  </conditionalFormatting>
  <conditionalFormatting sqref="AE189">
    <cfRule type="duplicateValues" dxfId="957" priority="871"/>
  </conditionalFormatting>
  <conditionalFormatting sqref="AE190">
    <cfRule type="duplicateValues" dxfId="956" priority="870"/>
  </conditionalFormatting>
  <conditionalFormatting sqref="AE192">
    <cfRule type="duplicateValues" dxfId="955" priority="869"/>
  </conditionalFormatting>
  <conditionalFormatting sqref="AE193">
    <cfRule type="duplicateValues" dxfId="954" priority="868"/>
  </conditionalFormatting>
  <conditionalFormatting sqref="AE194">
    <cfRule type="duplicateValues" dxfId="953" priority="867"/>
  </conditionalFormatting>
  <conditionalFormatting sqref="AE195">
    <cfRule type="duplicateValues" dxfId="952" priority="866"/>
  </conditionalFormatting>
  <conditionalFormatting sqref="AE196">
    <cfRule type="duplicateValues" dxfId="951" priority="865"/>
  </conditionalFormatting>
  <conditionalFormatting sqref="AE212">
    <cfRule type="duplicateValues" dxfId="950" priority="864"/>
  </conditionalFormatting>
  <conditionalFormatting sqref="AE197">
    <cfRule type="duplicateValues" dxfId="949" priority="863"/>
  </conditionalFormatting>
  <conditionalFormatting sqref="AE198">
    <cfRule type="duplicateValues" dxfId="948" priority="862"/>
  </conditionalFormatting>
  <conditionalFormatting sqref="AE199">
    <cfRule type="duplicateValues" dxfId="947" priority="861"/>
  </conditionalFormatting>
  <conditionalFormatting sqref="AE205">
    <cfRule type="duplicateValues" dxfId="946" priority="860"/>
  </conditionalFormatting>
  <conditionalFormatting sqref="AE206">
    <cfRule type="duplicateValues" dxfId="945" priority="859"/>
  </conditionalFormatting>
  <conditionalFormatting sqref="AE210">
    <cfRule type="duplicateValues" dxfId="944" priority="858"/>
  </conditionalFormatting>
  <conditionalFormatting sqref="AE211">
    <cfRule type="duplicateValues" dxfId="943" priority="857"/>
  </conditionalFormatting>
  <conditionalFormatting sqref="AE200">
    <cfRule type="duplicateValues" dxfId="942" priority="856"/>
  </conditionalFormatting>
  <conditionalFormatting sqref="AE201">
    <cfRule type="duplicateValues" dxfId="941" priority="855"/>
  </conditionalFormatting>
  <conditionalFormatting sqref="AE202">
    <cfRule type="duplicateValues" dxfId="940" priority="854"/>
  </conditionalFormatting>
  <conditionalFormatting sqref="AE203">
    <cfRule type="duplicateValues" dxfId="939" priority="853"/>
  </conditionalFormatting>
  <conditionalFormatting sqref="AE204">
    <cfRule type="duplicateValues" dxfId="938" priority="852"/>
  </conditionalFormatting>
  <conditionalFormatting sqref="AE207">
    <cfRule type="duplicateValues" dxfId="937" priority="851"/>
  </conditionalFormatting>
  <conditionalFormatting sqref="AE208">
    <cfRule type="duplicateValues" dxfId="936" priority="850"/>
  </conditionalFormatting>
  <conditionalFormatting sqref="AE209">
    <cfRule type="duplicateValues" dxfId="935" priority="849"/>
  </conditionalFormatting>
  <conditionalFormatting sqref="AG5">
    <cfRule type="duplicateValues" dxfId="722" priority="633"/>
  </conditionalFormatting>
  <conditionalFormatting sqref="AG6">
    <cfRule type="duplicateValues" dxfId="721" priority="632"/>
  </conditionalFormatting>
  <conditionalFormatting sqref="AG7">
    <cfRule type="duplicateValues" dxfId="720" priority="631"/>
  </conditionalFormatting>
  <conditionalFormatting sqref="AG8">
    <cfRule type="duplicateValues" dxfId="719" priority="630"/>
  </conditionalFormatting>
  <conditionalFormatting sqref="AG9">
    <cfRule type="duplicateValues" dxfId="718" priority="629"/>
  </conditionalFormatting>
  <conditionalFormatting sqref="AG10">
    <cfRule type="duplicateValues" dxfId="717" priority="628"/>
  </conditionalFormatting>
  <conditionalFormatting sqref="AG11">
    <cfRule type="duplicateValues" dxfId="716" priority="627"/>
  </conditionalFormatting>
  <conditionalFormatting sqref="AG12">
    <cfRule type="duplicateValues" dxfId="715" priority="626"/>
  </conditionalFormatting>
  <conditionalFormatting sqref="AG13">
    <cfRule type="duplicateValues" dxfId="714" priority="625"/>
  </conditionalFormatting>
  <conditionalFormatting sqref="AG14">
    <cfRule type="duplicateValues" dxfId="713" priority="624"/>
  </conditionalFormatting>
  <conditionalFormatting sqref="AG15">
    <cfRule type="duplicateValues" dxfId="712" priority="623"/>
  </conditionalFormatting>
  <conditionalFormatting sqref="AG17">
    <cfRule type="duplicateValues" dxfId="711" priority="622"/>
  </conditionalFormatting>
  <conditionalFormatting sqref="AG18">
    <cfRule type="duplicateValues" dxfId="710" priority="621"/>
  </conditionalFormatting>
  <conditionalFormatting sqref="AG19">
    <cfRule type="duplicateValues" dxfId="709" priority="620"/>
  </conditionalFormatting>
  <conditionalFormatting sqref="AG20">
    <cfRule type="duplicateValues" dxfId="708" priority="619"/>
  </conditionalFormatting>
  <conditionalFormatting sqref="AG21">
    <cfRule type="duplicateValues" dxfId="707" priority="618"/>
  </conditionalFormatting>
  <conditionalFormatting sqref="AG22">
    <cfRule type="duplicateValues" dxfId="706" priority="617"/>
  </conditionalFormatting>
  <conditionalFormatting sqref="AG23">
    <cfRule type="duplicateValues" dxfId="705" priority="616"/>
  </conditionalFormatting>
  <conditionalFormatting sqref="AG24">
    <cfRule type="duplicateValues" dxfId="704" priority="615"/>
  </conditionalFormatting>
  <conditionalFormatting sqref="AG25">
    <cfRule type="duplicateValues" dxfId="703" priority="614"/>
  </conditionalFormatting>
  <conditionalFormatting sqref="AG26">
    <cfRule type="duplicateValues" dxfId="702" priority="613"/>
  </conditionalFormatting>
  <conditionalFormatting sqref="AG27">
    <cfRule type="duplicateValues" dxfId="701" priority="612"/>
  </conditionalFormatting>
  <conditionalFormatting sqref="AG29">
    <cfRule type="duplicateValues" dxfId="700" priority="611"/>
  </conditionalFormatting>
  <conditionalFormatting sqref="AG30">
    <cfRule type="duplicateValues" dxfId="699" priority="610"/>
  </conditionalFormatting>
  <conditionalFormatting sqref="AG31">
    <cfRule type="duplicateValues" dxfId="698" priority="609"/>
  </conditionalFormatting>
  <conditionalFormatting sqref="AG32">
    <cfRule type="duplicateValues" dxfId="697" priority="608"/>
  </conditionalFormatting>
  <conditionalFormatting sqref="AG33">
    <cfRule type="duplicateValues" dxfId="696" priority="607"/>
  </conditionalFormatting>
  <conditionalFormatting sqref="AG34">
    <cfRule type="duplicateValues" dxfId="695" priority="606"/>
  </conditionalFormatting>
  <conditionalFormatting sqref="AG35">
    <cfRule type="duplicateValues" dxfId="694" priority="605"/>
  </conditionalFormatting>
  <conditionalFormatting sqref="AG36">
    <cfRule type="duplicateValues" dxfId="693" priority="604"/>
  </conditionalFormatting>
  <conditionalFormatting sqref="AG37">
    <cfRule type="duplicateValues" dxfId="692" priority="603"/>
  </conditionalFormatting>
  <conditionalFormatting sqref="AG38">
    <cfRule type="duplicateValues" dxfId="691" priority="602"/>
  </conditionalFormatting>
  <conditionalFormatting sqref="AG39">
    <cfRule type="duplicateValues" dxfId="690" priority="601"/>
  </conditionalFormatting>
  <conditionalFormatting sqref="AG40">
    <cfRule type="duplicateValues" dxfId="689" priority="600"/>
  </conditionalFormatting>
  <conditionalFormatting sqref="AG41">
    <cfRule type="duplicateValues" dxfId="688" priority="599"/>
  </conditionalFormatting>
  <conditionalFormatting sqref="AG42">
    <cfRule type="duplicateValues" dxfId="687" priority="598"/>
  </conditionalFormatting>
  <conditionalFormatting sqref="AG43">
    <cfRule type="duplicateValues" dxfId="686" priority="597"/>
  </conditionalFormatting>
  <conditionalFormatting sqref="AG44">
    <cfRule type="duplicateValues" dxfId="685" priority="596"/>
  </conditionalFormatting>
  <conditionalFormatting sqref="AG45">
    <cfRule type="duplicateValues" dxfId="684" priority="595"/>
  </conditionalFormatting>
  <conditionalFormatting sqref="AG46">
    <cfRule type="duplicateValues" dxfId="683" priority="594"/>
  </conditionalFormatting>
  <conditionalFormatting sqref="AG47">
    <cfRule type="duplicateValues" dxfId="682" priority="593"/>
  </conditionalFormatting>
  <conditionalFormatting sqref="AG48">
    <cfRule type="duplicateValues" dxfId="681" priority="592"/>
  </conditionalFormatting>
  <conditionalFormatting sqref="AG49">
    <cfRule type="duplicateValues" dxfId="680" priority="591"/>
  </conditionalFormatting>
  <conditionalFormatting sqref="AG50">
    <cfRule type="duplicateValues" dxfId="679" priority="590"/>
  </conditionalFormatting>
  <conditionalFormatting sqref="AG51">
    <cfRule type="duplicateValues" dxfId="678" priority="589"/>
  </conditionalFormatting>
  <conditionalFormatting sqref="AG52">
    <cfRule type="duplicateValues" dxfId="677" priority="588"/>
  </conditionalFormatting>
  <conditionalFormatting sqref="AG53">
    <cfRule type="duplicateValues" dxfId="676" priority="587"/>
  </conditionalFormatting>
  <conditionalFormatting sqref="AG54">
    <cfRule type="duplicateValues" dxfId="675" priority="586"/>
  </conditionalFormatting>
  <conditionalFormatting sqref="AG55">
    <cfRule type="duplicateValues" dxfId="674" priority="585"/>
  </conditionalFormatting>
  <conditionalFormatting sqref="AG56">
    <cfRule type="duplicateValues" dxfId="673" priority="584"/>
  </conditionalFormatting>
  <conditionalFormatting sqref="AG57">
    <cfRule type="duplicateValues" dxfId="672" priority="583"/>
  </conditionalFormatting>
  <conditionalFormatting sqref="AG58">
    <cfRule type="duplicateValues" dxfId="671" priority="582"/>
  </conditionalFormatting>
  <conditionalFormatting sqref="AG59">
    <cfRule type="duplicateValues" dxfId="670" priority="581"/>
  </conditionalFormatting>
  <conditionalFormatting sqref="AG60">
    <cfRule type="duplicateValues" dxfId="669" priority="580"/>
  </conditionalFormatting>
  <conditionalFormatting sqref="AG61">
    <cfRule type="duplicateValues" dxfId="668" priority="579"/>
  </conditionalFormatting>
  <conditionalFormatting sqref="AG62">
    <cfRule type="duplicateValues" dxfId="667" priority="578"/>
  </conditionalFormatting>
  <conditionalFormatting sqref="AG63">
    <cfRule type="duplicateValues" dxfId="666" priority="577"/>
  </conditionalFormatting>
  <conditionalFormatting sqref="AG64">
    <cfRule type="duplicateValues" dxfId="665" priority="576"/>
  </conditionalFormatting>
  <conditionalFormatting sqref="AG65">
    <cfRule type="duplicateValues" dxfId="664" priority="575"/>
  </conditionalFormatting>
  <conditionalFormatting sqref="AG66">
    <cfRule type="duplicateValues" dxfId="663" priority="574"/>
  </conditionalFormatting>
  <conditionalFormatting sqref="AG67">
    <cfRule type="duplicateValues" dxfId="662" priority="573"/>
  </conditionalFormatting>
  <conditionalFormatting sqref="AG68">
    <cfRule type="duplicateValues" dxfId="661" priority="572"/>
  </conditionalFormatting>
  <conditionalFormatting sqref="AG69">
    <cfRule type="duplicateValues" dxfId="660" priority="571"/>
  </conditionalFormatting>
  <conditionalFormatting sqref="AG70">
    <cfRule type="duplicateValues" dxfId="659" priority="570"/>
  </conditionalFormatting>
  <conditionalFormatting sqref="AG71">
    <cfRule type="duplicateValues" dxfId="658" priority="569"/>
  </conditionalFormatting>
  <conditionalFormatting sqref="AG72">
    <cfRule type="duplicateValues" dxfId="657" priority="568"/>
  </conditionalFormatting>
  <conditionalFormatting sqref="AG73">
    <cfRule type="duplicateValues" dxfId="656" priority="567"/>
  </conditionalFormatting>
  <conditionalFormatting sqref="AG74">
    <cfRule type="duplicateValues" dxfId="655" priority="566"/>
  </conditionalFormatting>
  <conditionalFormatting sqref="AG75">
    <cfRule type="duplicateValues" dxfId="654" priority="565"/>
  </conditionalFormatting>
  <conditionalFormatting sqref="AG76">
    <cfRule type="duplicateValues" dxfId="653" priority="564"/>
  </conditionalFormatting>
  <conditionalFormatting sqref="AG77">
    <cfRule type="duplicateValues" dxfId="652" priority="563"/>
  </conditionalFormatting>
  <conditionalFormatting sqref="AG78">
    <cfRule type="duplicateValues" dxfId="651" priority="562"/>
  </conditionalFormatting>
  <conditionalFormatting sqref="AG79">
    <cfRule type="duplicateValues" dxfId="650" priority="561"/>
  </conditionalFormatting>
  <conditionalFormatting sqref="AG80">
    <cfRule type="duplicateValues" dxfId="649" priority="560"/>
  </conditionalFormatting>
  <conditionalFormatting sqref="AG81">
    <cfRule type="duplicateValues" dxfId="648" priority="559"/>
  </conditionalFormatting>
  <conditionalFormatting sqref="AG82">
    <cfRule type="duplicateValues" dxfId="647" priority="558"/>
  </conditionalFormatting>
  <conditionalFormatting sqref="AG83">
    <cfRule type="duplicateValues" dxfId="646" priority="557"/>
  </conditionalFormatting>
  <conditionalFormatting sqref="AG84">
    <cfRule type="duplicateValues" dxfId="645" priority="556"/>
  </conditionalFormatting>
  <conditionalFormatting sqref="AG85">
    <cfRule type="duplicateValues" dxfId="644" priority="555"/>
  </conditionalFormatting>
  <conditionalFormatting sqref="AG86">
    <cfRule type="duplicateValues" dxfId="643" priority="554"/>
  </conditionalFormatting>
  <conditionalFormatting sqref="AG87">
    <cfRule type="duplicateValues" dxfId="642" priority="553"/>
  </conditionalFormatting>
  <conditionalFormatting sqref="AG88">
    <cfRule type="duplicateValues" dxfId="641" priority="552"/>
  </conditionalFormatting>
  <conditionalFormatting sqref="AG89">
    <cfRule type="duplicateValues" dxfId="640" priority="551"/>
  </conditionalFormatting>
  <conditionalFormatting sqref="AG90">
    <cfRule type="duplicateValues" dxfId="639" priority="550"/>
  </conditionalFormatting>
  <conditionalFormatting sqref="AG91">
    <cfRule type="duplicateValues" dxfId="638" priority="549"/>
  </conditionalFormatting>
  <conditionalFormatting sqref="AG92">
    <cfRule type="duplicateValues" dxfId="637" priority="548"/>
  </conditionalFormatting>
  <conditionalFormatting sqref="AG93">
    <cfRule type="duplicateValues" dxfId="636" priority="547"/>
  </conditionalFormatting>
  <conditionalFormatting sqref="AG94">
    <cfRule type="duplicateValues" dxfId="635" priority="546"/>
  </conditionalFormatting>
  <conditionalFormatting sqref="AG95">
    <cfRule type="duplicateValues" dxfId="634" priority="545"/>
  </conditionalFormatting>
  <conditionalFormatting sqref="AG96">
    <cfRule type="duplicateValues" dxfId="633" priority="544"/>
  </conditionalFormatting>
  <conditionalFormatting sqref="AG97">
    <cfRule type="duplicateValues" dxfId="632" priority="543"/>
  </conditionalFormatting>
  <conditionalFormatting sqref="AG98">
    <cfRule type="duplicateValues" dxfId="631" priority="542"/>
  </conditionalFormatting>
  <conditionalFormatting sqref="AG99">
    <cfRule type="duplicateValues" dxfId="630" priority="541"/>
  </conditionalFormatting>
  <conditionalFormatting sqref="AG100">
    <cfRule type="duplicateValues" dxfId="629" priority="540"/>
  </conditionalFormatting>
  <conditionalFormatting sqref="AG101">
    <cfRule type="duplicateValues" dxfId="628" priority="539"/>
  </conditionalFormatting>
  <conditionalFormatting sqref="AG102">
    <cfRule type="duplicateValues" dxfId="627" priority="538"/>
  </conditionalFormatting>
  <conditionalFormatting sqref="AG103">
    <cfRule type="duplicateValues" dxfId="626" priority="537"/>
  </conditionalFormatting>
  <conditionalFormatting sqref="AG104">
    <cfRule type="duplicateValues" dxfId="625" priority="536"/>
  </conditionalFormatting>
  <conditionalFormatting sqref="AG105">
    <cfRule type="duplicateValues" dxfId="624" priority="535"/>
  </conditionalFormatting>
  <conditionalFormatting sqref="AG106">
    <cfRule type="duplicateValues" dxfId="623" priority="534"/>
  </conditionalFormatting>
  <conditionalFormatting sqref="AG107">
    <cfRule type="duplicateValues" dxfId="622" priority="533"/>
  </conditionalFormatting>
  <conditionalFormatting sqref="AG108">
    <cfRule type="duplicateValues" dxfId="621" priority="532"/>
  </conditionalFormatting>
  <conditionalFormatting sqref="AG109">
    <cfRule type="duplicateValues" dxfId="620" priority="531"/>
  </conditionalFormatting>
  <conditionalFormatting sqref="AG110">
    <cfRule type="duplicateValues" dxfId="619" priority="530"/>
  </conditionalFormatting>
  <conditionalFormatting sqref="AG111">
    <cfRule type="duplicateValues" dxfId="618" priority="529"/>
  </conditionalFormatting>
  <conditionalFormatting sqref="AG112">
    <cfRule type="duplicateValues" dxfId="617" priority="528"/>
  </conditionalFormatting>
  <conditionalFormatting sqref="AG113">
    <cfRule type="duplicateValues" dxfId="616" priority="527"/>
  </conditionalFormatting>
  <conditionalFormatting sqref="AG114">
    <cfRule type="duplicateValues" dxfId="615" priority="526"/>
  </conditionalFormatting>
  <conditionalFormatting sqref="AG115">
    <cfRule type="duplicateValues" dxfId="614" priority="525"/>
  </conditionalFormatting>
  <conditionalFormatting sqref="AG116">
    <cfRule type="duplicateValues" dxfId="613" priority="524"/>
  </conditionalFormatting>
  <conditionalFormatting sqref="AG117">
    <cfRule type="duplicateValues" dxfId="612" priority="523"/>
  </conditionalFormatting>
  <conditionalFormatting sqref="AG118">
    <cfRule type="duplicateValues" dxfId="611" priority="522"/>
  </conditionalFormatting>
  <conditionalFormatting sqref="AG119">
    <cfRule type="duplicateValues" dxfId="610" priority="521"/>
  </conditionalFormatting>
  <conditionalFormatting sqref="AG120">
    <cfRule type="duplicateValues" dxfId="609" priority="520"/>
  </conditionalFormatting>
  <conditionalFormatting sqref="AG121">
    <cfRule type="duplicateValues" dxfId="608" priority="519"/>
  </conditionalFormatting>
  <conditionalFormatting sqref="AG122">
    <cfRule type="duplicateValues" dxfId="607" priority="518"/>
  </conditionalFormatting>
  <conditionalFormatting sqref="AG123">
    <cfRule type="duplicateValues" dxfId="606" priority="517"/>
  </conditionalFormatting>
  <conditionalFormatting sqref="AG124">
    <cfRule type="duplicateValues" dxfId="605" priority="516"/>
  </conditionalFormatting>
  <conditionalFormatting sqref="AG125">
    <cfRule type="duplicateValues" dxfId="604" priority="515"/>
  </conditionalFormatting>
  <conditionalFormatting sqref="AG126">
    <cfRule type="duplicateValues" dxfId="603" priority="514"/>
  </conditionalFormatting>
  <conditionalFormatting sqref="AG127">
    <cfRule type="duplicateValues" dxfId="602" priority="513"/>
  </conditionalFormatting>
  <conditionalFormatting sqref="AG128">
    <cfRule type="duplicateValues" dxfId="601" priority="512"/>
  </conditionalFormatting>
  <conditionalFormatting sqref="AG129">
    <cfRule type="duplicateValues" dxfId="600" priority="511"/>
  </conditionalFormatting>
  <conditionalFormatting sqref="AG130">
    <cfRule type="duplicateValues" dxfId="599" priority="510"/>
  </conditionalFormatting>
  <conditionalFormatting sqref="AG131">
    <cfRule type="duplicateValues" dxfId="598" priority="509"/>
  </conditionalFormatting>
  <conditionalFormatting sqref="AG132">
    <cfRule type="duplicateValues" dxfId="597" priority="508"/>
  </conditionalFormatting>
  <conditionalFormatting sqref="AG133">
    <cfRule type="duplicateValues" dxfId="596" priority="507"/>
  </conditionalFormatting>
  <conditionalFormatting sqref="AG134">
    <cfRule type="duplicateValues" dxfId="595" priority="506"/>
  </conditionalFormatting>
  <conditionalFormatting sqref="AG135">
    <cfRule type="duplicateValues" dxfId="594" priority="505"/>
  </conditionalFormatting>
  <conditionalFormatting sqref="AG136">
    <cfRule type="duplicateValues" dxfId="593" priority="504"/>
  </conditionalFormatting>
  <conditionalFormatting sqref="AG137">
    <cfRule type="duplicateValues" dxfId="592" priority="503"/>
  </conditionalFormatting>
  <conditionalFormatting sqref="AG138">
    <cfRule type="duplicateValues" dxfId="591" priority="502"/>
  </conditionalFormatting>
  <conditionalFormatting sqref="AG139">
    <cfRule type="duplicateValues" dxfId="590" priority="501"/>
  </conditionalFormatting>
  <conditionalFormatting sqref="AG140">
    <cfRule type="duplicateValues" dxfId="589" priority="500"/>
  </conditionalFormatting>
  <conditionalFormatting sqref="AG141">
    <cfRule type="duplicateValues" dxfId="588" priority="499"/>
  </conditionalFormatting>
  <conditionalFormatting sqref="AG142">
    <cfRule type="duplicateValues" dxfId="587" priority="498"/>
  </conditionalFormatting>
  <conditionalFormatting sqref="AG143">
    <cfRule type="duplicateValues" dxfId="586" priority="497"/>
  </conditionalFormatting>
  <conditionalFormatting sqref="AG144">
    <cfRule type="duplicateValues" dxfId="585" priority="496"/>
  </conditionalFormatting>
  <conditionalFormatting sqref="AG145">
    <cfRule type="duplicateValues" dxfId="584" priority="495"/>
  </conditionalFormatting>
  <conditionalFormatting sqref="AG146">
    <cfRule type="duplicateValues" dxfId="583" priority="494"/>
  </conditionalFormatting>
  <conditionalFormatting sqref="AG147">
    <cfRule type="duplicateValues" dxfId="582" priority="493"/>
  </conditionalFormatting>
  <conditionalFormatting sqref="AG148">
    <cfRule type="duplicateValues" dxfId="581" priority="492"/>
  </conditionalFormatting>
  <conditionalFormatting sqref="AG149">
    <cfRule type="duplicateValues" dxfId="580" priority="491"/>
  </conditionalFormatting>
  <conditionalFormatting sqref="AG150">
    <cfRule type="duplicateValues" dxfId="579" priority="490"/>
  </conditionalFormatting>
  <conditionalFormatting sqref="AG151">
    <cfRule type="duplicateValues" dxfId="578" priority="489"/>
  </conditionalFormatting>
  <conditionalFormatting sqref="AG152">
    <cfRule type="duplicateValues" dxfId="577" priority="488"/>
  </conditionalFormatting>
  <conditionalFormatting sqref="AG153">
    <cfRule type="duplicateValues" dxfId="576" priority="487"/>
  </conditionalFormatting>
  <conditionalFormatting sqref="AG154">
    <cfRule type="duplicateValues" dxfId="575" priority="486"/>
  </conditionalFormatting>
  <conditionalFormatting sqref="AG155">
    <cfRule type="duplicateValues" dxfId="574" priority="485"/>
  </conditionalFormatting>
  <conditionalFormatting sqref="AG156">
    <cfRule type="duplicateValues" dxfId="573" priority="484"/>
  </conditionalFormatting>
  <conditionalFormatting sqref="AG157">
    <cfRule type="duplicateValues" dxfId="572" priority="483"/>
  </conditionalFormatting>
  <conditionalFormatting sqref="AG158">
    <cfRule type="duplicateValues" dxfId="571" priority="482"/>
  </conditionalFormatting>
  <conditionalFormatting sqref="AG159">
    <cfRule type="duplicateValues" dxfId="570" priority="481"/>
  </conditionalFormatting>
  <conditionalFormatting sqref="AG160">
    <cfRule type="duplicateValues" dxfId="569" priority="480"/>
  </conditionalFormatting>
  <conditionalFormatting sqref="AG161">
    <cfRule type="duplicateValues" dxfId="568" priority="479"/>
  </conditionalFormatting>
  <conditionalFormatting sqref="AG174">
    <cfRule type="duplicateValues" dxfId="567" priority="478"/>
  </conditionalFormatting>
  <conditionalFormatting sqref="AG191">
    <cfRule type="duplicateValues" dxfId="566" priority="477"/>
  </conditionalFormatting>
  <conditionalFormatting sqref="AG213">
    <cfRule type="duplicateValues" dxfId="565" priority="476"/>
  </conditionalFormatting>
  <conditionalFormatting sqref="AG2">
    <cfRule type="duplicateValues" dxfId="564" priority="634"/>
  </conditionalFormatting>
  <conditionalFormatting sqref="AG3">
    <cfRule type="duplicateValues" dxfId="563" priority="635"/>
  </conditionalFormatting>
  <conditionalFormatting sqref="AG4">
    <cfRule type="duplicateValues" dxfId="562" priority="636"/>
  </conditionalFormatting>
  <conditionalFormatting sqref="AG16">
    <cfRule type="duplicateValues" dxfId="561" priority="475"/>
  </conditionalFormatting>
  <conditionalFormatting sqref="AG28">
    <cfRule type="duplicateValues" dxfId="560" priority="474"/>
  </conditionalFormatting>
  <conditionalFormatting sqref="AG162">
    <cfRule type="duplicateValues" dxfId="559" priority="473"/>
  </conditionalFormatting>
  <conditionalFormatting sqref="AG163">
    <cfRule type="duplicateValues" dxfId="558" priority="472"/>
  </conditionalFormatting>
  <conditionalFormatting sqref="AG164">
    <cfRule type="duplicateValues" dxfId="557" priority="471"/>
  </conditionalFormatting>
  <conditionalFormatting sqref="AG170">
    <cfRule type="duplicateValues" dxfId="556" priority="470"/>
  </conditionalFormatting>
  <conditionalFormatting sqref="AG171">
    <cfRule type="duplicateValues" dxfId="555" priority="469"/>
  </conditionalFormatting>
  <conditionalFormatting sqref="AG172">
    <cfRule type="duplicateValues" dxfId="554" priority="468"/>
  </conditionalFormatting>
  <conditionalFormatting sqref="AG173">
    <cfRule type="duplicateValues" dxfId="553" priority="467"/>
  </conditionalFormatting>
  <conditionalFormatting sqref="AG165">
    <cfRule type="duplicateValues" dxfId="552" priority="466"/>
  </conditionalFormatting>
  <conditionalFormatting sqref="AG166">
    <cfRule type="duplicateValues" dxfId="551" priority="465"/>
  </conditionalFormatting>
  <conditionalFormatting sqref="AG167">
    <cfRule type="duplicateValues" dxfId="550" priority="464"/>
  </conditionalFormatting>
  <conditionalFormatting sqref="AG168">
    <cfRule type="duplicateValues" dxfId="549" priority="463"/>
  </conditionalFormatting>
  <conditionalFormatting sqref="AG169">
    <cfRule type="duplicateValues" dxfId="548" priority="462"/>
  </conditionalFormatting>
  <conditionalFormatting sqref="AG175">
    <cfRule type="duplicateValues" dxfId="547" priority="461"/>
  </conditionalFormatting>
  <conditionalFormatting sqref="AG176">
    <cfRule type="duplicateValues" dxfId="546" priority="460"/>
  </conditionalFormatting>
  <conditionalFormatting sqref="AG177">
    <cfRule type="duplicateValues" dxfId="545" priority="459"/>
  </conditionalFormatting>
  <conditionalFormatting sqref="AG178">
    <cfRule type="duplicateValues" dxfId="544" priority="458"/>
  </conditionalFormatting>
  <conditionalFormatting sqref="AG179">
    <cfRule type="duplicateValues" dxfId="543" priority="457"/>
  </conditionalFormatting>
  <conditionalFormatting sqref="AG180">
    <cfRule type="duplicateValues" dxfId="542" priority="456"/>
  </conditionalFormatting>
  <conditionalFormatting sqref="AG181">
    <cfRule type="duplicateValues" dxfId="541" priority="455"/>
  </conditionalFormatting>
  <conditionalFormatting sqref="AG182">
    <cfRule type="duplicateValues" dxfId="540" priority="454"/>
  </conditionalFormatting>
  <conditionalFormatting sqref="AG183">
    <cfRule type="duplicateValues" dxfId="539" priority="453"/>
  </conditionalFormatting>
  <conditionalFormatting sqref="AG184">
    <cfRule type="duplicateValues" dxfId="538" priority="452"/>
  </conditionalFormatting>
  <conditionalFormatting sqref="AG185">
    <cfRule type="duplicateValues" dxfId="537" priority="451"/>
  </conditionalFormatting>
  <conditionalFormatting sqref="AG186">
    <cfRule type="duplicateValues" dxfId="536" priority="450"/>
  </conditionalFormatting>
  <conditionalFormatting sqref="AG187">
    <cfRule type="duplicateValues" dxfId="535" priority="449"/>
  </conditionalFormatting>
  <conditionalFormatting sqref="AG188">
    <cfRule type="duplicateValues" dxfId="534" priority="448"/>
  </conditionalFormatting>
  <conditionalFormatting sqref="AG189">
    <cfRule type="duplicateValues" dxfId="533" priority="447"/>
  </conditionalFormatting>
  <conditionalFormatting sqref="AG190">
    <cfRule type="duplicateValues" dxfId="532" priority="446"/>
  </conditionalFormatting>
  <conditionalFormatting sqref="AG192">
    <cfRule type="duplicateValues" dxfId="531" priority="445"/>
  </conditionalFormatting>
  <conditionalFormatting sqref="AG193">
    <cfRule type="duplicateValues" dxfId="530" priority="444"/>
  </conditionalFormatting>
  <conditionalFormatting sqref="AG194">
    <cfRule type="duplicateValues" dxfId="529" priority="443"/>
  </conditionalFormatting>
  <conditionalFormatting sqref="AG195">
    <cfRule type="duplicateValues" dxfId="528" priority="442"/>
  </conditionalFormatting>
  <conditionalFormatting sqref="AG196">
    <cfRule type="duplicateValues" dxfId="527" priority="441"/>
  </conditionalFormatting>
  <conditionalFormatting sqref="AG212">
    <cfRule type="duplicateValues" dxfId="526" priority="440"/>
  </conditionalFormatting>
  <conditionalFormatting sqref="AG197">
    <cfRule type="duplicateValues" dxfId="525" priority="439"/>
  </conditionalFormatting>
  <conditionalFormatting sqref="AG198">
    <cfRule type="duplicateValues" dxfId="524" priority="438"/>
  </conditionalFormatting>
  <conditionalFormatting sqref="AG199">
    <cfRule type="duplicateValues" dxfId="523" priority="437"/>
  </conditionalFormatting>
  <conditionalFormatting sqref="AG205">
    <cfRule type="duplicateValues" dxfId="522" priority="436"/>
  </conditionalFormatting>
  <conditionalFormatting sqref="AG206">
    <cfRule type="duplicateValues" dxfId="521" priority="435"/>
  </conditionalFormatting>
  <conditionalFormatting sqref="AG210">
    <cfRule type="duplicateValues" dxfId="520" priority="434"/>
  </conditionalFormatting>
  <conditionalFormatting sqref="AG211">
    <cfRule type="duplicateValues" dxfId="519" priority="433"/>
  </conditionalFormatting>
  <conditionalFormatting sqref="AG200">
    <cfRule type="duplicateValues" dxfId="518" priority="432"/>
  </conditionalFormatting>
  <conditionalFormatting sqref="AG201">
    <cfRule type="duplicateValues" dxfId="517" priority="431"/>
  </conditionalFormatting>
  <conditionalFormatting sqref="AG202">
    <cfRule type="duplicateValues" dxfId="516" priority="430"/>
  </conditionalFormatting>
  <conditionalFormatting sqref="AG203">
    <cfRule type="duplicateValues" dxfId="515" priority="429"/>
  </conditionalFormatting>
  <conditionalFormatting sqref="AG204">
    <cfRule type="duplicateValues" dxfId="514" priority="428"/>
  </conditionalFormatting>
  <conditionalFormatting sqref="AG207">
    <cfRule type="duplicateValues" dxfId="513" priority="427"/>
  </conditionalFormatting>
  <conditionalFormatting sqref="AG208">
    <cfRule type="duplicateValues" dxfId="512" priority="426"/>
  </conditionalFormatting>
  <conditionalFormatting sqref="AG209">
    <cfRule type="duplicateValues" dxfId="511" priority="425"/>
  </conditionalFormatting>
  <conditionalFormatting sqref="AI5">
    <cfRule type="duplicateValues" dxfId="510" priority="421"/>
  </conditionalFormatting>
  <conditionalFormatting sqref="AI6">
    <cfRule type="duplicateValues" dxfId="509" priority="420"/>
  </conditionalFormatting>
  <conditionalFormatting sqref="AI7">
    <cfRule type="duplicateValues" dxfId="508" priority="419"/>
  </conditionalFormatting>
  <conditionalFormatting sqref="AI8">
    <cfRule type="duplicateValues" dxfId="507" priority="418"/>
  </conditionalFormatting>
  <conditionalFormatting sqref="AI9">
    <cfRule type="duplicateValues" dxfId="506" priority="417"/>
  </conditionalFormatting>
  <conditionalFormatting sqref="AI10">
    <cfRule type="duplicateValues" dxfId="505" priority="416"/>
  </conditionalFormatting>
  <conditionalFormatting sqref="AI11">
    <cfRule type="duplicateValues" dxfId="504" priority="415"/>
  </conditionalFormatting>
  <conditionalFormatting sqref="AI12">
    <cfRule type="duplicateValues" dxfId="503" priority="414"/>
  </conditionalFormatting>
  <conditionalFormatting sqref="AI13">
    <cfRule type="duplicateValues" dxfId="502" priority="413"/>
  </conditionalFormatting>
  <conditionalFormatting sqref="AI14">
    <cfRule type="duplicateValues" dxfId="501" priority="412"/>
  </conditionalFormatting>
  <conditionalFormatting sqref="AI15">
    <cfRule type="duplicateValues" dxfId="500" priority="411"/>
  </conditionalFormatting>
  <conditionalFormatting sqref="AI17">
    <cfRule type="duplicateValues" dxfId="499" priority="410"/>
  </conditionalFormatting>
  <conditionalFormatting sqref="AI18">
    <cfRule type="duplicateValues" dxfId="498" priority="409"/>
  </conditionalFormatting>
  <conditionalFormatting sqref="AI19">
    <cfRule type="duplicateValues" dxfId="497" priority="408"/>
  </conditionalFormatting>
  <conditionalFormatting sqref="AI20">
    <cfRule type="duplicateValues" dxfId="496" priority="407"/>
  </conditionalFormatting>
  <conditionalFormatting sqref="AI21">
    <cfRule type="duplicateValues" dxfId="495" priority="406"/>
  </conditionalFormatting>
  <conditionalFormatting sqref="AI22">
    <cfRule type="duplicateValues" dxfId="494" priority="405"/>
  </conditionalFormatting>
  <conditionalFormatting sqref="AI23">
    <cfRule type="duplicateValues" dxfId="493" priority="404"/>
  </conditionalFormatting>
  <conditionalFormatting sqref="AI24">
    <cfRule type="duplicateValues" dxfId="492" priority="403"/>
  </conditionalFormatting>
  <conditionalFormatting sqref="AI25">
    <cfRule type="duplicateValues" dxfId="491" priority="402"/>
  </conditionalFormatting>
  <conditionalFormatting sqref="AI26">
    <cfRule type="duplicateValues" dxfId="490" priority="401"/>
  </conditionalFormatting>
  <conditionalFormatting sqref="AI27">
    <cfRule type="duplicateValues" dxfId="489" priority="400"/>
  </conditionalFormatting>
  <conditionalFormatting sqref="AI29">
    <cfRule type="duplicateValues" dxfId="488" priority="399"/>
  </conditionalFormatting>
  <conditionalFormatting sqref="AI30">
    <cfRule type="duplicateValues" dxfId="487" priority="398"/>
  </conditionalFormatting>
  <conditionalFormatting sqref="AI31">
    <cfRule type="duplicateValues" dxfId="486" priority="397"/>
  </conditionalFormatting>
  <conditionalFormatting sqref="AI32">
    <cfRule type="duplicateValues" dxfId="485" priority="396"/>
  </conditionalFormatting>
  <conditionalFormatting sqref="AI33">
    <cfRule type="duplicateValues" dxfId="484" priority="395"/>
  </conditionalFormatting>
  <conditionalFormatting sqref="AI34">
    <cfRule type="duplicateValues" dxfId="483" priority="394"/>
  </conditionalFormatting>
  <conditionalFormatting sqref="AI35">
    <cfRule type="duplicateValues" dxfId="482" priority="393"/>
  </conditionalFormatting>
  <conditionalFormatting sqref="AI36">
    <cfRule type="duplicateValues" dxfId="481" priority="392"/>
  </conditionalFormatting>
  <conditionalFormatting sqref="AI37">
    <cfRule type="duplicateValues" dxfId="480" priority="391"/>
  </conditionalFormatting>
  <conditionalFormatting sqref="AI38">
    <cfRule type="duplicateValues" dxfId="479" priority="390"/>
  </conditionalFormatting>
  <conditionalFormatting sqref="AI39">
    <cfRule type="duplicateValues" dxfId="478" priority="389"/>
  </conditionalFormatting>
  <conditionalFormatting sqref="AI40">
    <cfRule type="duplicateValues" dxfId="477" priority="388"/>
  </conditionalFormatting>
  <conditionalFormatting sqref="AI41">
    <cfRule type="duplicateValues" dxfId="476" priority="387"/>
  </conditionalFormatting>
  <conditionalFormatting sqref="AI42">
    <cfRule type="duplicateValues" dxfId="475" priority="386"/>
  </conditionalFormatting>
  <conditionalFormatting sqref="AI43">
    <cfRule type="duplicateValues" dxfId="474" priority="385"/>
  </conditionalFormatting>
  <conditionalFormatting sqref="AI44">
    <cfRule type="duplicateValues" dxfId="473" priority="384"/>
  </conditionalFormatting>
  <conditionalFormatting sqref="AI45">
    <cfRule type="duplicateValues" dxfId="472" priority="383"/>
  </conditionalFormatting>
  <conditionalFormatting sqref="AI46">
    <cfRule type="duplicateValues" dxfId="471" priority="382"/>
  </conditionalFormatting>
  <conditionalFormatting sqref="AI47">
    <cfRule type="duplicateValues" dxfId="470" priority="381"/>
  </conditionalFormatting>
  <conditionalFormatting sqref="AI48">
    <cfRule type="duplicateValues" dxfId="469" priority="380"/>
  </conditionalFormatting>
  <conditionalFormatting sqref="AI49">
    <cfRule type="duplicateValues" dxfId="468" priority="379"/>
  </conditionalFormatting>
  <conditionalFormatting sqref="AI50">
    <cfRule type="duplicateValues" dxfId="467" priority="378"/>
  </conditionalFormatting>
  <conditionalFormatting sqref="AI51">
    <cfRule type="duplicateValues" dxfId="466" priority="377"/>
  </conditionalFormatting>
  <conditionalFormatting sqref="AI52">
    <cfRule type="duplicateValues" dxfId="465" priority="376"/>
  </conditionalFormatting>
  <conditionalFormatting sqref="AI53">
    <cfRule type="duplicateValues" dxfId="464" priority="375"/>
  </conditionalFormatting>
  <conditionalFormatting sqref="AI54">
    <cfRule type="duplicateValues" dxfId="463" priority="374"/>
  </conditionalFormatting>
  <conditionalFormatting sqref="AI55">
    <cfRule type="duplicateValues" dxfId="462" priority="373"/>
  </conditionalFormatting>
  <conditionalFormatting sqref="AI56">
    <cfRule type="duplicateValues" dxfId="461" priority="372"/>
  </conditionalFormatting>
  <conditionalFormatting sqref="AI57">
    <cfRule type="duplicateValues" dxfId="460" priority="371"/>
  </conditionalFormatting>
  <conditionalFormatting sqref="AI58">
    <cfRule type="duplicateValues" dxfId="459" priority="370"/>
  </conditionalFormatting>
  <conditionalFormatting sqref="AI59">
    <cfRule type="duplicateValues" dxfId="458" priority="369"/>
  </conditionalFormatting>
  <conditionalFormatting sqref="AI60">
    <cfRule type="duplicateValues" dxfId="457" priority="368"/>
  </conditionalFormatting>
  <conditionalFormatting sqref="AI61">
    <cfRule type="duplicateValues" dxfId="456" priority="367"/>
  </conditionalFormatting>
  <conditionalFormatting sqref="AI62">
    <cfRule type="duplicateValues" dxfId="455" priority="366"/>
  </conditionalFormatting>
  <conditionalFormatting sqref="AI63">
    <cfRule type="duplicateValues" dxfId="454" priority="365"/>
  </conditionalFormatting>
  <conditionalFormatting sqref="AI64">
    <cfRule type="duplicateValues" dxfId="453" priority="364"/>
  </conditionalFormatting>
  <conditionalFormatting sqref="AI65">
    <cfRule type="duplicateValues" dxfId="452" priority="363"/>
  </conditionalFormatting>
  <conditionalFormatting sqref="AI66">
    <cfRule type="duplicateValues" dxfId="451" priority="362"/>
  </conditionalFormatting>
  <conditionalFormatting sqref="AI67">
    <cfRule type="duplicateValues" dxfId="450" priority="361"/>
  </conditionalFormatting>
  <conditionalFormatting sqref="AI68">
    <cfRule type="duplicateValues" dxfId="449" priority="360"/>
  </conditionalFormatting>
  <conditionalFormatting sqref="AI69">
    <cfRule type="duplicateValues" dxfId="448" priority="359"/>
  </conditionalFormatting>
  <conditionalFormatting sqref="AI70">
    <cfRule type="duplicateValues" dxfId="447" priority="358"/>
  </conditionalFormatting>
  <conditionalFormatting sqref="AI71">
    <cfRule type="duplicateValues" dxfId="446" priority="357"/>
  </conditionalFormatting>
  <conditionalFormatting sqref="AI72">
    <cfRule type="duplicateValues" dxfId="445" priority="356"/>
  </conditionalFormatting>
  <conditionalFormatting sqref="AI73">
    <cfRule type="duplicateValues" dxfId="444" priority="355"/>
  </conditionalFormatting>
  <conditionalFormatting sqref="AI74">
    <cfRule type="duplicateValues" dxfId="443" priority="354"/>
  </conditionalFormatting>
  <conditionalFormatting sqref="AI75">
    <cfRule type="duplicateValues" dxfId="442" priority="353"/>
  </conditionalFormatting>
  <conditionalFormatting sqref="AI76">
    <cfRule type="duplicateValues" dxfId="441" priority="352"/>
  </conditionalFormatting>
  <conditionalFormatting sqref="AI77">
    <cfRule type="duplicateValues" dxfId="440" priority="351"/>
  </conditionalFormatting>
  <conditionalFormatting sqref="AI78">
    <cfRule type="duplicateValues" dxfId="439" priority="350"/>
  </conditionalFormatting>
  <conditionalFormatting sqref="AI79">
    <cfRule type="duplicateValues" dxfId="438" priority="349"/>
  </conditionalFormatting>
  <conditionalFormatting sqref="AI80">
    <cfRule type="duplicateValues" dxfId="437" priority="348"/>
  </conditionalFormatting>
  <conditionalFormatting sqref="AI81">
    <cfRule type="duplicateValues" dxfId="436" priority="347"/>
  </conditionalFormatting>
  <conditionalFormatting sqref="AI82">
    <cfRule type="duplicateValues" dxfId="435" priority="346"/>
  </conditionalFormatting>
  <conditionalFormatting sqref="AI83">
    <cfRule type="duplicateValues" dxfId="434" priority="345"/>
  </conditionalFormatting>
  <conditionalFormatting sqref="AI84">
    <cfRule type="duplicateValues" dxfId="433" priority="344"/>
  </conditionalFormatting>
  <conditionalFormatting sqref="AI85">
    <cfRule type="duplicateValues" dxfId="432" priority="343"/>
  </conditionalFormatting>
  <conditionalFormatting sqref="AI86">
    <cfRule type="duplicateValues" dxfId="431" priority="342"/>
  </conditionalFormatting>
  <conditionalFormatting sqref="AI87">
    <cfRule type="duplicateValues" dxfId="430" priority="341"/>
  </conditionalFormatting>
  <conditionalFormatting sqref="AI88">
    <cfRule type="duplicateValues" dxfId="429" priority="340"/>
  </conditionalFormatting>
  <conditionalFormatting sqref="AI89">
    <cfRule type="duplicateValues" dxfId="428" priority="339"/>
  </conditionalFormatting>
  <conditionalFormatting sqref="AI90">
    <cfRule type="duplicateValues" dxfId="427" priority="338"/>
  </conditionalFormatting>
  <conditionalFormatting sqref="AI91">
    <cfRule type="duplicateValues" dxfId="426" priority="337"/>
  </conditionalFormatting>
  <conditionalFormatting sqref="AI92">
    <cfRule type="duplicateValues" dxfId="425" priority="336"/>
  </conditionalFormatting>
  <conditionalFormatting sqref="AI93">
    <cfRule type="duplicateValues" dxfId="424" priority="335"/>
  </conditionalFormatting>
  <conditionalFormatting sqref="AI94">
    <cfRule type="duplicateValues" dxfId="423" priority="334"/>
  </conditionalFormatting>
  <conditionalFormatting sqref="AI95">
    <cfRule type="duplicateValues" dxfId="422" priority="333"/>
  </conditionalFormatting>
  <conditionalFormatting sqref="AI96">
    <cfRule type="duplicateValues" dxfId="421" priority="332"/>
  </conditionalFormatting>
  <conditionalFormatting sqref="AI97">
    <cfRule type="duplicateValues" dxfId="420" priority="331"/>
  </conditionalFormatting>
  <conditionalFormatting sqref="AI98">
    <cfRule type="duplicateValues" dxfId="419" priority="330"/>
  </conditionalFormatting>
  <conditionalFormatting sqref="AI99">
    <cfRule type="duplicateValues" dxfId="418" priority="329"/>
  </conditionalFormatting>
  <conditionalFormatting sqref="AI100">
    <cfRule type="duplicateValues" dxfId="417" priority="328"/>
  </conditionalFormatting>
  <conditionalFormatting sqref="AI101">
    <cfRule type="duplicateValues" dxfId="416" priority="327"/>
  </conditionalFormatting>
  <conditionalFormatting sqref="AI102">
    <cfRule type="duplicateValues" dxfId="415" priority="326"/>
  </conditionalFormatting>
  <conditionalFormatting sqref="AI103">
    <cfRule type="duplicateValues" dxfId="414" priority="325"/>
  </conditionalFormatting>
  <conditionalFormatting sqref="AI104">
    <cfRule type="duplicateValues" dxfId="413" priority="324"/>
  </conditionalFormatting>
  <conditionalFormatting sqref="AI105">
    <cfRule type="duplicateValues" dxfId="412" priority="323"/>
  </conditionalFormatting>
  <conditionalFormatting sqref="AI106">
    <cfRule type="duplicateValues" dxfId="411" priority="322"/>
  </conditionalFormatting>
  <conditionalFormatting sqref="AI107">
    <cfRule type="duplicateValues" dxfId="410" priority="321"/>
  </conditionalFormatting>
  <conditionalFormatting sqref="AI108">
    <cfRule type="duplicateValues" dxfId="409" priority="320"/>
  </conditionalFormatting>
  <conditionalFormatting sqref="AI109">
    <cfRule type="duplicateValues" dxfId="408" priority="319"/>
  </conditionalFormatting>
  <conditionalFormatting sqref="AI110">
    <cfRule type="duplicateValues" dxfId="407" priority="318"/>
  </conditionalFormatting>
  <conditionalFormatting sqref="AI111">
    <cfRule type="duplicateValues" dxfId="406" priority="317"/>
  </conditionalFormatting>
  <conditionalFormatting sqref="AI112">
    <cfRule type="duplicateValues" dxfId="405" priority="316"/>
  </conditionalFormatting>
  <conditionalFormatting sqref="AI113">
    <cfRule type="duplicateValues" dxfId="404" priority="315"/>
  </conditionalFormatting>
  <conditionalFormatting sqref="AI114">
    <cfRule type="duplicateValues" dxfId="403" priority="314"/>
  </conditionalFormatting>
  <conditionalFormatting sqref="AI115">
    <cfRule type="duplicateValues" dxfId="402" priority="313"/>
  </conditionalFormatting>
  <conditionalFormatting sqref="AI116">
    <cfRule type="duplicateValues" dxfId="401" priority="312"/>
  </conditionalFormatting>
  <conditionalFormatting sqref="AI117">
    <cfRule type="duplicateValues" dxfId="400" priority="311"/>
  </conditionalFormatting>
  <conditionalFormatting sqref="AI118">
    <cfRule type="duplicateValues" dxfId="399" priority="310"/>
  </conditionalFormatting>
  <conditionalFormatting sqref="AI119">
    <cfRule type="duplicateValues" dxfId="398" priority="309"/>
  </conditionalFormatting>
  <conditionalFormatting sqref="AI120">
    <cfRule type="duplicateValues" dxfId="397" priority="308"/>
  </conditionalFormatting>
  <conditionalFormatting sqref="AI121">
    <cfRule type="duplicateValues" dxfId="396" priority="307"/>
  </conditionalFormatting>
  <conditionalFormatting sqref="AI122">
    <cfRule type="duplicateValues" dxfId="395" priority="306"/>
  </conditionalFormatting>
  <conditionalFormatting sqref="AI123">
    <cfRule type="duplicateValues" dxfId="394" priority="305"/>
  </conditionalFormatting>
  <conditionalFormatting sqref="AI124">
    <cfRule type="duplicateValues" dxfId="393" priority="304"/>
  </conditionalFormatting>
  <conditionalFormatting sqref="AI125">
    <cfRule type="duplicateValues" dxfId="392" priority="303"/>
  </conditionalFormatting>
  <conditionalFormatting sqref="AI126">
    <cfRule type="duplicateValues" dxfId="391" priority="302"/>
  </conditionalFormatting>
  <conditionalFormatting sqref="AI127">
    <cfRule type="duplicateValues" dxfId="390" priority="301"/>
  </conditionalFormatting>
  <conditionalFormatting sqref="AI128">
    <cfRule type="duplicateValues" dxfId="389" priority="300"/>
  </conditionalFormatting>
  <conditionalFormatting sqref="AI129">
    <cfRule type="duplicateValues" dxfId="388" priority="299"/>
  </conditionalFormatting>
  <conditionalFormatting sqref="AI130">
    <cfRule type="duplicateValues" dxfId="387" priority="298"/>
  </conditionalFormatting>
  <conditionalFormatting sqref="AI131">
    <cfRule type="duplicateValues" dxfId="386" priority="297"/>
  </conditionalFormatting>
  <conditionalFormatting sqref="AI132">
    <cfRule type="duplicateValues" dxfId="385" priority="296"/>
  </conditionalFormatting>
  <conditionalFormatting sqref="AI133">
    <cfRule type="duplicateValues" dxfId="384" priority="295"/>
  </conditionalFormatting>
  <conditionalFormatting sqref="AI134">
    <cfRule type="duplicateValues" dxfId="383" priority="294"/>
  </conditionalFormatting>
  <conditionalFormatting sqref="AI135">
    <cfRule type="duplicateValues" dxfId="382" priority="293"/>
  </conditionalFormatting>
  <conditionalFormatting sqref="AI136">
    <cfRule type="duplicateValues" dxfId="381" priority="292"/>
  </conditionalFormatting>
  <conditionalFormatting sqref="AI137">
    <cfRule type="duplicateValues" dxfId="380" priority="291"/>
  </conditionalFormatting>
  <conditionalFormatting sqref="AI138">
    <cfRule type="duplicateValues" dxfId="379" priority="290"/>
  </conditionalFormatting>
  <conditionalFormatting sqref="AI139">
    <cfRule type="duplicateValues" dxfId="378" priority="289"/>
  </conditionalFormatting>
  <conditionalFormatting sqref="AI140">
    <cfRule type="duplicateValues" dxfId="377" priority="288"/>
  </conditionalFormatting>
  <conditionalFormatting sqref="AI141">
    <cfRule type="duplicateValues" dxfId="376" priority="287"/>
  </conditionalFormatting>
  <conditionalFormatting sqref="AI142">
    <cfRule type="duplicateValues" dxfId="375" priority="286"/>
  </conditionalFormatting>
  <conditionalFormatting sqref="AI143">
    <cfRule type="duplicateValues" dxfId="374" priority="285"/>
  </conditionalFormatting>
  <conditionalFormatting sqref="AI144">
    <cfRule type="duplicateValues" dxfId="373" priority="284"/>
  </conditionalFormatting>
  <conditionalFormatting sqref="AI145">
    <cfRule type="duplicateValues" dxfId="372" priority="283"/>
  </conditionalFormatting>
  <conditionalFormatting sqref="AI146">
    <cfRule type="duplicateValues" dxfId="371" priority="282"/>
  </conditionalFormatting>
  <conditionalFormatting sqref="AI147">
    <cfRule type="duplicateValues" dxfId="370" priority="281"/>
  </conditionalFormatting>
  <conditionalFormatting sqref="AI148">
    <cfRule type="duplicateValues" dxfId="369" priority="280"/>
  </conditionalFormatting>
  <conditionalFormatting sqref="AI149">
    <cfRule type="duplicateValues" dxfId="368" priority="279"/>
  </conditionalFormatting>
  <conditionalFormatting sqref="AI150">
    <cfRule type="duplicateValues" dxfId="367" priority="278"/>
  </conditionalFormatting>
  <conditionalFormatting sqref="AI151">
    <cfRule type="duplicateValues" dxfId="366" priority="277"/>
  </conditionalFormatting>
  <conditionalFormatting sqref="AI152">
    <cfRule type="duplicateValues" dxfId="365" priority="276"/>
  </conditionalFormatting>
  <conditionalFormatting sqref="AI153">
    <cfRule type="duplicateValues" dxfId="364" priority="275"/>
  </conditionalFormatting>
  <conditionalFormatting sqref="AI154">
    <cfRule type="duplicateValues" dxfId="363" priority="274"/>
  </conditionalFormatting>
  <conditionalFormatting sqref="AI155">
    <cfRule type="duplicateValues" dxfId="362" priority="273"/>
  </conditionalFormatting>
  <conditionalFormatting sqref="AI156">
    <cfRule type="duplicateValues" dxfId="361" priority="272"/>
  </conditionalFormatting>
  <conditionalFormatting sqref="AI157">
    <cfRule type="duplicateValues" dxfId="360" priority="271"/>
  </conditionalFormatting>
  <conditionalFormatting sqref="AI158">
    <cfRule type="duplicateValues" dxfId="359" priority="270"/>
  </conditionalFormatting>
  <conditionalFormatting sqref="AI159">
    <cfRule type="duplicateValues" dxfId="358" priority="269"/>
  </conditionalFormatting>
  <conditionalFormatting sqref="AI160">
    <cfRule type="duplicateValues" dxfId="357" priority="268"/>
  </conditionalFormatting>
  <conditionalFormatting sqref="AI161">
    <cfRule type="duplicateValues" dxfId="356" priority="267"/>
  </conditionalFormatting>
  <conditionalFormatting sqref="AI174">
    <cfRule type="duplicateValues" dxfId="355" priority="266"/>
  </conditionalFormatting>
  <conditionalFormatting sqref="AI191">
    <cfRule type="duplicateValues" dxfId="354" priority="265"/>
  </conditionalFormatting>
  <conditionalFormatting sqref="AI213">
    <cfRule type="duplicateValues" dxfId="353" priority="264"/>
  </conditionalFormatting>
  <conditionalFormatting sqref="AI2">
    <cfRule type="duplicateValues" dxfId="352" priority="422"/>
  </conditionalFormatting>
  <conditionalFormatting sqref="AI3">
    <cfRule type="duplicateValues" dxfId="351" priority="423"/>
  </conditionalFormatting>
  <conditionalFormatting sqref="AI4">
    <cfRule type="duplicateValues" dxfId="350" priority="424"/>
  </conditionalFormatting>
  <conditionalFormatting sqref="AI16">
    <cfRule type="duplicateValues" dxfId="349" priority="263"/>
  </conditionalFormatting>
  <conditionalFormatting sqref="AI28">
    <cfRule type="duplicateValues" dxfId="348" priority="262"/>
  </conditionalFormatting>
  <conditionalFormatting sqref="AI162">
    <cfRule type="duplicateValues" dxfId="347" priority="261"/>
  </conditionalFormatting>
  <conditionalFormatting sqref="AI163">
    <cfRule type="duplicateValues" dxfId="346" priority="260"/>
  </conditionalFormatting>
  <conditionalFormatting sqref="AI164">
    <cfRule type="duplicateValues" dxfId="345" priority="259"/>
  </conditionalFormatting>
  <conditionalFormatting sqref="AI170">
    <cfRule type="duplicateValues" dxfId="344" priority="258"/>
  </conditionalFormatting>
  <conditionalFormatting sqref="AI171">
    <cfRule type="duplicateValues" dxfId="343" priority="257"/>
  </conditionalFormatting>
  <conditionalFormatting sqref="AI172">
    <cfRule type="duplicateValues" dxfId="342" priority="256"/>
  </conditionalFormatting>
  <conditionalFormatting sqref="AI173">
    <cfRule type="duplicateValues" dxfId="341" priority="255"/>
  </conditionalFormatting>
  <conditionalFormatting sqref="AI165">
    <cfRule type="duplicateValues" dxfId="340" priority="254"/>
  </conditionalFormatting>
  <conditionalFormatting sqref="AI166">
    <cfRule type="duplicateValues" dxfId="339" priority="253"/>
  </conditionalFormatting>
  <conditionalFormatting sqref="AI167">
    <cfRule type="duplicateValues" dxfId="338" priority="252"/>
  </conditionalFormatting>
  <conditionalFormatting sqref="AI168">
    <cfRule type="duplicateValues" dxfId="337" priority="251"/>
  </conditionalFormatting>
  <conditionalFormatting sqref="AI169">
    <cfRule type="duplicateValues" dxfId="336" priority="250"/>
  </conditionalFormatting>
  <conditionalFormatting sqref="AI175">
    <cfRule type="duplicateValues" dxfId="335" priority="249"/>
  </conditionalFormatting>
  <conditionalFormatting sqref="AI176">
    <cfRule type="duplicateValues" dxfId="334" priority="248"/>
  </conditionalFormatting>
  <conditionalFormatting sqref="AI177">
    <cfRule type="duplicateValues" dxfId="333" priority="247"/>
  </conditionalFormatting>
  <conditionalFormatting sqref="AI178">
    <cfRule type="duplicateValues" dxfId="332" priority="246"/>
  </conditionalFormatting>
  <conditionalFormatting sqref="AI179">
    <cfRule type="duplicateValues" dxfId="331" priority="245"/>
  </conditionalFormatting>
  <conditionalFormatting sqref="AI180">
    <cfRule type="duplicateValues" dxfId="330" priority="244"/>
  </conditionalFormatting>
  <conditionalFormatting sqref="AI181">
    <cfRule type="duplicateValues" dxfId="329" priority="243"/>
  </conditionalFormatting>
  <conditionalFormatting sqref="AI182">
    <cfRule type="duplicateValues" dxfId="328" priority="242"/>
  </conditionalFormatting>
  <conditionalFormatting sqref="AI183">
    <cfRule type="duplicateValues" dxfId="327" priority="241"/>
  </conditionalFormatting>
  <conditionalFormatting sqref="AI184">
    <cfRule type="duplicateValues" dxfId="326" priority="240"/>
  </conditionalFormatting>
  <conditionalFormatting sqref="AI185">
    <cfRule type="duplicateValues" dxfId="325" priority="239"/>
  </conditionalFormatting>
  <conditionalFormatting sqref="AI186">
    <cfRule type="duplicateValues" dxfId="324" priority="238"/>
  </conditionalFormatting>
  <conditionalFormatting sqref="AI187">
    <cfRule type="duplicateValues" dxfId="323" priority="237"/>
  </conditionalFormatting>
  <conditionalFormatting sqref="AI188">
    <cfRule type="duplicateValues" dxfId="322" priority="236"/>
  </conditionalFormatting>
  <conditionalFormatting sqref="AI189">
    <cfRule type="duplicateValues" dxfId="321" priority="235"/>
  </conditionalFormatting>
  <conditionalFormatting sqref="AI190">
    <cfRule type="duplicateValues" dxfId="320" priority="234"/>
  </conditionalFormatting>
  <conditionalFormatting sqref="AI192">
    <cfRule type="duplicateValues" dxfId="319" priority="233"/>
  </conditionalFormatting>
  <conditionalFormatting sqref="AI193">
    <cfRule type="duplicateValues" dxfId="318" priority="232"/>
  </conditionalFormatting>
  <conditionalFormatting sqref="AI194">
    <cfRule type="duplicateValues" dxfId="317" priority="231"/>
  </conditionalFormatting>
  <conditionalFormatting sqref="AI195">
    <cfRule type="duplicateValues" dxfId="316" priority="230"/>
  </conditionalFormatting>
  <conditionalFormatting sqref="AI196">
    <cfRule type="duplicateValues" dxfId="315" priority="229"/>
  </conditionalFormatting>
  <conditionalFormatting sqref="AI212">
    <cfRule type="duplicateValues" dxfId="314" priority="228"/>
  </conditionalFormatting>
  <conditionalFormatting sqref="AI197">
    <cfRule type="duplicateValues" dxfId="313" priority="227"/>
  </conditionalFormatting>
  <conditionalFormatting sqref="AI198">
    <cfRule type="duplicateValues" dxfId="312" priority="226"/>
  </conditionalFormatting>
  <conditionalFormatting sqref="AI199">
    <cfRule type="duplicateValues" dxfId="311" priority="225"/>
  </conditionalFormatting>
  <conditionalFormatting sqref="AI205">
    <cfRule type="duplicateValues" dxfId="310" priority="224"/>
  </conditionalFormatting>
  <conditionalFormatting sqref="AI206">
    <cfRule type="duplicateValues" dxfId="309" priority="223"/>
  </conditionalFormatting>
  <conditionalFormatting sqref="AI210">
    <cfRule type="duplicateValues" dxfId="308" priority="222"/>
  </conditionalFormatting>
  <conditionalFormatting sqref="AI211">
    <cfRule type="duplicateValues" dxfId="307" priority="221"/>
  </conditionalFormatting>
  <conditionalFormatting sqref="AI200">
    <cfRule type="duplicateValues" dxfId="306" priority="220"/>
  </conditionalFormatting>
  <conditionalFormatting sqref="AI201">
    <cfRule type="duplicateValues" dxfId="305" priority="219"/>
  </conditionalFormatting>
  <conditionalFormatting sqref="AI202">
    <cfRule type="duplicateValues" dxfId="304" priority="218"/>
  </conditionalFormatting>
  <conditionalFormatting sqref="AI203">
    <cfRule type="duplicateValues" dxfId="303" priority="217"/>
  </conditionalFormatting>
  <conditionalFormatting sqref="AI204">
    <cfRule type="duplicateValues" dxfId="302" priority="216"/>
  </conditionalFormatting>
  <conditionalFormatting sqref="AI207">
    <cfRule type="duplicateValues" dxfId="301" priority="215"/>
  </conditionalFormatting>
  <conditionalFormatting sqref="AI208">
    <cfRule type="duplicateValues" dxfId="300" priority="214"/>
  </conditionalFormatting>
  <conditionalFormatting sqref="AI209">
    <cfRule type="duplicateValues" dxfId="299" priority="213"/>
  </conditionalFormatting>
  <conditionalFormatting sqref="AK5">
    <cfRule type="duplicateValues" dxfId="298" priority="209"/>
  </conditionalFormatting>
  <conditionalFormatting sqref="AK6">
    <cfRule type="duplicateValues" dxfId="297" priority="208"/>
  </conditionalFormatting>
  <conditionalFormatting sqref="AK7">
    <cfRule type="duplicateValues" dxfId="296" priority="207"/>
  </conditionalFormatting>
  <conditionalFormatting sqref="AK8">
    <cfRule type="duplicateValues" dxfId="295" priority="206"/>
  </conditionalFormatting>
  <conditionalFormatting sqref="AK9">
    <cfRule type="duplicateValues" dxfId="294" priority="205"/>
  </conditionalFormatting>
  <conditionalFormatting sqref="AK10">
    <cfRule type="duplicateValues" dxfId="293" priority="204"/>
  </conditionalFormatting>
  <conditionalFormatting sqref="AK11">
    <cfRule type="duplicateValues" dxfId="292" priority="203"/>
  </conditionalFormatting>
  <conditionalFormatting sqref="AK12">
    <cfRule type="duplicateValues" dxfId="291" priority="202"/>
  </conditionalFormatting>
  <conditionalFormatting sqref="AK13">
    <cfRule type="duplicateValues" dxfId="290" priority="201"/>
  </conditionalFormatting>
  <conditionalFormatting sqref="AK14">
    <cfRule type="duplicateValues" dxfId="289" priority="200"/>
  </conditionalFormatting>
  <conditionalFormatting sqref="AK15">
    <cfRule type="duplicateValues" dxfId="288" priority="199"/>
  </conditionalFormatting>
  <conditionalFormatting sqref="AK17">
    <cfRule type="duplicateValues" dxfId="287" priority="198"/>
  </conditionalFormatting>
  <conditionalFormatting sqref="AK18">
    <cfRule type="duplicateValues" dxfId="286" priority="197"/>
  </conditionalFormatting>
  <conditionalFormatting sqref="AK19">
    <cfRule type="duplicateValues" dxfId="285" priority="196"/>
  </conditionalFormatting>
  <conditionalFormatting sqref="AK20">
    <cfRule type="duplicateValues" dxfId="284" priority="195"/>
  </conditionalFormatting>
  <conditionalFormatting sqref="AK21">
    <cfRule type="duplicateValues" dxfId="283" priority="194"/>
  </conditionalFormatting>
  <conditionalFormatting sqref="AK22">
    <cfRule type="duplicateValues" dxfId="282" priority="193"/>
  </conditionalFormatting>
  <conditionalFormatting sqref="AK23">
    <cfRule type="duplicateValues" dxfId="281" priority="192"/>
  </conditionalFormatting>
  <conditionalFormatting sqref="AK24">
    <cfRule type="duplicateValues" dxfId="280" priority="191"/>
  </conditionalFormatting>
  <conditionalFormatting sqref="AK25">
    <cfRule type="duplicateValues" dxfId="279" priority="190"/>
  </conditionalFormatting>
  <conditionalFormatting sqref="AK26">
    <cfRule type="duplicateValues" dxfId="278" priority="189"/>
  </conditionalFormatting>
  <conditionalFormatting sqref="AK27">
    <cfRule type="duplicateValues" dxfId="277" priority="188"/>
  </conditionalFormatting>
  <conditionalFormatting sqref="AK29">
    <cfRule type="duplicateValues" dxfId="276" priority="187"/>
  </conditionalFormatting>
  <conditionalFormatting sqref="AK30">
    <cfRule type="duplicateValues" dxfId="275" priority="186"/>
  </conditionalFormatting>
  <conditionalFormatting sqref="AK31">
    <cfRule type="duplicateValues" dxfId="274" priority="185"/>
  </conditionalFormatting>
  <conditionalFormatting sqref="AK32">
    <cfRule type="duplicateValues" dxfId="273" priority="184"/>
  </conditionalFormatting>
  <conditionalFormatting sqref="AK33">
    <cfRule type="duplicateValues" dxfId="272" priority="183"/>
  </conditionalFormatting>
  <conditionalFormatting sqref="AK34">
    <cfRule type="duplicateValues" dxfId="271" priority="182"/>
  </conditionalFormatting>
  <conditionalFormatting sqref="AK35">
    <cfRule type="duplicateValues" dxfId="270" priority="181"/>
  </conditionalFormatting>
  <conditionalFormatting sqref="AK36">
    <cfRule type="duplicateValues" dxfId="269" priority="180"/>
  </conditionalFormatting>
  <conditionalFormatting sqref="AK37">
    <cfRule type="duplicateValues" dxfId="268" priority="179"/>
  </conditionalFormatting>
  <conditionalFormatting sqref="AK38">
    <cfRule type="duplicateValues" dxfId="267" priority="178"/>
  </conditionalFormatting>
  <conditionalFormatting sqref="AK39">
    <cfRule type="duplicateValues" dxfId="266" priority="177"/>
  </conditionalFormatting>
  <conditionalFormatting sqref="AK40">
    <cfRule type="duplicateValues" dxfId="265" priority="176"/>
  </conditionalFormatting>
  <conditionalFormatting sqref="AK41">
    <cfRule type="duplicateValues" dxfId="264" priority="175"/>
  </conditionalFormatting>
  <conditionalFormatting sqref="AK42">
    <cfRule type="duplicateValues" dxfId="263" priority="174"/>
  </conditionalFormatting>
  <conditionalFormatting sqref="AK43">
    <cfRule type="duplicateValues" dxfId="262" priority="173"/>
  </conditionalFormatting>
  <conditionalFormatting sqref="AK44">
    <cfRule type="duplicateValues" dxfId="261" priority="172"/>
  </conditionalFormatting>
  <conditionalFormatting sqref="AK45">
    <cfRule type="duplicateValues" dxfId="260" priority="171"/>
  </conditionalFormatting>
  <conditionalFormatting sqref="AK46">
    <cfRule type="duplicateValues" dxfId="259" priority="170"/>
  </conditionalFormatting>
  <conditionalFormatting sqref="AK47">
    <cfRule type="duplicateValues" dxfId="258" priority="169"/>
  </conditionalFormatting>
  <conditionalFormatting sqref="AK48">
    <cfRule type="duplicateValues" dxfId="257" priority="168"/>
  </conditionalFormatting>
  <conditionalFormatting sqref="AK49">
    <cfRule type="duplicateValues" dxfId="256" priority="167"/>
  </conditionalFormatting>
  <conditionalFormatting sqref="AK50">
    <cfRule type="duplicateValues" dxfId="255" priority="166"/>
  </conditionalFormatting>
  <conditionalFormatting sqref="AK51">
    <cfRule type="duplicateValues" dxfId="254" priority="165"/>
  </conditionalFormatting>
  <conditionalFormatting sqref="AK52">
    <cfRule type="duplicateValues" dxfId="253" priority="164"/>
  </conditionalFormatting>
  <conditionalFormatting sqref="AK53">
    <cfRule type="duplicateValues" dxfId="252" priority="163"/>
  </conditionalFormatting>
  <conditionalFormatting sqref="AK54">
    <cfRule type="duplicateValues" dxfId="251" priority="162"/>
  </conditionalFormatting>
  <conditionalFormatting sqref="AK55">
    <cfRule type="duplicateValues" dxfId="250" priority="161"/>
  </conditionalFormatting>
  <conditionalFormatting sqref="AK56">
    <cfRule type="duplicateValues" dxfId="249" priority="160"/>
  </conditionalFormatting>
  <conditionalFormatting sqref="AK57">
    <cfRule type="duplicateValues" dxfId="248" priority="159"/>
  </conditionalFormatting>
  <conditionalFormatting sqref="AK58">
    <cfRule type="duplicateValues" dxfId="247" priority="158"/>
  </conditionalFormatting>
  <conditionalFormatting sqref="AK59">
    <cfRule type="duplicateValues" dxfId="246" priority="157"/>
  </conditionalFormatting>
  <conditionalFormatting sqref="AK60">
    <cfRule type="duplicateValues" dxfId="245" priority="156"/>
  </conditionalFormatting>
  <conditionalFormatting sqref="AK61">
    <cfRule type="duplicateValues" dxfId="244" priority="155"/>
  </conditionalFormatting>
  <conditionalFormatting sqref="AK62">
    <cfRule type="duplicateValues" dxfId="243" priority="154"/>
  </conditionalFormatting>
  <conditionalFormatting sqref="AK63">
    <cfRule type="duplicateValues" dxfId="242" priority="153"/>
  </conditionalFormatting>
  <conditionalFormatting sqref="AK64">
    <cfRule type="duplicateValues" dxfId="241" priority="152"/>
  </conditionalFormatting>
  <conditionalFormatting sqref="AK65">
    <cfRule type="duplicateValues" dxfId="240" priority="151"/>
  </conditionalFormatting>
  <conditionalFormatting sqref="AK66">
    <cfRule type="duplicateValues" dxfId="239" priority="150"/>
  </conditionalFormatting>
  <conditionalFormatting sqref="AK67">
    <cfRule type="duplicateValues" dxfId="238" priority="149"/>
  </conditionalFormatting>
  <conditionalFormatting sqref="AK68">
    <cfRule type="duplicateValues" dxfId="237" priority="148"/>
  </conditionalFormatting>
  <conditionalFormatting sqref="AK69">
    <cfRule type="duplicateValues" dxfId="236" priority="147"/>
  </conditionalFormatting>
  <conditionalFormatting sqref="AK70">
    <cfRule type="duplicateValues" dxfId="235" priority="146"/>
  </conditionalFormatting>
  <conditionalFormatting sqref="AK71">
    <cfRule type="duplicateValues" dxfId="234" priority="145"/>
  </conditionalFormatting>
  <conditionalFormatting sqref="AK72">
    <cfRule type="duplicateValues" dxfId="233" priority="144"/>
  </conditionalFormatting>
  <conditionalFormatting sqref="AK73">
    <cfRule type="duplicateValues" dxfId="232" priority="143"/>
  </conditionalFormatting>
  <conditionalFormatting sqref="AK74">
    <cfRule type="duplicateValues" dxfId="231" priority="142"/>
  </conditionalFormatting>
  <conditionalFormatting sqref="AK75">
    <cfRule type="duplicateValues" dxfId="230" priority="141"/>
  </conditionalFormatting>
  <conditionalFormatting sqref="AK76">
    <cfRule type="duplicateValues" dxfId="229" priority="140"/>
  </conditionalFormatting>
  <conditionalFormatting sqref="AK77">
    <cfRule type="duplicateValues" dxfId="228" priority="139"/>
  </conditionalFormatting>
  <conditionalFormatting sqref="AK78">
    <cfRule type="duplicateValues" dxfId="227" priority="138"/>
  </conditionalFormatting>
  <conditionalFormatting sqref="AK79">
    <cfRule type="duplicateValues" dxfId="226" priority="137"/>
  </conditionalFormatting>
  <conditionalFormatting sqref="AK80">
    <cfRule type="duplicateValues" dxfId="225" priority="136"/>
  </conditionalFormatting>
  <conditionalFormatting sqref="AK81">
    <cfRule type="duplicateValues" dxfId="224" priority="135"/>
  </conditionalFormatting>
  <conditionalFormatting sqref="AK82">
    <cfRule type="duplicateValues" dxfId="223" priority="134"/>
  </conditionalFormatting>
  <conditionalFormatting sqref="AK83">
    <cfRule type="duplicateValues" dxfId="222" priority="133"/>
  </conditionalFormatting>
  <conditionalFormatting sqref="AK84">
    <cfRule type="duplicateValues" dxfId="221" priority="132"/>
  </conditionalFormatting>
  <conditionalFormatting sqref="AK85">
    <cfRule type="duplicateValues" dxfId="220" priority="131"/>
  </conditionalFormatting>
  <conditionalFormatting sqref="AK86">
    <cfRule type="duplicateValues" dxfId="219" priority="130"/>
  </conditionalFormatting>
  <conditionalFormatting sqref="AK87">
    <cfRule type="duplicateValues" dxfId="218" priority="129"/>
  </conditionalFormatting>
  <conditionalFormatting sqref="AK88">
    <cfRule type="duplicateValues" dxfId="217" priority="128"/>
  </conditionalFormatting>
  <conditionalFormatting sqref="AK89">
    <cfRule type="duplicateValues" dxfId="216" priority="127"/>
  </conditionalFormatting>
  <conditionalFormatting sqref="AK90">
    <cfRule type="duplicateValues" dxfId="215" priority="126"/>
  </conditionalFormatting>
  <conditionalFormatting sqref="AK91">
    <cfRule type="duplicateValues" dxfId="214" priority="125"/>
  </conditionalFormatting>
  <conditionalFormatting sqref="AK92">
    <cfRule type="duplicateValues" dxfId="213" priority="124"/>
  </conditionalFormatting>
  <conditionalFormatting sqref="AK93">
    <cfRule type="duplicateValues" dxfId="212" priority="123"/>
  </conditionalFormatting>
  <conditionalFormatting sqref="AK94">
    <cfRule type="duplicateValues" dxfId="211" priority="122"/>
  </conditionalFormatting>
  <conditionalFormatting sqref="AK95">
    <cfRule type="duplicateValues" dxfId="210" priority="121"/>
  </conditionalFormatting>
  <conditionalFormatting sqref="AK96">
    <cfRule type="duplicateValues" dxfId="209" priority="120"/>
  </conditionalFormatting>
  <conditionalFormatting sqref="AK97">
    <cfRule type="duplicateValues" dxfId="208" priority="119"/>
  </conditionalFormatting>
  <conditionalFormatting sqref="AK98">
    <cfRule type="duplicateValues" dxfId="207" priority="118"/>
  </conditionalFormatting>
  <conditionalFormatting sqref="AK99">
    <cfRule type="duplicateValues" dxfId="206" priority="117"/>
  </conditionalFormatting>
  <conditionalFormatting sqref="AK100">
    <cfRule type="duplicateValues" dxfId="205" priority="116"/>
  </conditionalFormatting>
  <conditionalFormatting sqref="AK101">
    <cfRule type="duplicateValues" dxfId="204" priority="115"/>
  </conditionalFormatting>
  <conditionalFormatting sqref="AK102">
    <cfRule type="duplicateValues" dxfId="203" priority="114"/>
  </conditionalFormatting>
  <conditionalFormatting sqref="AK103">
    <cfRule type="duplicateValues" dxfId="202" priority="113"/>
  </conditionalFormatting>
  <conditionalFormatting sqref="AK104">
    <cfRule type="duplicateValues" dxfId="201" priority="112"/>
  </conditionalFormatting>
  <conditionalFormatting sqref="AK105">
    <cfRule type="duplicateValues" dxfId="200" priority="111"/>
  </conditionalFormatting>
  <conditionalFormatting sqref="AK106">
    <cfRule type="duplicateValues" dxfId="199" priority="110"/>
  </conditionalFormatting>
  <conditionalFormatting sqref="AK107">
    <cfRule type="duplicateValues" dxfId="198" priority="109"/>
  </conditionalFormatting>
  <conditionalFormatting sqref="AK108">
    <cfRule type="duplicateValues" dxfId="197" priority="108"/>
  </conditionalFormatting>
  <conditionalFormatting sqref="AK109">
    <cfRule type="duplicateValues" dxfId="196" priority="107"/>
  </conditionalFormatting>
  <conditionalFormatting sqref="AK110">
    <cfRule type="duplicateValues" dxfId="195" priority="106"/>
  </conditionalFormatting>
  <conditionalFormatting sqref="AK111">
    <cfRule type="duplicateValues" dxfId="194" priority="105"/>
  </conditionalFormatting>
  <conditionalFormatting sqref="AK112">
    <cfRule type="duplicateValues" dxfId="193" priority="104"/>
  </conditionalFormatting>
  <conditionalFormatting sqref="AK113">
    <cfRule type="duplicateValues" dxfId="192" priority="103"/>
  </conditionalFormatting>
  <conditionalFormatting sqref="AK114">
    <cfRule type="duplicateValues" dxfId="191" priority="102"/>
  </conditionalFormatting>
  <conditionalFormatting sqref="AK115">
    <cfRule type="duplicateValues" dxfId="190" priority="101"/>
  </conditionalFormatting>
  <conditionalFormatting sqref="AK116">
    <cfRule type="duplicateValues" dxfId="189" priority="100"/>
  </conditionalFormatting>
  <conditionalFormatting sqref="AK117">
    <cfRule type="duplicateValues" dxfId="188" priority="99"/>
  </conditionalFormatting>
  <conditionalFormatting sqref="AK118">
    <cfRule type="duplicateValues" dxfId="187" priority="98"/>
  </conditionalFormatting>
  <conditionalFormatting sqref="AK119">
    <cfRule type="duplicateValues" dxfId="186" priority="97"/>
  </conditionalFormatting>
  <conditionalFormatting sqref="AK120">
    <cfRule type="duplicateValues" dxfId="185" priority="96"/>
  </conditionalFormatting>
  <conditionalFormatting sqref="AK121">
    <cfRule type="duplicateValues" dxfId="184" priority="95"/>
  </conditionalFormatting>
  <conditionalFormatting sqref="AK122">
    <cfRule type="duplicateValues" dxfId="183" priority="94"/>
  </conditionalFormatting>
  <conditionalFormatting sqref="AK123">
    <cfRule type="duplicateValues" dxfId="182" priority="93"/>
  </conditionalFormatting>
  <conditionalFormatting sqref="AK124">
    <cfRule type="duplicateValues" dxfId="181" priority="92"/>
  </conditionalFormatting>
  <conditionalFormatting sqref="AK125">
    <cfRule type="duplicateValues" dxfId="180" priority="91"/>
  </conditionalFormatting>
  <conditionalFormatting sqref="AK126">
    <cfRule type="duplicateValues" dxfId="179" priority="90"/>
  </conditionalFormatting>
  <conditionalFormatting sqref="AK127">
    <cfRule type="duplicateValues" dxfId="178" priority="89"/>
  </conditionalFormatting>
  <conditionalFormatting sqref="AK128">
    <cfRule type="duplicateValues" dxfId="177" priority="88"/>
  </conditionalFormatting>
  <conditionalFormatting sqref="AK129">
    <cfRule type="duplicateValues" dxfId="176" priority="87"/>
  </conditionalFormatting>
  <conditionalFormatting sqref="AK130">
    <cfRule type="duplicateValues" dxfId="175" priority="86"/>
  </conditionalFormatting>
  <conditionalFormatting sqref="AK131">
    <cfRule type="duplicateValues" dxfId="174" priority="85"/>
  </conditionalFormatting>
  <conditionalFormatting sqref="AK132">
    <cfRule type="duplicateValues" dxfId="173" priority="84"/>
  </conditionalFormatting>
  <conditionalFormatting sqref="AK133">
    <cfRule type="duplicateValues" dxfId="172" priority="83"/>
  </conditionalFormatting>
  <conditionalFormatting sqref="AK134">
    <cfRule type="duplicateValues" dxfId="171" priority="82"/>
  </conditionalFormatting>
  <conditionalFormatting sqref="AK135">
    <cfRule type="duplicateValues" dxfId="170" priority="81"/>
  </conditionalFormatting>
  <conditionalFormatting sqref="AK136">
    <cfRule type="duplicateValues" dxfId="169" priority="80"/>
  </conditionalFormatting>
  <conditionalFormatting sqref="AK137">
    <cfRule type="duplicateValues" dxfId="168" priority="79"/>
  </conditionalFormatting>
  <conditionalFormatting sqref="AK138">
    <cfRule type="duplicateValues" dxfId="167" priority="78"/>
  </conditionalFormatting>
  <conditionalFormatting sqref="AK139">
    <cfRule type="duplicateValues" dxfId="166" priority="77"/>
  </conditionalFormatting>
  <conditionalFormatting sqref="AK140">
    <cfRule type="duplicateValues" dxfId="165" priority="76"/>
  </conditionalFormatting>
  <conditionalFormatting sqref="AK141">
    <cfRule type="duplicateValues" dxfId="164" priority="75"/>
  </conditionalFormatting>
  <conditionalFormatting sqref="AK142">
    <cfRule type="duplicateValues" dxfId="163" priority="74"/>
  </conditionalFormatting>
  <conditionalFormatting sqref="AK143">
    <cfRule type="duplicateValues" dxfId="162" priority="73"/>
  </conditionalFormatting>
  <conditionalFormatting sqref="AK144">
    <cfRule type="duplicateValues" dxfId="161" priority="72"/>
  </conditionalFormatting>
  <conditionalFormatting sqref="AK145">
    <cfRule type="duplicateValues" dxfId="160" priority="71"/>
  </conditionalFormatting>
  <conditionalFormatting sqref="AK146">
    <cfRule type="duplicateValues" dxfId="159" priority="70"/>
  </conditionalFormatting>
  <conditionalFormatting sqref="AK147">
    <cfRule type="duplicateValues" dxfId="158" priority="69"/>
  </conditionalFormatting>
  <conditionalFormatting sqref="AK148">
    <cfRule type="duplicateValues" dxfId="157" priority="68"/>
  </conditionalFormatting>
  <conditionalFormatting sqref="AK149">
    <cfRule type="duplicateValues" dxfId="156" priority="67"/>
  </conditionalFormatting>
  <conditionalFormatting sqref="AK150">
    <cfRule type="duplicateValues" dxfId="155" priority="66"/>
  </conditionalFormatting>
  <conditionalFormatting sqref="AK151">
    <cfRule type="duplicateValues" dxfId="154" priority="65"/>
  </conditionalFormatting>
  <conditionalFormatting sqref="AK152">
    <cfRule type="duplicateValues" dxfId="153" priority="64"/>
  </conditionalFormatting>
  <conditionalFormatting sqref="AK153">
    <cfRule type="duplicateValues" dxfId="152" priority="63"/>
  </conditionalFormatting>
  <conditionalFormatting sqref="AK154">
    <cfRule type="duplicateValues" dxfId="151" priority="62"/>
  </conditionalFormatting>
  <conditionalFormatting sqref="AK155">
    <cfRule type="duplicateValues" dxfId="150" priority="61"/>
  </conditionalFormatting>
  <conditionalFormatting sqref="AK156">
    <cfRule type="duplicateValues" dxfId="149" priority="60"/>
  </conditionalFormatting>
  <conditionalFormatting sqref="AK157">
    <cfRule type="duplicateValues" dxfId="148" priority="59"/>
  </conditionalFormatting>
  <conditionalFormatting sqref="AK158">
    <cfRule type="duplicateValues" dxfId="147" priority="58"/>
  </conditionalFormatting>
  <conditionalFormatting sqref="AK159">
    <cfRule type="duplicateValues" dxfId="146" priority="57"/>
  </conditionalFormatting>
  <conditionalFormatting sqref="AK160">
    <cfRule type="duplicateValues" dxfId="145" priority="56"/>
  </conditionalFormatting>
  <conditionalFormatting sqref="AK161">
    <cfRule type="duplicateValues" dxfId="144" priority="55"/>
  </conditionalFormatting>
  <conditionalFormatting sqref="AK174">
    <cfRule type="duplicateValues" dxfId="143" priority="54"/>
  </conditionalFormatting>
  <conditionalFormatting sqref="AK191">
    <cfRule type="duplicateValues" dxfId="142" priority="53"/>
  </conditionalFormatting>
  <conditionalFormatting sqref="AK213">
    <cfRule type="duplicateValues" dxfId="141" priority="52"/>
  </conditionalFormatting>
  <conditionalFormatting sqref="AK2">
    <cfRule type="duplicateValues" dxfId="140" priority="210"/>
  </conditionalFormatting>
  <conditionalFormatting sqref="AK3">
    <cfRule type="duplicateValues" dxfId="139" priority="211"/>
  </conditionalFormatting>
  <conditionalFormatting sqref="AK4">
    <cfRule type="duplicateValues" dxfId="138" priority="212"/>
  </conditionalFormatting>
  <conditionalFormatting sqref="AK16">
    <cfRule type="duplicateValues" dxfId="137" priority="51"/>
  </conditionalFormatting>
  <conditionalFormatting sqref="AK28">
    <cfRule type="duplicateValues" dxfId="136" priority="50"/>
  </conditionalFormatting>
  <conditionalFormatting sqref="AK162">
    <cfRule type="duplicateValues" dxfId="135" priority="49"/>
  </conditionalFormatting>
  <conditionalFormatting sqref="AK163">
    <cfRule type="duplicateValues" dxfId="134" priority="48"/>
  </conditionalFormatting>
  <conditionalFormatting sqref="AK164">
    <cfRule type="duplicateValues" dxfId="133" priority="47"/>
  </conditionalFormatting>
  <conditionalFormatting sqref="AK170">
    <cfRule type="duplicateValues" dxfId="132" priority="46"/>
  </conditionalFormatting>
  <conditionalFormatting sqref="AK171">
    <cfRule type="duplicateValues" dxfId="131" priority="45"/>
  </conditionalFormatting>
  <conditionalFormatting sqref="AK172">
    <cfRule type="duplicateValues" dxfId="130" priority="44"/>
  </conditionalFormatting>
  <conditionalFormatting sqref="AK173">
    <cfRule type="duplicateValues" dxfId="129" priority="43"/>
  </conditionalFormatting>
  <conditionalFormatting sqref="AK165">
    <cfRule type="duplicateValues" dxfId="128" priority="42"/>
  </conditionalFormatting>
  <conditionalFormatting sqref="AK166">
    <cfRule type="duplicateValues" dxfId="127" priority="41"/>
  </conditionalFormatting>
  <conditionalFormatting sqref="AK167">
    <cfRule type="duplicateValues" dxfId="126" priority="40"/>
  </conditionalFormatting>
  <conditionalFormatting sqref="AK168">
    <cfRule type="duplicateValues" dxfId="125" priority="39"/>
  </conditionalFormatting>
  <conditionalFormatting sqref="AK169">
    <cfRule type="duplicateValues" dxfId="124" priority="38"/>
  </conditionalFormatting>
  <conditionalFormatting sqref="AK175">
    <cfRule type="duplicateValues" dxfId="123" priority="37"/>
  </conditionalFormatting>
  <conditionalFormatting sqref="AK176">
    <cfRule type="duplicateValues" dxfId="122" priority="36"/>
  </conditionalFormatting>
  <conditionalFormatting sqref="AK177">
    <cfRule type="duplicateValues" dxfId="121" priority="35"/>
  </conditionalFormatting>
  <conditionalFormatting sqref="AK178">
    <cfRule type="duplicateValues" dxfId="120" priority="34"/>
  </conditionalFormatting>
  <conditionalFormatting sqref="AK179">
    <cfRule type="duplicateValues" dxfId="119" priority="33"/>
  </conditionalFormatting>
  <conditionalFormatting sqref="AK180">
    <cfRule type="duplicateValues" dxfId="118" priority="32"/>
  </conditionalFormatting>
  <conditionalFormatting sqref="AK181">
    <cfRule type="duplicateValues" dxfId="117" priority="31"/>
  </conditionalFormatting>
  <conditionalFormatting sqref="AK182">
    <cfRule type="duplicateValues" dxfId="116" priority="30"/>
  </conditionalFormatting>
  <conditionalFormatting sqref="AK183">
    <cfRule type="duplicateValues" dxfId="115" priority="29"/>
  </conditionalFormatting>
  <conditionalFormatting sqref="AK184">
    <cfRule type="duplicateValues" dxfId="114" priority="28"/>
  </conditionalFormatting>
  <conditionalFormatting sqref="AK185">
    <cfRule type="duplicateValues" dxfId="113" priority="27"/>
  </conditionalFormatting>
  <conditionalFormatting sqref="AK186">
    <cfRule type="duplicateValues" dxfId="112" priority="26"/>
  </conditionalFormatting>
  <conditionalFormatting sqref="AK187">
    <cfRule type="duplicateValues" dxfId="111" priority="25"/>
  </conditionalFormatting>
  <conditionalFormatting sqref="AK188">
    <cfRule type="duplicateValues" dxfId="110" priority="24"/>
  </conditionalFormatting>
  <conditionalFormatting sqref="AK189">
    <cfRule type="duplicateValues" dxfId="109" priority="23"/>
  </conditionalFormatting>
  <conditionalFormatting sqref="AK190">
    <cfRule type="duplicateValues" dxfId="108" priority="22"/>
  </conditionalFormatting>
  <conditionalFormatting sqref="AK192">
    <cfRule type="duplicateValues" dxfId="107" priority="21"/>
  </conditionalFormatting>
  <conditionalFormatting sqref="AK193">
    <cfRule type="duplicateValues" dxfId="106" priority="20"/>
  </conditionalFormatting>
  <conditionalFormatting sqref="AK194">
    <cfRule type="duplicateValues" dxfId="105" priority="19"/>
  </conditionalFormatting>
  <conditionalFormatting sqref="AK195">
    <cfRule type="duplicateValues" dxfId="104" priority="18"/>
  </conditionalFormatting>
  <conditionalFormatting sqref="AK196">
    <cfRule type="duplicateValues" dxfId="103" priority="17"/>
  </conditionalFormatting>
  <conditionalFormatting sqref="AK212">
    <cfRule type="duplicateValues" dxfId="102" priority="16"/>
  </conditionalFormatting>
  <conditionalFormatting sqref="AK197">
    <cfRule type="duplicateValues" dxfId="101" priority="15"/>
  </conditionalFormatting>
  <conditionalFormatting sqref="AK198">
    <cfRule type="duplicateValues" dxfId="100" priority="14"/>
  </conditionalFormatting>
  <conditionalFormatting sqref="AK199">
    <cfRule type="duplicateValues" dxfId="99" priority="13"/>
  </conditionalFormatting>
  <conditionalFormatting sqref="AK205">
    <cfRule type="duplicateValues" dxfId="98" priority="12"/>
  </conditionalFormatting>
  <conditionalFormatting sqref="AK206">
    <cfRule type="duplicateValues" dxfId="97" priority="11"/>
  </conditionalFormatting>
  <conditionalFormatting sqref="AK210">
    <cfRule type="duplicateValues" dxfId="96" priority="10"/>
  </conditionalFormatting>
  <conditionalFormatting sqref="AK211">
    <cfRule type="duplicateValues" dxfId="95" priority="9"/>
  </conditionalFormatting>
  <conditionalFormatting sqref="AK200">
    <cfRule type="duplicateValues" dxfId="94" priority="8"/>
  </conditionalFormatting>
  <conditionalFormatting sqref="AK201">
    <cfRule type="duplicateValues" dxfId="93" priority="7"/>
  </conditionalFormatting>
  <conditionalFormatting sqref="AK202">
    <cfRule type="duplicateValues" dxfId="92" priority="6"/>
  </conditionalFormatting>
  <conditionalFormatting sqref="AK203">
    <cfRule type="duplicateValues" dxfId="91" priority="5"/>
  </conditionalFormatting>
  <conditionalFormatting sqref="AK204">
    <cfRule type="duplicateValues" dxfId="90" priority="4"/>
  </conditionalFormatting>
  <conditionalFormatting sqref="AK207">
    <cfRule type="duplicateValues" dxfId="89" priority="3"/>
  </conditionalFormatting>
  <conditionalFormatting sqref="AK208">
    <cfRule type="duplicateValues" dxfId="88" priority="2"/>
  </conditionalFormatting>
  <conditionalFormatting sqref="AK209">
    <cfRule type="duplicateValues" dxfId="87"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C4B5-59A0-4268-A127-7E49CF0E17FD}">
  <dimension ref="A1:C154"/>
  <sheetViews>
    <sheetView showGridLines="0" workbookViewId="0">
      <pane xSplit="1" ySplit="1" topLeftCell="B142" activePane="bottomRight" state="frozen"/>
      <selection pane="topRight" activeCell="B1" sqref="B1"/>
      <selection pane="bottomLeft" activeCell="A2" sqref="A2"/>
      <selection pane="bottomRight" activeCell="C169" sqref="C169"/>
    </sheetView>
  </sheetViews>
  <sheetFormatPr defaultColWidth="8.875" defaultRowHeight="14.3" x14ac:dyDescent="0.25"/>
  <cols>
    <col min="1" max="1" width="20.875" style="116" bestFit="1" customWidth="1"/>
    <col min="2" max="2" width="13.75" style="117" bestFit="1" customWidth="1"/>
    <col min="3" max="3" width="8.875" style="139"/>
    <col min="4" max="16384" width="8.875" style="48"/>
  </cols>
  <sheetData>
    <row r="1" spans="1:3" x14ac:dyDescent="0.25">
      <c r="A1" s="152" t="s">
        <v>203</v>
      </c>
      <c r="B1" s="153" t="s">
        <v>204</v>
      </c>
      <c r="C1" s="154" t="s">
        <v>623</v>
      </c>
    </row>
    <row r="2" spans="1:3" x14ac:dyDescent="0.25">
      <c r="A2" s="152" t="s">
        <v>215</v>
      </c>
      <c r="B2" s="153">
        <v>1980000</v>
      </c>
      <c r="C2" s="154">
        <v>-13</v>
      </c>
    </row>
    <row r="3" spans="1:3" x14ac:dyDescent="0.25">
      <c r="A3" s="152" t="s">
        <v>45</v>
      </c>
      <c r="B3" s="153">
        <v>968000</v>
      </c>
      <c r="C3" s="154">
        <v>-11</v>
      </c>
    </row>
    <row r="4" spans="1:3" x14ac:dyDescent="0.25">
      <c r="A4" s="152" t="s">
        <v>36</v>
      </c>
      <c r="B4" s="153">
        <v>968000</v>
      </c>
      <c r="C4" s="154">
        <v>-11</v>
      </c>
    </row>
    <row r="5" spans="1:3" x14ac:dyDescent="0.25">
      <c r="A5" s="152" t="s">
        <v>220</v>
      </c>
      <c r="B5" s="153">
        <v>404350</v>
      </c>
      <c r="C5" s="154">
        <v>-10</v>
      </c>
    </row>
    <row r="6" spans="1:3" x14ac:dyDescent="0.25">
      <c r="A6" s="152" t="s">
        <v>39</v>
      </c>
      <c r="B6" s="153">
        <v>404350</v>
      </c>
      <c r="C6" s="154">
        <v>-10</v>
      </c>
    </row>
    <row r="7" spans="1:3" x14ac:dyDescent="0.25">
      <c r="A7" s="152" t="s">
        <v>75</v>
      </c>
      <c r="B7" s="153">
        <v>404350</v>
      </c>
      <c r="C7" s="154">
        <v>-10</v>
      </c>
    </row>
    <row r="8" spans="1:3" x14ac:dyDescent="0.25">
      <c r="A8" s="152" t="s">
        <v>140</v>
      </c>
      <c r="B8" s="153">
        <v>404350</v>
      </c>
      <c r="C8" s="154">
        <v>-10</v>
      </c>
    </row>
    <row r="9" spans="1:3" x14ac:dyDescent="0.25">
      <c r="A9" s="152" t="s">
        <v>216</v>
      </c>
      <c r="B9" s="153">
        <v>404350</v>
      </c>
      <c r="C9" s="154">
        <v>-10</v>
      </c>
    </row>
    <row r="10" spans="1:3" x14ac:dyDescent="0.25">
      <c r="A10" s="152" t="s">
        <v>42</v>
      </c>
      <c r="B10" s="153">
        <v>295600</v>
      </c>
      <c r="C10" s="154">
        <v>-9</v>
      </c>
    </row>
    <row r="11" spans="1:3" x14ac:dyDescent="0.25">
      <c r="A11" s="152" t="s">
        <v>65</v>
      </c>
      <c r="B11" s="153">
        <v>252123</v>
      </c>
      <c r="C11" s="154">
        <v>-8</v>
      </c>
    </row>
    <row r="12" spans="1:3" x14ac:dyDescent="0.25">
      <c r="A12" s="152" t="s">
        <v>145</v>
      </c>
      <c r="B12" s="153">
        <v>252123</v>
      </c>
      <c r="C12" s="154">
        <v>-8</v>
      </c>
    </row>
    <row r="13" spans="1:3" x14ac:dyDescent="0.25">
      <c r="A13" s="152" t="s">
        <v>211</v>
      </c>
      <c r="B13" s="153">
        <v>252123</v>
      </c>
      <c r="C13" s="154">
        <v>-8</v>
      </c>
    </row>
    <row r="14" spans="1:3" x14ac:dyDescent="0.25">
      <c r="A14" s="152" t="s">
        <v>44</v>
      </c>
      <c r="B14" s="153">
        <v>192208</v>
      </c>
      <c r="C14" s="154">
        <v>-7</v>
      </c>
    </row>
    <row r="15" spans="1:3" x14ac:dyDescent="0.25">
      <c r="A15" s="152" t="s">
        <v>40</v>
      </c>
      <c r="B15" s="153">
        <v>192208</v>
      </c>
      <c r="C15" s="154">
        <v>-7</v>
      </c>
    </row>
    <row r="16" spans="1:3" x14ac:dyDescent="0.25">
      <c r="A16" s="152" t="s">
        <v>116</v>
      </c>
      <c r="B16" s="153">
        <v>192208</v>
      </c>
      <c r="C16" s="154">
        <v>-7</v>
      </c>
    </row>
    <row r="17" spans="1:3" x14ac:dyDescent="0.25">
      <c r="A17" s="152" t="s">
        <v>210</v>
      </c>
      <c r="B17" s="153">
        <v>192208</v>
      </c>
      <c r="C17" s="154">
        <v>-7</v>
      </c>
    </row>
    <row r="18" spans="1:3" x14ac:dyDescent="0.25">
      <c r="A18" s="152" t="s">
        <v>219</v>
      </c>
      <c r="B18" s="153">
        <v>156500</v>
      </c>
      <c r="C18" s="154">
        <v>-6</v>
      </c>
    </row>
    <row r="19" spans="1:3" x14ac:dyDescent="0.25">
      <c r="A19" s="152" t="s">
        <v>111</v>
      </c>
      <c r="B19" s="153">
        <v>156500</v>
      </c>
      <c r="C19" s="154">
        <v>-6</v>
      </c>
    </row>
    <row r="20" spans="1:3" x14ac:dyDescent="0.25">
      <c r="A20" s="152" t="s">
        <v>212</v>
      </c>
      <c r="B20" s="153">
        <v>134000</v>
      </c>
      <c r="C20" s="154">
        <v>-5</v>
      </c>
    </row>
    <row r="21" spans="1:3" x14ac:dyDescent="0.25">
      <c r="A21" s="152" t="s">
        <v>73</v>
      </c>
      <c r="B21" s="153">
        <v>134000</v>
      </c>
      <c r="C21" s="154">
        <v>-5</v>
      </c>
    </row>
    <row r="22" spans="1:3" x14ac:dyDescent="0.25">
      <c r="A22" s="152" t="s">
        <v>222</v>
      </c>
      <c r="B22" s="153">
        <v>134000</v>
      </c>
      <c r="C22" s="154">
        <v>-5</v>
      </c>
    </row>
    <row r="23" spans="1:3" x14ac:dyDescent="0.25">
      <c r="A23" s="155" t="s">
        <v>106</v>
      </c>
      <c r="B23" s="153">
        <v>94571</v>
      </c>
      <c r="C23" s="154">
        <v>-4</v>
      </c>
    </row>
    <row r="24" spans="1:3" x14ac:dyDescent="0.25">
      <c r="A24" s="152" t="s">
        <v>624</v>
      </c>
      <c r="B24" s="153">
        <v>94571</v>
      </c>
      <c r="C24" s="154">
        <v>-4</v>
      </c>
    </row>
    <row r="25" spans="1:3" x14ac:dyDescent="0.25">
      <c r="A25" s="152" t="s">
        <v>218</v>
      </c>
      <c r="B25" s="153">
        <v>94571</v>
      </c>
      <c r="C25" s="154">
        <v>-4</v>
      </c>
    </row>
    <row r="26" spans="1:3" x14ac:dyDescent="0.25">
      <c r="A26" s="152" t="s">
        <v>50</v>
      </c>
      <c r="B26" s="153">
        <v>94571</v>
      </c>
      <c r="C26" s="154">
        <v>-4</v>
      </c>
    </row>
    <row r="27" spans="1:3" x14ac:dyDescent="0.25">
      <c r="A27" s="152" t="s">
        <v>250</v>
      </c>
      <c r="B27" s="153">
        <v>94571</v>
      </c>
      <c r="C27" s="154">
        <v>-4</v>
      </c>
    </row>
    <row r="28" spans="1:3" x14ac:dyDescent="0.25">
      <c r="A28" s="152" t="s">
        <v>53</v>
      </c>
      <c r="B28" s="153">
        <v>94571</v>
      </c>
      <c r="C28" s="154">
        <v>-4</v>
      </c>
    </row>
    <row r="29" spans="1:3" x14ac:dyDescent="0.25">
      <c r="A29" s="152" t="s">
        <v>38</v>
      </c>
      <c r="B29" s="153">
        <v>94571</v>
      </c>
      <c r="C29" s="154">
        <v>-4</v>
      </c>
    </row>
    <row r="30" spans="1:3" x14ac:dyDescent="0.25">
      <c r="A30" s="152" t="s">
        <v>157</v>
      </c>
      <c r="B30" s="153">
        <v>69500</v>
      </c>
      <c r="C30" s="154">
        <v>-3</v>
      </c>
    </row>
    <row r="31" spans="1:3" x14ac:dyDescent="0.25">
      <c r="A31" s="155" t="s">
        <v>235</v>
      </c>
      <c r="B31" s="153">
        <v>69500</v>
      </c>
      <c r="C31" s="154">
        <v>-3</v>
      </c>
    </row>
    <row r="32" spans="1:3" x14ac:dyDescent="0.25">
      <c r="A32" s="152" t="s">
        <v>63</v>
      </c>
      <c r="B32" s="153">
        <v>69500</v>
      </c>
      <c r="C32" s="154">
        <v>-3</v>
      </c>
    </row>
    <row r="33" spans="1:3" x14ac:dyDescent="0.25">
      <c r="A33" s="152" t="s">
        <v>52</v>
      </c>
      <c r="B33" s="153">
        <v>69500</v>
      </c>
      <c r="C33" s="154">
        <v>-3</v>
      </c>
    </row>
    <row r="34" spans="1:3" x14ac:dyDescent="0.25">
      <c r="A34" s="152" t="s">
        <v>213</v>
      </c>
      <c r="B34" s="153">
        <v>57500</v>
      </c>
      <c r="C34" s="154">
        <v>-2</v>
      </c>
    </row>
    <row r="35" spans="1:3" x14ac:dyDescent="0.25">
      <c r="A35" s="152" t="s">
        <v>56</v>
      </c>
      <c r="B35" s="153">
        <v>57500</v>
      </c>
      <c r="C35" s="154">
        <v>-2</v>
      </c>
    </row>
    <row r="36" spans="1:3" x14ac:dyDescent="0.25">
      <c r="A36" s="152" t="s">
        <v>48</v>
      </c>
      <c r="B36" s="153">
        <v>57500</v>
      </c>
      <c r="C36" s="154">
        <v>-2</v>
      </c>
    </row>
    <row r="37" spans="1:3" x14ac:dyDescent="0.25">
      <c r="A37" s="152" t="s">
        <v>205</v>
      </c>
      <c r="B37" s="153">
        <v>57500</v>
      </c>
      <c r="C37" s="154">
        <v>-2</v>
      </c>
    </row>
    <row r="38" spans="1:3" x14ac:dyDescent="0.25">
      <c r="A38" s="152" t="s">
        <v>49</v>
      </c>
      <c r="B38" s="153">
        <v>45000</v>
      </c>
      <c r="C38" s="154">
        <v>-1</v>
      </c>
    </row>
    <row r="39" spans="1:3" x14ac:dyDescent="0.25">
      <c r="A39" s="152" t="s">
        <v>223</v>
      </c>
      <c r="B39" s="153">
        <v>45000</v>
      </c>
      <c r="C39" s="154">
        <v>-1</v>
      </c>
    </row>
    <row r="40" spans="1:3" x14ac:dyDescent="0.25">
      <c r="A40" s="152" t="s">
        <v>281</v>
      </c>
      <c r="B40" s="153">
        <v>45000</v>
      </c>
      <c r="C40" s="154">
        <v>-1</v>
      </c>
    </row>
    <row r="41" spans="1:3" x14ac:dyDescent="0.25">
      <c r="A41" s="152" t="s">
        <v>160</v>
      </c>
      <c r="B41" s="153">
        <v>45000</v>
      </c>
      <c r="C41" s="154">
        <v>-1</v>
      </c>
    </row>
    <row r="42" spans="1:3" x14ac:dyDescent="0.25">
      <c r="A42" s="152" t="s">
        <v>43</v>
      </c>
      <c r="B42" s="153">
        <v>45000</v>
      </c>
      <c r="C42" s="154">
        <v>-1</v>
      </c>
    </row>
    <row r="43" spans="1:3" x14ac:dyDescent="0.25">
      <c r="A43" s="152" t="s">
        <v>64</v>
      </c>
      <c r="B43" s="153">
        <v>45000</v>
      </c>
      <c r="C43" s="154">
        <v>-1</v>
      </c>
    </row>
    <row r="44" spans="1:3" x14ac:dyDescent="0.25">
      <c r="A44" s="152" t="s">
        <v>161</v>
      </c>
      <c r="B44" s="153">
        <v>31594</v>
      </c>
      <c r="C44" s="154" t="s">
        <v>11</v>
      </c>
    </row>
    <row r="45" spans="1:3" x14ac:dyDescent="0.25">
      <c r="A45" s="152" t="s">
        <v>118</v>
      </c>
      <c r="B45" s="153">
        <v>31594</v>
      </c>
      <c r="C45" s="154" t="s">
        <v>11</v>
      </c>
    </row>
    <row r="46" spans="1:3" x14ac:dyDescent="0.25">
      <c r="A46" s="152" t="s">
        <v>114</v>
      </c>
      <c r="B46" s="153">
        <v>31594</v>
      </c>
      <c r="C46" s="154" t="s">
        <v>11</v>
      </c>
    </row>
    <row r="47" spans="1:3" x14ac:dyDescent="0.25">
      <c r="A47" s="152" t="s">
        <v>67</v>
      </c>
      <c r="B47" s="153">
        <v>31594</v>
      </c>
      <c r="C47" s="154" t="s">
        <v>11</v>
      </c>
    </row>
    <row r="48" spans="1:3" x14ac:dyDescent="0.25">
      <c r="A48" s="152" t="s">
        <v>117</v>
      </c>
      <c r="B48" s="153">
        <v>31594</v>
      </c>
      <c r="C48" s="154" t="s">
        <v>11</v>
      </c>
    </row>
    <row r="49" spans="1:3" x14ac:dyDescent="0.25">
      <c r="A49" s="152" t="s">
        <v>60</v>
      </c>
      <c r="B49" s="153">
        <v>31594</v>
      </c>
      <c r="C49" s="154" t="s">
        <v>11</v>
      </c>
    </row>
    <row r="50" spans="1:3" x14ac:dyDescent="0.25">
      <c r="A50" s="152" t="s">
        <v>144</v>
      </c>
      <c r="B50" s="153">
        <v>31594</v>
      </c>
      <c r="C50" s="154" t="s">
        <v>11</v>
      </c>
    </row>
    <row r="51" spans="1:3" x14ac:dyDescent="0.25">
      <c r="A51" s="152" t="s">
        <v>152</v>
      </c>
      <c r="B51" s="153">
        <v>31594</v>
      </c>
      <c r="C51" s="154" t="s">
        <v>11</v>
      </c>
    </row>
    <row r="52" spans="1:3" x14ac:dyDescent="0.25">
      <c r="A52" s="152" t="s">
        <v>142</v>
      </c>
      <c r="B52" s="153">
        <v>24000</v>
      </c>
      <c r="C52" s="154">
        <v>1</v>
      </c>
    </row>
    <row r="53" spans="1:3" x14ac:dyDescent="0.25">
      <c r="A53" s="152" t="s">
        <v>228</v>
      </c>
      <c r="B53" s="153">
        <v>24000</v>
      </c>
      <c r="C53" s="154">
        <v>1</v>
      </c>
    </row>
    <row r="54" spans="1:3" x14ac:dyDescent="0.25">
      <c r="A54" s="152" t="s">
        <v>150</v>
      </c>
      <c r="B54" s="153">
        <v>24000</v>
      </c>
      <c r="C54" s="154">
        <v>1</v>
      </c>
    </row>
    <row r="55" spans="1:3" x14ac:dyDescent="0.25">
      <c r="A55" s="152" t="s">
        <v>74</v>
      </c>
      <c r="B55" s="153">
        <v>24000</v>
      </c>
      <c r="C55" s="154">
        <v>1</v>
      </c>
    </row>
    <row r="56" spans="1:3" x14ac:dyDescent="0.25">
      <c r="A56" s="152" t="s">
        <v>241</v>
      </c>
      <c r="B56" s="153">
        <v>24000</v>
      </c>
      <c r="C56" s="154">
        <v>1</v>
      </c>
    </row>
    <row r="57" spans="1:3" x14ac:dyDescent="0.25">
      <c r="A57" s="152" t="s">
        <v>51</v>
      </c>
      <c r="B57" s="153">
        <v>24000</v>
      </c>
      <c r="C57" s="154">
        <v>1</v>
      </c>
    </row>
    <row r="58" spans="1:3" x14ac:dyDescent="0.25">
      <c r="A58" s="152" t="s">
        <v>164</v>
      </c>
      <c r="B58" s="153">
        <v>24000</v>
      </c>
      <c r="C58" s="154">
        <v>1</v>
      </c>
    </row>
    <row r="59" spans="1:3" x14ac:dyDescent="0.25">
      <c r="A59" s="152" t="s">
        <v>159</v>
      </c>
      <c r="B59" s="153">
        <v>21338</v>
      </c>
      <c r="C59" s="154">
        <v>2</v>
      </c>
    </row>
    <row r="60" spans="1:3" x14ac:dyDescent="0.25">
      <c r="A60" s="152" t="s">
        <v>70</v>
      </c>
      <c r="B60" s="153">
        <v>21338</v>
      </c>
      <c r="C60" s="154">
        <v>2</v>
      </c>
    </row>
    <row r="61" spans="1:3" x14ac:dyDescent="0.25">
      <c r="A61" s="152" t="s">
        <v>240</v>
      </c>
      <c r="B61" s="153">
        <v>21338</v>
      </c>
      <c r="C61" s="154">
        <v>2</v>
      </c>
    </row>
    <row r="62" spans="1:3" x14ac:dyDescent="0.25">
      <c r="A62" s="152" t="s">
        <v>207</v>
      </c>
      <c r="B62" s="153">
        <v>21338</v>
      </c>
      <c r="C62" s="154">
        <v>2</v>
      </c>
    </row>
    <row r="63" spans="1:3" x14ac:dyDescent="0.25">
      <c r="A63" s="152" t="s">
        <v>225</v>
      </c>
      <c r="B63" s="153">
        <v>21338</v>
      </c>
      <c r="C63" s="154">
        <v>2</v>
      </c>
    </row>
    <row r="64" spans="1:3" x14ac:dyDescent="0.25">
      <c r="A64" s="152" t="s">
        <v>147</v>
      </c>
      <c r="B64" s="153">
        <v>21338</v>
      </c>
      <c r="C64" s="154">
        <v>2</v>
      </c>
    </row>
    <row r="65" spans="1:3" x14ac:dyDescent="0.25">
      <c r="A65" s="152" t="s">
        <v>282</v>
      </c>
      <c r="B65" s="153">
        <v>21338</v>
      </c>
      <c r="C65" s="154">
        <v>2</v>
      </c>
    </row>
    <row r="66" spans="1:3" x14ac:dyDescent="0.25">
      <c r="A66" s="152" t="s">
        <v>217</v>
      </c>
      <c r="B66" s="153">
        <v>21338</v>
      </c>
      <c r="C66" s="154">
        <v>2</v>
      </c>
    </row>
    <row r="67" spans="1:3" x14ac:dyDescent="0.25">
      <c r="A67" s="152" t="s">
        <v>153</v>
      </c>
      <c r="B67" s="153">
        <v>20000</v>
      </c>
      <c r="C67" s="154">
        <v>3</v>
      </c>
    </row>
    <row r="68" spans="1:3" x14ac:dyDescent="0.25">
      <c r="A68" s="152" t="s">
        <v>115</v>
      </c>
      <c r="B68" s="153">
        <v>20000</v>
      </c>
      <c r="C68" s="154">
        <v>3</v>
      </c>
    </row>
    <row r="69" spans="1:3" x14ac:dyDescent="0.25">
      <c r="A69" s="152" t="s">
        <v>232</v>
      </c>
      <c r="B69" s="153">
        <v>20000</v>
      </c>
      <c r="C69" s="154">
        <v>3</v>
      </c>
    </row>
    <row r="70" spans="1:3" x14ac:dyDescent="0.25">
      <c r="A70" s="152" t="s">
        <v>143</v>
      </c>
      <c r="B70" s="153">
        <v>20000</v>
      </c>
      <c r="C70" s="154">
        <v>3</v>
      </c>
    </row>
    <row r="71" spans="1:3" x14ac:dyDescent="0.25">
      <c r="A71" s="152" t="s">
        <v>62</v>
      </c>
      <c r="B71" s="153">
        <v>20000</v>
      </c>
      <c r="C71" s="154">
        <v>3</v>
      </c>
    </row>
    <row r="72" spans="1:3" x14ac:dyDescent="0.25">
      <c r="A72" s="152" t="s">
        <v>41</v>
      </c>
      <c r="B72" s="153">
        <v>19350</v>
      </c>
      <c r="C72" s="154">
        <v>4</v>
      </c>
    </row>
    <row r="73" spans="1:3" x14ac:dyDescent="0.25">
      <c r="A73" s="152" t="s">
        <v>227</v>
      </c>
      <c r="B73" s="153">
        <v>19350</v>
      </c>
      <c r="C73" s="154">
        <v>4</v>
      </c>
    </row>
    <row r="74" spans="1:3" x14ac:dyDescent="0.25">
      <c r="A74" s="152" t="s">
        <v>35</v>
      </c>
      <c r="B74" s="153">
        <v>19350</v>
      </c>
      <c r="C74" s="154">
        <v>4</v>
      </c>
    </row>
    <row r="75" spans="1:3" x14ac:dyDescent="0.25">
      <c r="A75" s="152" t="s">
        <v>46</v>
      </c>
      <c r="B75" s="153">
        <v>19350</v>
      </c>
      <c r="C75" s="154">
        <v>4</v>
      </c>
    </row>
    <row r="76" spans="1:3" x14ac:dyDescent="0.25">
      <c r="A76" s="152" t="s">
        <v>68</v>
      </c>
      <c r="B76" s="153">
        <v>19050</v>
      </c>
      <c r="C76" s="154">
        <v>6</v>
      </c>
    </row>
    <row r="77" spans="1:3" x14ac:dyDescent="0.25">
      <c r="A77" s="152" t="s">
        <v>230</v>
      </c>
      <c r="B77" s="153">
        <v>19050</v>
      </c>
      <c r="C77" s="154">
        <v>6</v>
      </c>
    </row>
    <row r="78" spans="1:3" x14ac:dyDescent="0.25">
      <c r="A78" s="152" t="s">
        <v>146</v>
      </c>
      <c r="B78" s="153">
        <v>18850</v>
      </c>
      <c r="C78" s="154">
        <v>7</v>
      </c>
    </row>
    <row r="79" spans="1:3" x14ac:dyDescent="0.25">
      <c r="A79" s="152" t="s">
        <v>265</v>
      </c>
      <c r="B79" s="153">
        <v>18850</v>
      </c>
      <c r="C79" s="154">
        <v>7</v>
      </c>
    </row>
    <row r="80" spans="1:3" x14ac:dyDescent="0.25">
      <c r="A80" s="152" t="s">
        <v>162</v>
      </c>
      <c r="B80" s="153">
        <v>18700</v>
      </c>
      <c r="C80" s="154">
        <v>10</v>
      </c>
    </row>
    <row r="81" spans="1:3" x14ac:dyDescent="0.25">
      <c r="A81" s="156" t="s">
        <v>257</v>
      </c>
      <c r="B81" s="157">
        <v>0</v>
      </c>
      <c r="C81" s="158" t="s">
        <v>625</v>
      </c>
    </row>
    <row r="82" spans="1:3" x14ac:dyDescent="0.25">
      <c r="A82" s="159" t="s">
        <v>268</v>
      </c>
      <c r="B82" s="157">
        <v>0</v>
      </c>
      <c r="C82" s="158" t="s">
        <v>625</v>
      </c>
    </row>
    <row r="83" spans="1:3" x14ac:dyDescent="0.25">
      <c r="A83" s="159" t="s">
        <v>226</v>
      </c>
      <c r="B83" s="157">
        <v>0</v>
      </c>
      <c r="C83" s="158" t="s">
        <v>625</v>
      </c>
    </row>
    <row r="84" spans="1:3" x14ac:dyDescent="0.25">
      <c r="A84" s="160" t="s">
        <v>141</v>
      </c>
      <c r="B84" s="157">
        <v>0</v>
      </c>
      <c r="C84" s="158" t="s">
        <v>625</v>
      </c>
    </row>
    <row r="85" spans="1:3" x14ac:dyDescent="0.25">
      <c r="A85" s="161" t="s">
        <v>262</v>
      </c>
      <c r="B85" s="157">
        <v>0</v>
      </c>
      <c r="C85" s="158" t="s">
        <v>625</v>
      </c>
    </row>
    <row r="86" spans="1:3" x14ac:dyDescent="0.25">
      <c r="A86" s="155" t="s">
        <v>206</v>
      </c>
      <c r="B86" s="157">
        <v>0</v>
      </c>
      <c r="C86" s="158" t="s">
        <v>625</v>
      </c>
    </row>
    <row r="87" spans="1:3" x14ac:dyDescent="0.25">
      <c r="A87" s="155" t="s">
        <v>275</v>
      </c>
      <c r="B87" s="157">
        <v>0</v>
      </c>
      <c r="C87" s="158" t="s">
        <v>625</v>
      </c>
    </row>
    <row r="88" spans="1:3" x14ac:dyDescent="0.25">
      <c r="A88" s="155" t="s">
        <v>249</v>
      </c>
      <c r="B88" s="157">
        <v>0</v>
      </c>
      <c r="C88" s="158" t="s">
        <v>625</v>
      </c>
    </row>
    <row r="89" spans="1:3" x14ac:dyDescent="0.25">
      <c r="A89" s="160" t="s">
        <v>254</v>
      </c>
      <c r="B89" s="157">
        <v>0</v>
      </c>
      <c r="C89" s="158" t="s">
        <v>625</v>
      </c>
    </row>
    <row r="90" spans="1:3" x14ac:dyDescent="0.25">
      <c r="A90" s="160" t="s">
        <v>248</v>
      </c>
      <c r="B90" s="157">
        <v>0</v>
      </c>
      <c r="C90" s="158" t="s">
        <v>625</v>
      </c>
    </row>
    <row r="91" spans="1:3" x14ac:dyDescent="0.25">
      <c r="A91" s="155" t="s">
        <v>119</v>
      </c>
      <c r="B91" s="157">
        <v>0</v>
      </c>
      <c r="C91" s="158" t="s">
        <v>625</v>
      </c>
    </row>
    <row r="92" spans="1:3" x14ac:dyDescent="0.25">
      <c r="A92" s="155" t="s">
        <v>155</v>
      </c>
      <c r="B92" s="157">
        <v>0</v>
      </c>
      <c r="C92" s="158" t="s">
        <v>625</v>
      </c>
    </row>
    <row r="93" spans="1:3" x14ac:dyDescent="0.25">
      <c r="A93" s="155" t="s">
        <v>156</v>
      </c>
      <c r="B93" s="157">
        <v>0</v>
      </c>
      <c r="C93" s="158" t="s">
        <v>625</v>
      </c>
    </row>
    <row r="94" spans="1:3" x14ac:dyDescent="0.25">
      <c r="A94" s="161" t="s">
        <v>256</v>
      </c>
      <c r="B94" s="157">
        <v>0</v>
      </c>
      <c r="C94" s="158" t="s">
        <v>625</v>
      </c>
    </row>
    <row r="95" spans="1:3" x14ac:dyDescent="0.25">
      <c r="A95" s="162" t="s">
        <v>69</v>
      </c>
      <c r="B95" s="157">
        <v>0</v>
      </c>
      <c r="C95" s="158" t="s">
        <v>625</v>
      </c>
    </row>
    <row r="96" spans="1:3" x14ac:dyDescent="0.25">
      <c r="A96" s="155" t="s">
        <v>245</v>
      </c>
      <c r="B96" s="157">
        <v>0</v>
      </c>
      <c r="C96" s="158" t="s">
        <v>625</v>
      </c>
    </row>
    <row r="97" spans="1:3" x14ac:dyDescent="0.25">
      <c r="A97" s="155" t="s">
        <v>71</v>
      </c>
      <c r="B97" s="157">
        <v>0</v>
      </c>
      <c r="C97" s="158" t="s">
        <v>625</v>
      </c>
    </row>
    <row r="98" spans="1:3" x14ac:dyDescent="0.25">
      <c r="A98" s="155" t="s">
        <v>37</v>
      </c>
      <c r="B98" s="157">
        <v>0</v>
      </c>
      <c r="C98" s="158" t="s">
        <v>625</v>
      </c>
    </row>
    <row r="99" spans="1:3" x14ac:dyDescent="0.25">
      <c r="A99" s="161" t="s">
        <v>260</v>
      </c>
      <c r="B99" s="157">
        <v>0</v>
      </c>
      <c r="C99" s="158" t="s">
        <v>625</v>
      </c>
    </row>
    <row r="100" spans="1:3" x14ac:dyDescent="0.25">
      <c r="A100" s="155" t="s">
        <v>221</v>
      </c>
      <c r="B100" s="157">
        <v>0</v>
      </c>
      <c r="C100" s="158" t="s">
        <v>625</v>
      </c>
    </row>
    <row r="101" spans="1:3" x14ac:dyDescent="0.25">
      <c r="A101" s="155" t="s">
        <v>158</v>
      </c>
      <c r="B101" s="157">
        <v>0</v>
      </c>
      <c r="C101" s="158" t="s">
        <v>625</v>
      </c>
    </row>
    <row r="102" spans="1:3" x14ac:dyDescent="0.25">
      <c r="A102" s="155" t="s">
        <v>148</v>
      </c>
      <c r="B102" s="157">
        <v>0</v>
      </c>
      <c r="C102" s="158" t="s">
        <v>625</v>
      </c>
    </row>
    <row r="103" spans="1:3" x14ac:dyDescent="0.25">
      <c r="A103" s="161" t="s">
        <v>264</v>
      </c>
      <c r="B103" s="157">
        <v>0</v>
      </c>
      <c r="C103" s="158" t="s">
        <v>625</v>
      </c>
    </row>
    <row r="104" spans="1:3" x14ac:dyDescent="0.25">
      <c r="A104" s="155" t="s">
        <v>274</v>
      </c>
      <c r="B104" s="157">
        <v>0</v>
      </c>
      <c r="C104" s="158" t="s">
        <v>625</v>
      </c>
    </row>
    <row r="105" spans="1:3" x14ac:dyDescent="0.25">
      <c r="A105" s="155" t="s">
        <v>54</v>
      </c>
      <c r="B105" s="157">
        <v>0</v>
      </c>
      <c r="C105" s="158" t="s">
        <v>625</v>
      </c>
    </row>
    <row r="106" spans="1:3" x14ac:dyDescent="0.25">
      <c r="A106" s="155" t="s">
        <v>55</v>
      </c>
      <c r="B106" s="157">
        <v>0</v>
      </c>
      <c r="C106" s="158" t="s">
        <v>625</v>
      </c>
    </row>
    <row r="107" spans="1:3" x14ac:dyDescent="0.25">
      <c r="A107" s="163" t="s">
        <v>149</v>
      </c>
      <c r="B107" s="157">
        <v>0</v>
      </c>
      <c r="C107" s="158" t="s">
        <v>625</v>
      </c>
    </row>
    <row r="108" spans="1:3" x14ac:dyDescent="0.25">
      <c r="A108" s="161" t="s">
        <v>272</v>
      </c>
      <c r="B108" s="157">
        <v>0</v>
      </c>
      <c r="C108" s="158" t="s">
        <v>625</v>
      </c>
    </row>
    <row r="109" spans="1:3" x14ac:dyDescent="0.25">
      <c r="A109" s="161" t="s">
        <v>267</v>
      </c>
      <c r="B109" s="157">
        <v>0</v>
      </c>
      <c r="C109" s="158" t="s">
        <v>625</v>
      </c>
    </row>
    <row r="110" spans="1:3" x14ac:dyDescent="0.25">
      <c r="A110" s="155" t="s">
        <v>263</v>
      </c>
      <c r="B110" s="157">
        <v>0</v>
      </c>
      <c r="C110" s="158" t="s">
        <v>625</v>
      </c>
    </row>
    <row r="111" spans="1:3" x14ac:dyDescent="0.25">
      <c r="A111" s="161" t="s">
        <v>259</v>
      </c>
      <c r="B111" s="157">
        <v>0</v>
      </c>
      <c r="C111" s="158" t="s">
        <v>625</v>
      </c>
    </row>
    <row r="112" spans="1:3" x14ac:dyDescent="0.25">
      <c r="A112" s="155" t="s">
        <v>72</v>
      </c>
      <c r="B112" s="157">
        <v>0</v>
      </c>
      <c r="C112" s="158" t="s">
        <v>625</v>
      </c>
    </row>
    <row r="113" spans="1:3" x14ac:dyDescent="0.25">
      <c r="A113" s="155" t="s">
        <v>276</v>
      </c>
      <c r="B113" s="157">
        <v>0</v>
      </c>
      <c r="C113" s="158" t="s">
        <v>625</v>
      </c>
    </row>
    <row r="114" spans="1:3" x14ac:dyDescent="0.25">
      <c r="A114" s="155" t="s">
        <v>112</v>
      </c>
      <c r="B114" s="157">
        <v>0</v>
      </c>
      <c r="C114" s="158" t="s">
        <v>625</v>
      </c>
    </row>
    <row r="115" spans="1:3" x14ac:dyDescent="0.25">
      <c r="A115" s="155" t="s">
        <v>76</v>
      </c>
      <c r="B115" s="157">
        <v>0</v>
      </c>
      <c r="C115" s="158" t="s">
        <v>625</v>
      </c>
    </row>
    <row r="116" spans="1:3" x14ac:dyDescent="0.25">
      <c r="A116" s="155" t="s">
        <v>239</v>
      </c>
      <c r="B116" s="157">
        <v>0</v>
      </c>
      <c r="C116" s="158" t="s">
        <v>625</v>
      </c>
    </row>
    <row r="117" spans="1:3" x14ac:dyDescent="0.25">
      <c r="A117" s="155" t="s">
        <v>57</v>
      </c>
      <c r="B117" s="157">
        <v>0</v>
      </c>
      <c r="C117" s="158" t="s">
        <v>625</v>
      </c>
    </row>
    <row r="118" spans="1:3" x14ac:dyDescent="0.25">
      <c r="A118" s="160" t="s">
        <v>244</v>
      </c>
      <c r="B118" s="157">
        <v>0</v>
      </c>
      <c r="C118" s="158" t="s">
        <v>625</v>
      </c>
    </row>
    <row r="119" spans="1:3" x14ac:dyDescent="0.25">
      <c r="A119" s="155" t="s">
        <v>214</v>
      </c>
      <c r="B119" s="157">
        <v>0</v>
      </c>
      <c r="C119" s="158" t="s">
        <v>625</v>
      </c>
    </row>
    <row r="120" spans="1:3" x14ac:dyDescent="0.25">
      <c r="A120" s="161" t="s">
        <v>266</v>
      </c>
      <c r="B120" s="157">
        <v>0</v>
      </c>
      <c r="C120" s="158" t="s">
        <v>625</v>
      </c>
    </row>
    <row r="121" spans="1:3" x14ac:dyDescent="0.25">
      <c r="A121" s="155" t="s">
        <v>243</v>
      </c>
      <c r="B121" s="157">
        <v>0</v>
      </c>
      <c r="C121" s="158" t="s">
        <v>625</v>
      </c>
    </row>
    <row r="122" spans="1:3" x14ac:dyDescent="0.25">
      <c r="A122" s="155" t="s">
        <v>59</v>
      </c>
      <c r="B122" s="157">
        <v>0</v>
      </c>
      <c r="C122" s="158" t="s">
        <v>625</v>
      </c>
    </row>
    <row r="123" spans="1:3" x14ac:dyDescent="0.25">
      <c r="A123" s="155" t="s">
        <v>231</v>
      </c>
      <c r="B123" s="157">
        <v>0</v>
      </c>
      <c r="C123" s="158" t="s">
        <v>625</v>
      </c>
    </row>
    <row r="124" spans="1:3" x14ac:dyDescent="0.25">
      <c r="A124" s="155" t="s">
        <v>224</v>
      </c>
      <c r="B124" s="157">
        <v>0</v>
      </c>
      <c r="C124" s="158" t="s">
        <v>625</v>
      </c>
    </row>
    <row r="125" spans="1:3" x14ac:dyDescent="0.25">
      <c r="A125" s="155" t="s">
        <v>255</v>
      </c>
      <c r="B125" s="157">
        <v>0</v>
      </c>
      <c r="C125" s="158" t="s">
        <v>625</v>
      </c>
    </row>
    <row r="126" spans="1:3" x14ac:dyDescent="0.25">
      <c r="A126" s="155" t="s">
        <v>234</v>
      </c>
      <c r="B126" s="157">
        <v>0</v>
      </c>
      <c r="C126" s="158" t="s">
        <v>625</v>
      </c>
    </row>
    <row r="127" spans="1:3" x14ac:dyDescent="0.25">
      <c r="A127" s="155" t="s">
        <v>233</v>
      </c>
      <c r="B127" s="157">
        <v>0</v>
      </c>
      <c r="C127" s="158" t="s">
        <v>625</v>
      </c>
    </row>
    <row r="128" spans="1:3" x14ac:dyDescent="0.25">
      <c r="A128" s="163" t="s">
        <v>113</v>
      </c>
      <c r="B128" s="157">
        <v>0</v>
      </c>
      <c r="C128" s="158" t="s">
        <v>625</v>
      </c>
    </row>
    <row r="129" spans="1:3" x14ac:dyDescent="0.25">
      <c r="A129" s="155" t="s">
        <v>236</v>
      </c>
      <c r="B129" s="157">
        <v>0</v>
      </c>
      <c r="C129" s="158" t="s">
        <v>625</v>
      </c>
    </row>
    <row r="130" spans="1:3" x14ac:dyDescent="0.25">
      <c r="A130" s="155" t="s">
        <v>258</v>
      </c>
      <c r="B130" s="157">
        <v>0</v>
      </c>
      <c r="C130" s="158" t="s">
        <v>625</v>
      </c>
    </row>
    <row r="131" spans="1:3" x14ac:dyDescent="0.25">
      <c r="A131" s="160" t="s">
        <v>280</v>
      </c>
      <c r="B131" s="157">
        <v>0</v>
      </c>
      <c r="C131" s="158" t="s">
        <v>625</v>
      </c>
    </row>
    <row r="132" spans="1:3" x14ac:dyDescent="0.25">
      <c r="A132" s="155" t="s">
        <v>47</v>
      </c>
      <c r="B132" s="157">
        <v>0</v>
      </c>
      <c r="C132" s="158" t="s">
        <v>625</v>
      </c>
    </row>
    <row r="133" spans="1:3" x14ac:dyDescent="0.25">
      <c r="A133" s="155" t="s">
        <v>269</v>
      </c>
      <c r="B133" s="157">
        <v>0</v>
      </c>
      <c r="C133" s="158" t="s">
        <v>625</v>
      </c>
    </row>
    <row r="134" spans="1:3" x14ac:dyDescent="0.25">
      <c r="A134" s="161" t="s">
        <v>273</v>
      </c>
      <c r="B134" s="157">
        <v>0</v>
      </c>
      <c r="C134" s="158" t="s">
        <v>625</v>
      </c>
    </row>
    <row r="135" spans="1:3" x14ac:dyDescent="0.25">
      <c r="A135" s="155" t="s">
        <v>279</v>
      </c>
      <c r="B135" s="157">
        <v>0</v>
      </c>
      <c r="C135" s="158" t="s">
        <v>625</v>
      </c>
    </row>
    <row r="136" spans="1:3" x14ac:dyDescent="0.25">
      <c r="A136" s="155" t="s">
        <v>277</v>
      </c>
      <c r="B136" s="157">
        <v>0</v>
      </c>
      <c r="C136" s="158" t="s">
        <v>625</v>
      </c>
    </row>
    <row r="137" spans="1:3" x14ac:dyDescent="0.25">
      <c r="A137" s="160" t="s">
        <v>242</v>
      </c>
      <c r="B137" s="157">
        <v>0</v>
      </c>
      <c r="C137" s="158" t="s">
        <v>625</v>
      </c>
    </row>
    <row r="138" spans="1:3" x14ac:dyDescent="0.25">
      <c r="A138" s="155" t="s">
        <v>229</v>
      </c>
      <c r="B138" s="157">
        <v>0</v>
      </c>
      <c r="C138" s="158" t="s">
        <v>625</v>
      </c>
    </row>
    <row r="139" spans="1:3" x14ac:dyDescent="0.25">
      <c r="A139" s="160" t="s">
        <v>247</v>
      </c>
      <c r="B139" s="157">
        <v>0</v>
      </c>
      <c r="C139" s="158" t="s">
        <v>625</v>
      </c>
    </row>
    <row r="140" spans="1:3" x14ac:dyDescent="0.25">
      <c r="A140" s="155" t="s">
        <v>61</v>
      </c>
      <c r="B140" s="157">
        <v>0</v>
      </c>
      <c r="C140" s="158" t="s">
        <v>625</v>
      </c>
    </row>
    <row r="141" spans="1:3" x14ac:dyDescent="0.25">
      <c r="A141" s="155" t="s">
        <v>270</v>
      </c>
      <c r="B141" s="157">
        <v>0</v>
      </c>
      <c r="C141" s="158" t="s">
        <v>625</v>
      </c>
    </row>
    <row r="142" spans="1:3" x14ac:dyDescent="0.25">
      <c r="A142" s="155" t="s">
        <v>165</v>
      </c>
      <c r="B142" s="157">
        <v>0</v>
      </c>
      <c r="C142" s="158" t="s">
        <v>625</v>
      </c>
    </row>
    <row r="143" spans="1:3" x14ac:dyDescent="0.25">
      <c r="A143" s="161" t="s">
        <v>278</v>
      </c>
      <c r="B143" s="157">
        <v>0</v>
      </c>
      <c r="C143" s="158" t="s">
        <v>625</v>
      </c>
    </row>
    <row r="144" spans="1:3" x14ac:dyDescent="0.25">
      <c r="A144" s="155" t="s">
        <v>251</v>
      </c>
      <c r="B144" s="157">
        <v>0</v>
      </c>
      <c r="C144" s="158" t="s">
        <v>625</v>
      </c>
    </row>
    <row r="145" spans="1:3" x14ac:dyDescent="0.25">
      <c r="A145" s="163" t="s">
        <v>154</v>
      </c>
      <c r="B145" s="157">
        <v>0</v>
      </c>
      <c r="C145" s="158" t="s">
        <v>625</v>
      </c>
    </row>
    <row r="146" spans="1:3" x14ac:dyDescent="0.25">
      <c r="A146" s="155" t="s">
        <v>238</v>
      </c>
      <c r="B146" s="157">
        <v>0</v>
      </c>
      <c r="C146" s="158" t="s">
        <v>625</v>
      </c>
    </row>
    <row r="147" spans="1:3" x14ac:dyDescent="0.25">
      <c r="A147" s="155" t="s">
        <v>163</v>
      </c>
      <c r="B147" s="157">
        <v>0</v>
      </c>
      <c r="C147" s="158" t="s">
        <v>625</v>
      </c>
    </row>
    <row r="148" spans="1:3" x14ac:dyDescent="0.25">
      <c r="A148" s="155" t="s">
        <v>246</v>
      </c>
      <c r="B148" s="157">
        <v>0</v>
      </c>
      <c r="C148" s="158" t="s">
        <v>625</v>
      </c>
    </row>
    <row r="149" spans="1:3" x14ac:dyDescent="0.25">
      <c r="A149" s="155" t="s">
        <v>237</v>
      </c>
      <c r="B149" s="157">
        <v>0</v>
      </c>
      <c r="C149" s="158" t="s">
        <v>625</v>
      </c>
    </row>
    <row r="150" spans="1:3" x14ac:dyDescent="0.25">
      <c r="A150" s="155" t="s">
        <v>105</v>
      </c>
      <c r="B150" s="157">
        <v>0</v>
      </c>
      <c r="C150" s="158" t="s">
        <v>625</v>
      </c>
    </row>
    <row r="151" spans="1:3" x14ac:dyDescent="0.25">
      <c r="A151" s="155" t="s">
        <v>253</v>
      </c>
      <c r="B151" s="157">
        <v>0</v>
      </c>
      <c r="C151" s="158" t="s">
        <v>625</v>
      </c>
    </row>
    <row r="152" spans="1:3" x14ac:dyDescent="0.25">
      <c r="A152" s="161" t="s">
        <v>261</v>
      </c>
      <c r="B152" s="157">
        <v>0</v>
      </c>
      <c r="C152" s="158" t="s">
        <v>625</v>
      </c>
    </row>
    <row r="153" spans="1:3" x14ac:dyDescent="0.25">
      <c r="A153" s="155" t="s">
        <v>66</v>
      </c>
      <c r="B153" s="157">
        <v>0</v>
      </c>
      <c r="C153" s="158" t="s">
        <v>625</v>
      </c>
    </row>
    <row r="154" spans="1:3" x14ac:dyDescent="0.25">
      <c r="A154" s="118"/>
    </row>
  </sheetData>
  <sortState xmlns:xlrd2="http://schemas.microsoft.com/office/spreadsheetml/2017/richdata2" ref="A81:C153">
    <sortCondition ref="A81:A153"/>
  </sortState>
  <conditionalFormatting sqref="A15">
    <cfRule type="duplicateValues" dxfId="85" priority="86"/>
  </conditionalFormatting>
  <conditionalFormatting sqref="A39">
    <cfRule type="duplicateValues" dxfId="84" priority="85"/>
  </conditionalFormatting>
  <conditionalFormatting sqref="A20">
    <cfRule type="duplicateValues" dxfId="82" priority="83"/>
  </conditionalFormatting>
  <conditionalFormatting sqref="A154">
    <cfRule type="duplicateValues" dxfId="80" priority="81"/>
  </conditionalFormatting>
  <conditionalFormatting sqref="A69">
    <cfRule type="duplicateValues" dxfId="79" priority="80"/>
  </conditionalFormatting>
  <conditionalFormatting sqref="A71">
    <cfRule type="duplicateValues" dxfId="78" priority="79"/>
  </conditionalFormatting>
  <conditionalFormatting sqref="A45">
    <cfRule type="duplicateValues" dxfId="76" priority="77"/>
  </conditionalFormatting>
  <conditionalFormatting sqref="A81">
    <cfRule type="duplicateValues" dxfId="74" priority="75"/>
  </conditionalFormatting>
  <conditionalFormatting sqref="A82">
    <cfRule type="duplicateValues" dxfId="73" priority="74"/>
  </conditionalFormatting>
  <conditionalFormatting sqref="A83">
    <cfRule type="duplicateValues" dxfId="72" priority="73"/>
  </conditionalFormatting>
  <conditionalFormatting sqref="A84">
    <cfRule type="duplicateValues" dxfId="71" priority="72"/>
  </conditionalFormatting>
  <conditionalFormatting sqref="A85">
    <cfRule type="duplicateValues" dxfId="70" priority="71"/>
  </conditionalFormatting>
  <conditionalFormatting sqref="A86">
    <cfRule type="duplicateValues" dxfId="69" priority="70"/>
  </conditionalFormatting>
  <conditionalFormatting sqref="A87">
    <cfRule type="duplicateValues" dxfId="68" priority="69"/>
  </conditionalFormatting>
  <conditionalFormatting sqref="A88">
    <cfRule type="duplicateValues" dxfId="67" priority="68"/>
  </conditionalFormatting>
  <conditionalFormatting sqref="A23">
    <cfRule type="duplicateValues" dxfId="66" priority="67"/>
  </conditionalFormatting>
  <conditionalFormatting sqref="A89">
    <cfRule type="duplicateValues" dxfId="65" priority="66"/>
  </conditionalFormatting>
  <conditionalFormatting sqref="A90">
    <cfRule type="duplicateValues" dxfId="64" priority="65"/>
  </conditionalFormatting>
  <conditionalFormatting sqref="A91">
    <cfRule type="duplicateValues" dxfId="63" priority="64"/>
  </conditionalFormatting>
  <conditionalFormatting sqref="A92">
    <cfRule type="duplicateValues" dxfId="62" priority="63"/>
  </conditionalFormatting>
  <conditionalFormatting sqref="A93">
    <cfRule type="duplicateValues" dxfId="61" priority="62"/>
  </conditionalFormatting>
  <conditionalFormatting sqref="A94">
    <cfRule type="duplicateValues" dxfId="60" priority="61"/>
  </conditionalFormatting>
  <conditionalFormatting sqref="A95">
    <cfRule type="duplicateValues" dxfId="59" priority="60"/>
  </conditionalFormatting>
  <conditionalFormatting sqref="A96">
    <cfRule type="duplicateValues" dxfId="58" priority="59"/>
  </conditionalFormatting>
  <conditionalFormatting sqref="A97">
    <cfRule type="duplicateValues" dxfId="57" priority="58"/>
  </conditionalFormatting>
  <conditionalFormatting sqref="A98">
    <cfRule type="duplicateValues" dxfId="56" priority="57"/>
  </conditionalFormatting>
  <conditionalFormatting sqref="A99">
    <cfRule type="duplicateValues" dxfId="55" priority="56"/>
  </conditionalFormatting>
  <conditionalFormatting sqref="A100">
    <cfRule type="duplicateValues" dxfId="54" priority="55"/>
  </conditionalFormatting>
  <conditionalFormatting sqref="A101">
    <cfRule type="duplicateValues" dxfId="53" priority="54"/>
  </conditionalFormatting>
  <conditionalFormatting sqref="A102">
    <cfRule type="duplicateValues" dxfId="52" priority="53"/>
  </conditionalFormatting>
  <conditionalFormatting sqref="A103">
    <cfRule type="duplicateValues" dxfId="51" priority="52"/>
  </conditionalFormatting>
  <conditionalFormatting sqref="A104">
    <cfRule type="duplicateValues" dxfId="50" priority="51"/>
  </conditionalFormatting>
  <conditionalFormatting sqref="A105">
    <cfRule type="duplicateValues" dxfId="49" priority="50"/>
  </conditionalFormatting>
  <conditionalFormatting sqref="A106">
    <cfRule type="duplicateValues" dxfId="48" priority="49"/>
  </conditionalFormatting>
  <conditionalFormatting sqref="A110">
    <cfRule type="duplicateValues" dxfId="47" priority="45"/>
  </conditionalFormatting>
  <conditionalFormatting sqref="A107">
    <cfRule type="duplicateValues" dxfId="46" priority="46"/>
  </conditionalFormatting>
  <conditionalFormatting sqref="A108">
    <cfRule type="duplicateValues" dxfId="45" priority="47"/>
  </conditionalFormatting>
  <conditionalFormatting sqref="A109">
    <cfRule type="duplicateValues" dxfId="44" priority="48"/>
  </conditionalFormatting>
  <conditionalFormatting sqref="A111">
    <cfRule type="duplicateValues" dxfId="43" priority="44"/>
  </conditionalFormatting>
  <conditionalFormatting sqref="A112">
    <cfRule type="duplicateValues" dxfId="42" priority="43"/>
  </conditionalFormatting>
  <conditionalFormatting sqref="A113">
    <cfRule type="duplicateValues" dxfId="41" priority="42"/>
  </conditionalFormatting>
  <conditionalFormatting sqref="A114">
    <cfRule type="duplicateValues" dxfId="40" priority="41"/>
  </conditionalFormatting>
  <conditionalFormatting sqref="A115">
    <cfRule type="duplicateValues" dxfId="39" priority="40"/>
  </conditionalFormatting>
  <conditionalFormatting sqref="A31">
    <cfRule type="duplicateValues" dxfId="38" priority="39"/>
  </conditionalFormatting>
  <conditionalFormatting sqref="A116">
    <cfRule type="duplicateValues" dxfId="37" priority="38"/>
  </conditionalFormatting>
  <conditionalFormatting sqref="A117">
    <cfRule type="duplicateValues" dxfId="36" priority="37"/>
  </conditionalFormatting>
  <conditionalFormatting sqref="A118">
    <cfRule type="duplicateValues" dxfId="35" priority="36"/>
  </conditionalFormatting>
  <conditionalFormatting sqref="A120">
    <cfRule type="duplicateValues" dxfId="34" priority="34"/>
  </conditionalFormatting>
  <conditionalFormatting sqref="A119">
    <cfRule type="duplicateValues" dxfId="33" priority="35"/>
  </conditionalFormatting>
  <conditionalFormatting sqref="A121">
    <cfRule type="duplicateValues" dxfId="32" priority="33"/>
  </conditionalFormatting>
  <conditionalFormatting sqref="A122">
    <cfRule type="duplicateValues" dxfId="31" priority="32"/>
  </conditionalFormatting>
  <conditionalFormatting sqref="A123">
    <cfRule type="duplicateValues" dxfId="30" priority="31"/>
  </conditionalFormatting>
  <conditionalFormatting sqref="A124">
    <cfRule type="duplicateValues" dxfId="29" priority="30"/>
  </conditionalFormatting>
  <conditionalFormatting sqref="A125">
    <cfRule type="duplicateValues" dxfId="28" priority="29"/>
  </conditionalFormatting>
  <conditionalFormatting sqref="A126">
    <cfRule type="duplicateValues" dxfId="27" priority="28"/>
  </conditionalFormatting>
  <conditionalFormatting sqref="A127">
    <cfRule type="duplicateValues" dxfId="26" priority="27"/>
  </conditionalFormatting>
  <conditionalFormatting sqref="A128">
    <cfRule type="duplicateValues" dxfId="25" priority="26"/>
  </conditionalFormatting>
  <conditionalFormatting sqref="A129">
    <cfRule type="duplicateValues" dxfId="24" priority="25"/>
  </conditionalFormatting>
  <conditionalFormatting sqref="A130">
    <cfRule type="duplicateValues" dxfId="23" priority="24"/>
  </conditionalFormatting>
  <conditionalFormatting sqref="A131">
    <cfRule type="duplicateValues" dxfId="22" priority="23"/>
  </conditionalFormatting>
  <conditionalFormatting sqref="A132">
    <cfRule type="duplicateValues" dxfId="21" priority="22"/>
  </conditionalFormatting>
  <conditionalFormatting sqref="A133">
    <cfRule type="duplicateValues" dxfId="20" priority="21"/>
  </conditionalFormatting>
  <conditionalFormatting sqref="A134">
    <cfRule type="duplicateValues" dxfId="19" priority="20"/>
  </conditionalFormatting>
  <conditionalFormatting sqref="A135">
    <cfRule type="duplicateValues" dxfId="18" priority="19"/>
  </conditionalFormatting>
  <conditionalFormatting sqref="A136">
    <cfRule type="duplicateValues" dxfId="17" priority="18"/>
  </conditionalFormatting>
  <conditionalFormatting sqref="A137">
    <cfRule type="duplicateValues" dxfId="16" priority="17"/>
  </conditionalFormatting>
  <conditionalFormatting sqref="A138">
    <cfRule type="duplicateValues" dxfId="15" priority="16"/>
  </conditionalFormatting>
  <conditionalFormatting sqref="A139">
    <cfRule type="duplicateValues" dxfId="14" priority="15"/>
  </conditionalFormatting>
  <conditionalFormatting sqref="A140">
    <cfRule type="duplicateValues" dxfId="13" priority="14"/>
  </conditionalFormatting>
  <conditionalFormatting sqref="A141">
    <cfRule type="duplicateValues" dxfId="12" priority="13"/>
  </conditionalFormatting>
  <conditionalFormatting sqref="A142">
    <cfRule type="duplicateValues" dxfId="11" priority="12"/>
  </conditionalFormatting>
  <conditionalFormatting sqref="A143">
    <cfRule type="duplicateValues" dxfId="10" priority="11"/>
  </conditionalFormatting>
  <conditionalFormatting sqref="A144">
    <cfRule type="duplicateValues" dxfId="9" priority="10"/>
  </conditionalFormatting>
  <conditionalFormatting sqref="A145">
    <cfRule type="duplicateValues" dxfId="8" priority="9"/>
  </conditionalFormatting>
  <conditionalFormatting sqref="A146">
    <cfRule type="duplicateValues" dxfId="7" priority="8"/>
  </conditionalFormatting>
  <conditionalFormatting sqref="A147">
    <cfRule type="duplicateValues" dxfId="6" priority="7"/>
  </conditionalFormatting>
  <conditionalFormatting sqref="A148">
    <cfRule type="duplicateValues" dxfId="5" priority="6"/>
  </conditionalFormatting>
  <conditionalFormatting sqref="A149">
    <cfRule type="duplicateValues" dxfId="4" priority="5"/>
  </conditionalFormatting>
  <conditionalFormatting sqref="A150">
    <cfRule type="duplicateValues" dxfId="3" priority="4"/>
  </conditionalFormatting>
  <conditionalFormatting sqref="A151">
    <cfRule type="duplicateValues" dxfId="2" priority="3"/>
  </conditionalFormatting>
  <conditionalFormatting sqref="A152">
    <cfRule type="duplicateValues" dxfId="1" priority="2"/>
  </conditionalFormatting>
  <conditionalFormatting sqref="A153">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62F35-08AD-4D7A-91D1-497F347730D4}">
  <dimension ref="A1:P213"/>
  <sheetViews>
    <sheetView showGridLines="0" workbookViewId="0">
      <pane xSplit="1" ySplit="1" topLeftCell="B40" activePane="bottomRight" state="frozen"/>
      <selection pane="topRight" activeCell="B1" sqref="B1"/>
      <selection pane="bottomLeft" activeCell="A2" sqref="A2"/>
      <selection pane="bottomRight" activeCell="C44" sqref="C44"/>
    </sheetView>
  </sheetViews>
  <sheetFormatPr defaultColWidth="8.875" defaultRowHeight="12.25" x14ac:dyDescent="0.25"/>
  <cols>
    <col min="1" max="1" width="17.875" style="114" bestFit="1" customWidth="1"/>
    <col min="2" max="2" width="12.125" style="77" bestFit="1" customWidth="1"/>
    <col min="3" max="3" width="12" style="77" customWidth="1"/>
    <col min="4" max="4" width="12.625" style="77" customWidth="1"/>
    <col min="5" max="6" width="13.5" style="77" bestFit="1" customWidth="1"/>
    <col min="7" max="7" width="14.375" style="77" bestFit="1" customWidth="1"/>
    <col min="8" max="8" width="12.875" style="77" customWidth="1"/>
    <col min="9" max="9" width="12.5" style="77" bestFit="1" customWidth="1"/>
    <col min="10" max="10" width="13.625" style="77" customWidth="1"/>
    <col min="11" max="13" width="14.875" style="77" bestFit="1" customWidth="1"/>
    <col min="14" max="14" width="13.75" style="77" bestFit="1" customWidth="1"/>
    <col min="15" max="15" width="13" style="77" bestFit="1" customWidth="1"/>
    <col min="16" max="16" width="13.75" style="77" bestFit="1" customWidth="1"/>
    <col min="17" max="16384" width="8.875" style="77"/>
  </cols>
  <sheetData>
    <row r="1" spans="1:16" s="115" customFormat="1" ht="12.9" thickBot="1" x14ac:dyDescent="0.3">
      <c r="A1" s="133" t="s">
        <v>30</v>
      </c>
      <c r="B1" s="134" t="s">
        <v>187</v>
      </c>
      <c r="C1" s="134" t="s">
        <v>188</v>
      </c>
      <c r="D1" s="134" t="s">
        <v>189</v>
      </c>
      <c r="E1" s="135" t="s">
        <v>190</v>
      </c>
      <c r="F1" s="135" t="s">
        <v>191</v>
      </c>
      <c r="G1" s="135" t="s">
        <v>192</v>
      </c>
      <c r="H1" s="136" t="s">
        <v>193</v>
      </c>
      <c r="I1" s="136" t="s">
        <v>194</v>
      </c>
      <c r="J1" s="136" t="s">
        <v>201</v>
      </c>
      <c r="K1" s="137" t="s">
        <v>195</v>
      </c>
      <c r="L1" s="137" t="s">
        <v>196</v>
      </c>
      <c r="M1" s="137" t="s">
        <v>197</v>
      </c>
      <c r="N1" s="138" t="s">
        <v>198</v>
      </c>
      <c r="O1" s="138" t="s">
        <v>199</v>
      </c>
      <c r="P1" s="138" t="s">
        <v>200</v>
      </c>
    </row>
    <row r="2" spans="1:16" ht="12.9" thickTop="1" x14ac:dyDescent="0.25">
      <c r="A2" s="130" t="s">
        <v>293</v>
      </c>
      <c r="B2" s="131" t="s">
        <v>52</v>
      </c>
      <c r="C2" s="131" t="s">
        <v>43</v>
      </c>
      <c r="D2" s="131" t="s">
        <v>617</v>
      </c>
      <c r="E2" s="131" t="s">
        <v>106</v>
      </c>
      <c r="F2" s="131" t="s">
        <v>73</v>
      </c>
      <c r="G2" s="131" t="s">
        <v>220</v>
      </c>
      <c r="H2" s="131" t="s">
        <v>147</v>
      </c>
      <c r="I2" s="131" t="s">
        <v>163</v>
      </c>
      <c r="J2" s="131" t="s">
        <v>224</v>
      </c>
      <c r="K2" s="131" t="s">
        <v>249</v>
      </c>
      <c r="L2" s="131" t="s">
        <v>235</v>
      </c>
      <c r="M2" s="131" t="s">
        <v>280</v>
      </c>
      <c r="N2" s="131" t="s">
        <v>245</v>
      </c>
      <c r="O2" s="132" t="s">
        <v>160</v>
      </c>
      <c r="P2" s="132" t="s">
        <v>277</v>
      </c>
    </row>
    <row r="3" spans="1:16" x14ac:dyDescent="0.25">
      <c r="A3" s="127" t="s">
        <v>84</v>
      </c>
      <c r="B3" s="128" t="s">
        <v>105</v>
      </c>
      <c r="C3" s="128" t="s">
        <v>70</v>
      </c>
      <c r="D3" s="128" t="s">
        <v>618</v>
      </c>
      <c r="E3" s="128" t="s">
        <v>210</v>
      </c>
      <c r="F3" s="128" t="s">
        <v>219</v>
      </c>
      <c r="G3" s="128" t="s">
        <v>154</v>
      </c>
      <c r="H3" s="128" t="s">
        <v>147</v>
      </c>
      <c r="I3" s="128" t="s">
        <v>161</v>
      </c>
      <c r="J3" s="128" t="s">
        <v>224</v>
      </c>
      <c r="K3" s="128" t="s">
        <v>234</v>
      </c>
      <c r="L3" s="128" t="s">
        <v>240</v>
      </c>
      <c r="M3" s="128" t="s">
        <v>233</v>
      </c>
      <c r="N3" s="128" t="s">
        <v>281</v>
      </c>
      <c r="O3" s="129" t="s">
        <v>261</v>
      </c>
      <c r="P3" s="129" t="s">
        <v>160</v>
      </c>
    </row>
    <row r="4" spans="1:16" x14ac:dyDescent="0.25">
      <c r="A4" s="127" t="s">
        <v>584</v>
      </c>
      <c r="B4" s="128" t="s">
        <v>48</v>
      </c>
      <c r="C4" s="128" t="s">
        <v>70</v>
      </c>
      <c r="D4" s="128" t="s">
        <v>40</v>
      </c>
      <c r="E4" s="128" t="s">
        <v>114</v>
      </c>
      <c r="F4" s="128" t="s">
        <v>210</v>
      </c>
      <c r="G4" s="128" t="s">
        <v>215</v>
      </c>
      <c r="H4" s="128" t="s">
        <v>207</v>
      </c>
      <c r="I4" s="128" t="s">
        <v>223</v>
      </c>
      <c r="J4" s="128" t="s">
        <v>619</v>
      </c>
      <c r="K4" s="128" t="s">
        <v>243</v>
      </c>
      <c r="L4" s="128" t="s">
        <v>280</v>
      </c>
      <c r="M4" s="128" t="s">
        <v>250</v>
      </c>
      <c r="N4" s="128" t="s">
        <v>206</v>
      </c>
      <c r="O4" s="129" t="s">
        <v>165</v>
      </c>
      <c r="P4" s="129" t="s">
        <v>282</v>
      </c>
    </row>
    <row r="5" spans="1:16" x14ac:dyDescent="0.25">
      <c r="A5" s="127" t="s">
        <v>585</v>
      </c>
      <c r="B5" s="128" t="s">
        <v>61</v>
      </c>
      <c r="C5" s="128" t="s">
        <v>75</v>
      </c>
      <c r="D5" s="128" t="s">
        <v>39</v>
      </c>
      <c r="E5" s="128" t="s">
        <v>53</v>
      </c>
      <c r="F5" s="128" t="s">
        <v>37</v>
      </c>
      <c r="G5" s="128" t="s">
        <v>62</v>
      </c>
      <c r="H5" s="128" t="s">
        <v>145</v>
      </c>
      <c r="I5" s="128" t="s">
        <v>224</v>
      </c>
      <c r="J5" s="128" t="s">
        <v>232</v>
      </c>
      <c r="K5" s="128" t="s">
        <v>620</v>
      </c>
      <c r="L5" s="128" t="s">
        <v>247</v>
      </c>
      <c r="M5" s="128" t="s">
        <v>248</v>
      </c>
      <c r="N5" s="128" t="s">
        <v>160</v>
      </c>
      <c r="O5" s="129" t="s">
        <v>119</v>
      </c>
      <c r="P5" s="129" t="s">
        <v>239</v>
      </c>
    </row>
    <row r="6" spans="1:16" x14ac:dyDescent="0.25">
      <c r="A6" s="127" t="s">
        <v>81</v>
      </c>
      <c r="B6" s="128" t="s">
        <v>60</v>
      </c>
      <c r="C6" s="128" t="s">
        <v>43</v>
      </c>
      <c r="D6" s="128" t="s">
        <v>47</v>
      </c>
      <c r="E6" s="128" t="s">
        <v>210</v>
      </c>
      <c r="F6" s="128" t="s">
        <v>213</v>
      </c>
      <c r="G6" s="128" t="s">
        <v>57</v>
      </c>
      <c r="H6" s="128" t="s">
        <v>156</v>
      </c>
      <c r="I6" s="128" t="s">
        <v>224</v>
      </c>
      <c r="J6" s="128" t="s">
        <v>116</v>
      </c>
      <c r="K6" s="128" t="s">
        <v>249</v>
      </c>
      <c r="L6" s="128" t="s">
        <v>235</v>
      </c>
      <c r="M6" s="128" t="s">
        <v>233</v>
      </c>
      <c r="N6" s="128" t="s">
        <v>281</v>
      </c>
      <c r="O6" s="129" t="s">
        <v>262</v>
      </c>
      <c r="P6" s="129" t="s">
        <v>160</v>
      </c>
    </row>
    <row r="7" spans="1:16" x14ac:dyDescent="0.25">
      <c r="A7" s="127" t="s">
        <v>501</v>
      </c>
      <c r="B7" s="128" t="s">
        <v>40</v>
      </c>
      <c r="C7" s="128" t="s">
        <v>49</v>
      </c>
      <c r="D7" s="128" t="s">
        <v>618</v>
      </c>
      <c r="E7" s="128" t="s">
        <v>210</v>
      </c>
      <c r="F7" s="128" t="s">
        <v>213</v>
      </c>
      <c r="G7" s="128" t="s">
        <v>215</v>
      </c>
      <c r="H7" s="128" t="s">
        <v>218</v>
      </c>
      <c r="I7" s="128" t="s">
        <v>230</v>
      </c>
      <c r="J7" s="128" t="s">
        <v>205</v>
      </c>
      <c r="K7" s="128" t="s">
        <v>238</v>
      </c>
      <c r="L7" s="128" t="s">
        <v>280</v>
      </c>
      <c r="M7" s="128" t="s">
        <v>233</v>
      </c>
      <c r="N7" s="128" t="s">
        <v>281</v>
      </c>
      <c r="O7" s="129" t="s">
        <v>259</v>
      </c>
      <c r="P7" s="129" t="s">
        <v>239</v>
      </c>
    </row>
    <row r="8" spans="1:16" x14ac:dyDescent="0.25">
      <c r="A8" s="127" t="s">
        <v>489</v>
      </c>
      <c r="B8" s="128" t="s">
        <v>52</v>
      </c>
      <c r="C8" s="128" t="s">
        <v>43</v>
      </c>
      <c r="D8" s="128" t="s">
        <v>618</v>
      </c>
      <c r="E8" s="128" t="s">
        <v>57</v>
      </c>
      <c r="F8" s="128" t="s">
        <v>213</v>
      </c>
      <c r="G8" s="128" t="s">
        <v>73</v>
      </c>
      <c r="H8" s="128" t="s">
        <v>218</v>
      </c>
      <c r="I8" s="128" t="s">
        <v>224</v>
      </c>
      <c r="J8" s="128" t="s">
        <v>116</v>
      </c>
      <c r="K8" s="128" t="s">
        <v>234</v>
      </c>
      <c r="L8" s="128" t="s">
        <v>221</v>
      </c>
      <c r="M8" s="128" t="s">
        <v>235</v>
      </c>
      <c r="N8" s="128" t="s">
        <v>265</v>
      </c>
      <c r="O8" s="129" t="s">
        <v>281</v>
      </c>
      <c r="P8" s="129" t="s">
        <v>277</v>
      </c>
    </row>
    <row r="9" spans="1:16" x14ac:dyDescent="0.25">
      <c r="A9" s="127" t="s">
        <v>125</v>
      </c>
      <c r="B9" s="128" t="s">
        <v>52</v>
      </c>
      <c r="C9" s="128" t="s">
        <v>43</v>
      </c>
      <c r="D9" s="128" t="s">
        <v>64</v>
      </c>
      <c r="E9" s="128" t="s">
        <v>210</v>
      </c>
      <c r="F9" s="128" t="s">
        <v>37</v>
      </c>
      <c r="G9" s="128" t="s">
        <v>62</v>
      </c>
      <c r="H9" s="128" t="s">
        <v>214</v>
      </c>
      <c r="I9" s="128" t="s">
        <v>161</v>
      </c>
      <c r="J9" s="128" t="s">
        <v>150</v>
      </c>
      <c r="K9" s="128" t="s">
        <v>234</v>
      </c>
      <c r="L9" s="128" t="s">
        <v>157</v>
      </c>
      <c r="M9" s="128" t="s">
        <v>251</v>
      </c>
      <c r="N9" s="128" t="s">
        <v>119</v>
      </c>
      <c r="O9" s="129" t="s">
        <v>239</v>
      </c>
      <c r="P9" s="129" t="s">
        <v>267</v>
      </c>
    </row>
    <row r="10" spans="1:16" x14ac:dyDescent="0.25">
      <c r="A10" s="127" t="s">
        <v>180</v>
      </c>
      <c r="B10" s="128" t="s">
        <v>52</v>
      </c>
      <c r="C10" s="128" t="s">
        <v>43</v>
      </c>
      <c r="D10" s="128" t="s">
        <v>41</v>
      </c>
      <c r="E10" s="128" t="s">
        <v>62</v>
      </c>
      <c r="F10" s="128" t="s">
        <v>68</v>
      </c>
      <c r="G10" s="128" t="s">
        <v>215</v>
      </c>
      <c r="H10" s="128" t="s">
        <v>54</v>
      </c>
      <c r="I10" s="128" t="s">
        <v>205</v>
      </c>
      <c r="J10" s="128" t="s">
        <v>158</v>
      </c>
      <c r="K10" s="128" t="s">
        <v>162</v>
      </c>
      <c r="L10" s="128" t="s">
        <v>235</v>
      </c>
      <c r="M10" s="128" t="s">
        <v>254</v>
      </c>
      <c r="N10" s="128" t="s">
        <v>281</v>
      </c>
      <c r="O10" s="129" t="s">
        <v>261</v>
      </c>
      <c r="P10" s="129" t="s">
        <v>282</v>
      </c>
    </row>
    <row r="11" spans="1:16" x14ac:dyDescent="0.25">
      <c r="A11" s="127" t="s">
        <v>589</v>
      </c>
      <c r="B11" s="128" t="s">
        <v>52</v>
      </c>
      <c r="C11" s="128" t="s">
        <v>43</v>
      </c>
      <c r="D11" s="128" t="s">
        <v>36</v>
      </c>
      <c r="E11" s="128" t="s">
        <v>210</v>
      </c>
      <c r="F11" s="128" t="s">
        <v>215</v>
      </c>
      <c r="G11" s="128" t="s">
        <v>118</v>
      </c>
      <c r="H11" s="128" t="s">
        <v>224</v>
      </c>
      <c r="I11" s="128" t="s">
        <v>163</v>
      </c>
      <c r="J11" s="128" t="s">
        <v>228</v>
      </c>
      <c r="K11" s="128" t="s">
        <v>169</v>
      </c>
      <c r="L11" s="128" t="s">
        <v>280</v>
      </c>
      <c r="M11" s="128" t="s">
        <v>247</v>
      </c>
      <c r="N11" s="128" t="s">
        <v>281</v>
      </c>
      <c r="O11" s="129" t="s">
        <v>261</v>
      </c>
      <c r="P11" s="129" t="s">
        <v>282</v>
      </c>
    </row>
    <row r="12" spans="1:16" x14ac:dyDescent="0.25">
      <c r="A12" s="127" t="s">
        <v>126</v>
      </c>
      <c r="B12" s="128" t="s">
        <v>48</v>
      </c>
      <c r="C12" s="128" t="s">
        <v>36</v>
      </c>
      <c r="D12" s="128" t="s">
        <v>618</v>
      </c>
      <c r="E12" s="128" t="s">
        <v>210</v>
      </c>
      <c r="F12" s="128" t="s">
        <v>213</v>
      </c>
      <c r="G12" s="128" t="s">
        <v>215</v>
      </c>
      <c r="H12" s="128" t="s">
        <v>156</v>
      </c>
      <c r="I12" s="128" t="s">
        <v>224</v>
      </c>
      <c r="J12" s="128" t="s">
        <v>142</v>
      </c>
      <c r="K12" s="128" t="s">
        <v>234</v>
      </c>
      <c r="L12" s="128" t="s">
        <v>280</v>
      </c>
      <c r="M12" s="128" t="s">
        <v>238</v>
      </c>
      <c r="N12" s="128" t="s">
        <v>281</v>
      </c>
      <c r="O12" s="129" t="s">
        <v>119</v>
      </c>
      <c r="P12" s="129" t="s">
        <v>239</v>
      </c>
    </row>
    <row r="13" spans="1:16" x14ac:dyDescent="0.25">
      <c r="A13" s="127" t="s">
        <v>436</v>
      </c>
      <c r="B13" s="128" t="s">
        <v>48</v>
      </c>
      <c r="C13" s="128" t="s">
        <v>46</v>
      </c>
      <c r="D13" s="128" t="s">
        <v>49</v>
      </c>
      <c r="E13" s="128" t="s">
        <v>146</v>
      </c>
      <c r="F13" s="128" t="s">
        <v>57</v>
      </c>
      <c r="G13" s="128" t="s">
        <v>62</v>
      </c>
      <c r="H13" s="128" t="s">
        <v>143</v>
      </c>
      <c r="I13" s="128" t="s">
        <v>54</v>
      </c>
      <c r="J13" s="128" t="s">
        <v>74</v>
      </c>
      <c r="K13" s="128" t="s">
        <v>221</v>
      </c>
      <c r="L13" s="128" t="s">
        <v>157</v>
      </c>
      <c r="M13" s="128" t="s">
        <v>254</v>
      </c>
      <c r="N13" s="128" t="s">
        <v>245</v>
      </c>
      <c r="O13" s="129" t="s">
        <v>262</v>
      </c>
      <c r="P13" s="129" t="s">
        <v>264</v>
      </c>
    </row>
    <row r="14" spans="1:16" x14ac:dyDescent="0.25">
      <c r="A14" s="127" t="s">
        <v>439</v>
      </c>
      <c r="B14" s="128" t="s">
        <v>52</v>
      </c>
      <c r="C14" s="128" t="s">
        <v>43</v>
      </c>
      <c r="D14" s="128" t="s">
        <v>44</v>
      </c>
      <c r="E14" s="128" t="s">
        <v>53</v>
      </c>
      <c r="F14" s="128" t="s">
        <v>219</v>
      </c>
      <c r="G14" s="128" t="s">
        <v>112</v>
      </c>
      <c r="H14" s="128" t="s">
        <v>147</v>
      </c>
      <c r="I14" s="128" t="s">
        <v>72</v>
      </c>
      <c r="J14" s="128" t="s">
        <v>156</v>
      </c>
      <c r="K14" s="128" t="s">
        <v>253</v>
      </c>
      <c r="L14" s="128" t="s">
        <v>249</v>
      </c>
      <c r="M14" s="128" t="s">
        <v>157</v>
      </c>
      <c r="N14" s="128" t="s">
        <v>270</v>
      </c>
      <c r="O14" s="128" t="s">
        <v>268</v>
      </c>
      <c r="P14" s="129" t="s">
        <v>277</v>
      </c>
    </row>
    <row r="15" spans="1:16" x14ac:dyDescent="0.25">
      <c r="A15" s="127" t="s">
        <v>440</v>
      </c>
      <c r="B15" s="128" t="s">
        <v>617</v>
      </c>
      <c r="C15" s="128" t="s">
        <v>43</v>
      </c>
      <c r="D15" s="128" t="s">
        <v>618</v>
      </c>
      <c r="E15" s="128" t="s">
        <v>73</v>
      </c>
      <c r="F15" s="128" t="s">
        <v>68</v>
      </c>
      <c r="G15" s="128" t="s">
        <v>154</v>
      </c>
      <c r="H15" s="128" t="s">
        <v>223</v>
      </c>
      <c r="I15" s="128" t="s">
        <v>161</v>
      </c>
      <c r="J15" s="128" t="s">
        <v>66</v>
      </c>
      <c r="K15" s="128" t="s">
        <v>233</v>
      </c>
      <c r="L15" s="128" t="s">
        <v>235</v>
      </c>
      <c r="M15" s="128" t="s">
        <v>251</v>
      </c>
      <c r="N15" s="128" t="s">
        <v>119</v>
      </c>
      <c r="O15" s="129" t="s">
        <v>260</v>
      </c>
      <c r="P15" s="129" t="s">
        <v>236</v>
      </c>
    </row>
    <row r="16" spans="1:16" x14ac:dyDescent="0.25">
      <c r="A16" s="127" t="s">
        <v>354</v>
      </c>
      <c r="B16" s="128" t="s">
        <v>52</v>
      </c>
      <c r="C16" s="128" t="s">
        <v>43</v>
      </c>
      <c r="D16" s="128" t="s">
        <v>40</v>
      </c>
      <c r="E16" s="128" t="s">
        <v>210</v>
      </c>
      <c r="F16" s="128" t="s">
        <v>215</v>
      </c>
      <c r="G16" s="128" t="s">
        <v>118</v>
      </c>
      <c r="H16" s="128" t="s">
        <v>163</v>
      </c>
      <c r="I16" s="128" t="s">
        <v>230</v>
      </c>
      <c r="J16" s="128" t="s">
        <v>224</v>
      </c>
      <c r="K16" s="128" t="s">
        <v>227</v>
      </c>
      <c r="L16" s="128" t="s">
        <v>280</v>
      </c>
      <c r="M16" s="128" t="s">
        <v>235</v>
      </c>
      <c r="N16" s="128" t="s">
        <v>281</v>
      </c>
      <c r="O16" s="129" t="s">
        <v>160</v>
      </c>
      <c r="P16" s="129" t="s">
        <v>282</v>
      </c>
    </row>
    <row r="17" spans="1:16" x14ac:dyDescent="0.25">
      <c r="A17" s="127" t="s">
        <v>343</v>
      </c>
      <c r="B17" s="128" t="s">
        <v>40</v>
      </c>
      <c r="C17" s="128" t="s">
        <v>617</v>
      </c>
      <c r="D17" s="128" t="s">
        <v>618</v>
      </c>
      <c r="E17" s="128" t="s">
        <v>210</v>
      </c>
      <c r="F17" s="128" t="s">
        <v>213</v>
      </c>
      <c r="G17" s="128" t="s">
        <v>215</v>
      </c>
      <c r="H17" s="128" t="s">
        <v>224</v>
      </c>
      <c r="I17" s="128" t="s">
        <v>147</v>
      </c>
      <c r="J17" s="128" t="s">
        <v>619</v>
      </c>
      <c r="K17" s="128" t="s">
        <v>221</v>
      </c>
      <c r="L17" s="128" t="s">
        <v>234</v>
      </c>
      <c r="M17" s="128" t="s">
        <v>254</v>
      </c>
      <c r="N17" s="128" t="s">
        <v>206</v>
      </c>
      <c r="O17" s="128" t="s">
        <v>239</v>
      </c>
      <c r="P17" s="129" t="s">
        <v>160</v>
      </c>
    </row>
    <row r="18" spans="1:16" x14ac:dyDescent="0.25">
      <c r="A18" s="127" t="s">
        <v>581</v>
      </c>
      <c r="B18" s="128" t="s">
        <v>40</v>
      </c>
      <c r="C18" s="128" t="s">
        <v>43</v>
      </c>
      <c r="D18" s="128" t="s">
        <v>36</v>
      </c>
      <c r="E18" s="128" t="s">
        <v>215</v>
      </c>
      <c r="F18" s="128" t="s">
        <v>213</v>
      </c>
      <c r="G18" s="128" t="s">
        <v>154</v>
      </c>
      <c r="H18" s="128" t="s">
        <v>72</v>
      </c>
      <c r="I18" s="128" t="s">
        <v>230</v>
      </c>
      <c r="J18" s="128" t="s">
        <v>142</v>
      </c>
      <c r="K18" s="128" t="s">
        <v>221</v>
      </c>
      <c r="L18" s="128" t="s">
        <v>117</v>
      </c>
      <c r="M18" s="128" t="s">
        <v>226</v>
      </c>
      <c r="N18" s="128" t="s">
        <v>281</v>
      </c>
      <c r="O18" s="129" t="s">
        <v>261</v>
      </c>
      <c r="P18" s="129" t="s">
        <v>160</v>
      </c>
    </row>
    <row r="19" spans="1:16" x14ac:dyDescent="0.25">
      <c r="A19" s="127" t="s">
        <v>513</v>
      </c>
      <c r="B19" s="128" t="s">
        <v>75</v>
      </c>
      <c r="C19" s="128" t="s">
        <v>43</v>
      </c>
      <c r="D19" s="128" t="s">
        <v>617</v>
      </c>
      <c r="E19" s="128" t="s">
        <v>62</v>
      </c>
      <c r="F19" s="128" t="s">
        <v>112</v>
      </c>
      <c r="G19" s="128" t="s">
        <v>220</v>
      </c>
      <c r="H19" s="128" t="s">
        <v>54</v>
      </c>
      <c r="I19" s="128" t="s">
        <v>116</v>
      </c>
      <c r="J19" s="128" t="s">
        <v>231</v>
      </c>
      <c r="K19" s="128" t="s">
        <v>221</v>
      </c>
      <c r="L19" s="128" t="s">
        <v>238</v>
      </c>
      <c r="M19" s="128" t="s">
        <v>235</v>
      </c>
      <c r="N19" s="128" t="s">
        <v>263</v>
      </c>
      <c r="O19" s="129" t="s">
        <v>257</v>
      </c>
      <c r="P19" s="129" t="s">
        <v>272</v>
      </c>
    </row>
    <row r="20" spans="1:16" x14ac:dyDescent="0.25">
      <c r="A20" s="127" t="s">
        <v>583</v>
      </c>
      <c r="B20" s="128" t="s">
        <v>75</v>
      </c>
      <c r="C20" s="128" t="s">
        <v>617</v>
      </c>
      <c r="D20" s="128" t="s">
        <v>618</v>
      </c>
      <c r="E20" s="128" t="s">
        <v>212</v>
      </c>
      <c r="F20" s="128" t="s">
        <v>67</v>
      </c>
      <c r="G20" s="128" t="s">
        <v>216</v>
      </c>
      <c r="H20" s="128" t="s">
        <v>621</v>
      </c>
      <c r="I20" s="128" t="s">
        <v>66</v>
      </c>
      <c r="J20" s="128" t="s">
        <v>228</v>
      </c>
      <c r="K20" s="128" t="s">
        <v>246</v>
      </c>
      <c r="L20" s="128" t="s">
        <v>250</v>
      </c>
      <c r="M20" s="128" t="s">
        <v>141</v>
      </c>
      <c r="N20" s="128" t="s">
        <v>276</v>
      </c>
      <c r="O20" s="129" t="s">
        <v>260</v>
      </c>
      <c r="P20" s="129" t="s">
        <v>257</v>
      </c>
    </row>
    <row r="21" spans="1:16" x14ac:dyDescent="0.25">
      <c r="A21" s="127" t="s">
        <v>175</v>
      </c>
      <c r="B21" s="128" t="s">
        <v>60</v>
      </c>
      <c r="C21" s="128" t="s">
        <v>61</v>
      </c>
      <c r="D21" s="128" t="s">
        <v>618</v>
      </c>
      <c r="E21" s="128" t="s">
        <v>62</v>
      </c>
      <c r="F21" s="128" t="s">
        <v>215</v>
      </c>
      <c r="G21" s="128" t="s">
        <v>118</v>
      </c>
      <c r="H21" s="128" t="s">
        <v>147</v>
      </c>
      <c r="I21" s="128" t="s">
        <v>224</v>
      </c>
      <c r="J21" s="128" t="s">
        <v>76</v>
      </c>
      <c r="K21" s="128" t="s">
        <v>157</v>
      </c>
      <c r="L21" s="128" t="s">
        <v>240</v>
      </c>
      <c r="M21" s="128" t="s">
        <v>254</v>
      </c>
      <c r="N21" s="128" t="s">
        <v>281</v>
      </c>
      <c r="O21" s="129" t="s">
        <v>261</v>
      </c>
      <c r="P21" s="129" t="s">
        <v>160</v>
      </c>
    </row>
    <row r="22" spans="1:16" x14ac:dyDescent="0.25">
      <c r="A22" s="127" t="s">
        <v>176</v>
      </c>
      <c r="B22" s="128" t="s">
        <v>60</v>
      </c>
      <c r="C22" s="128" t="s">
        <v>46</v>
      </c>
      <c r="D22" s="128" t="s">
        <v>49</v>
      </c>
      <c r="E22" s="128" t="s">
        <v>212</v>
      </c>
      <c r="F22" s="128" t="s">
        <v>213</v>
      </c>
      <c r="G22" s="128" t="s">
        <v>118</v>
      </c>
      <c r="H22" s="128" t="s">
        <v>145</v>
      </c>
      <c r="I22" s="128" t="s">
        <v>156</v>
      </c>
      <c r="J22" s="128" t="s">
        <v>224</v>
      </c>
      <c r="K22" s="128" t="s">
        <v>162</v>
      </c>
      <c r="L22" s="128" t="s">
        <v>157</v>
      </c>
      <c r="M22" s="128" t="s">
        <v>253</v>
      </c>
      <c r="N22" s="128" t="s">
        <v>281</v>
      </c>
      <c r="O22" s="129" t="s">
        <v>261</v>
      </c>
      <c r="P22" s="129" t="s">
        <v>160</v>
      </c>
    </row>
    <row r="23" spans="1:16" x14ac:dyDescent="0.25">
      <c r="A23" s="127" t="s">
        <v>327</v>
      </c>
      <c r="B23" s="128" t="s">
        <v>52</v>
      </c>
      <c r="C23" s="128" t="s">
        <v>64</v>
      </c>
      <c r="D23" s="128" t="s">
        <v>617</v>
      </c>
      <c r="E23" s="128" t="s">
        <v>212</v>
      </c>
      <c r="F23" s="128" t="s">
        <v>211</v>
      </c>
      <c r="G23" s="128" t="s">
        <v>215</v>
      </c>
      <c r="H23" s="128" t="s">
        <v>143</v>
      </c>
      <c r="I23" s="128" t="s">
        <v>54</v>
      </c>
      <c r="J23" s="128" t="s">
        <v>619</v>
      </c>
      <c r="K23" s="128" t="s">
        <v>234</v>
      </c>
      <c r="L23" s="128" t="s">
        <v>280</v>
      </c>
      <c r="M23" s="128" t="s">
        <v>254</v>
      </c>
      <c r="N23" s="129" t="s">
        <v>282</v>
      </c>
      <c r="O23" s="129" t="s">
        <v>261</v>
      </c>
      <c r="P23" s="129" t="s">
        <v>267</v>
      </c>
    </row>
    <row r="24" spans="1:16" x14ac:dyDescent="0.25">
      <c r="A24" s="127" t="s">
        <v>101</v>
      </c>
      <c r="B24" s="128" t="s">
        <v>52</v>
      </c>
      <c r="C24" s="128" t="s">
        <v>43</v>
      </c>
      <c r="D24" s="128" t="s">
        <v>40</v>
      </c>
      <c r="E24" s="128" t="s">
        <v>215</v>
      </c>
      <c r="F24" s="128" t="s">
        <v>118</v>
      </c>
      <c r="G24" s="128" t="s">
        <v>154</v>
      </c>
      <c r="H24" s="128" t="s">
        <v>156</v>
      </c>
      <c r="I24" s="128" t="s">
        <v>230</v>
      </c>
      <c r="J24" s="128" t="s">
        <v>142</v>
      </c>
      <c r="K24" s="128" t="s">
        <v>238</v>
      </c>
      <c r="L24" s="128" t="s">
        <v>240</v>
      </c>
      <c r="M24" s="128" t="s">
        <v>248</v>
      </c>
      <c r="N24" s="128" t="s">
        <v>275</v>
      </c>
      <c r="O24" s="129" t="s">
        <v>257</v>
      </c>
      <c r="P24" s="129" t="s">
        <v>272</v>
      </c>
    </row>
    <row r="25" spans="1:16" x14ac:dyDescent="0.25">
      <c r="A25" s="127" t="s">
        <v>454</v>
      </c>
      <c r="B25" s="128" t="s">
        <v>52</v>
      </c>
      <c r="C25" s="128" t="s">
        <v>43</v>
      </c>
      <c r="D25" s="128" t="s">
        <v>46</v>
      </c>
      <c r="E25" s="128" t="s">
        <v>37</v>
      </c>
      <c r="F25" s="128" t="s">
        <v>213</v>
      </c>
      <c r="G25" s="128" t="s">
        <v>215</v>
      </c>
      <c r="H25" s="128" t="s">
        <v>163</v>
      </c>
      <c r="I25" s="128" t="s">
        <v>214</v>
      </c>
      <c r="J25" s="128" t="s">
        <v>224</v>
      </c>
      <c r="K25" s="128" t="s">
        <v>169</v>
      </c>
      <c r="L25" s="128" t="s">
        <v>280</v>
      </c>
      <c r="M25" s="128" t="s">
        <v>157</v>
      </c>
      <c r="N25" s="128" t="s">
        <v>281</v>
      </c>
      <c r="O25" s="129" t="s">
        <v>261</v>
      </c>
      <c r="P25" s="129" t="s">
        <v>267</v>
      </c>
    </row>
    <row r="26" spans="1:16" x14ac:dyDescent="0.25">
      <c r="A26" s="127" t="s">
        <v>455</v>
      </c>
      <c r="B26" s="128" t="s">
        <v>48</v>
      </c>
      <c r="C26" s="128" t="s">
        <v>46</v>
      </c>
      <c r="D26" s="128" t="s">
        <v>618</v>
      </c>
      <c r="E26" s="128" t="s">
        <v>210</v>
      </c>
      <c r="F26" s="128" t="s">
        <v>213</v>
      </c>
      <c r="G26" s="128" t="s">
        <v>215</v>
      </c>
      <c r="H26" s="128" t="s">
        <v>147</v>
      </c>
      <c r="I26" s="128" t="s">
        <v>163</v>
      </c>
      <c r="J26" s="128" t="s">
        <v>224</v>
      </c>
      <c r="K26" s="128" t="s">
        <v>234</v>
      </c>
      <c r="L26" s="128" t="s">
        <v>141</v>
      </c>
      <c r="M26" s="128" t="s">
        <v>254</v>
      </c>
      <c r="N26" s="128" t="s">
        <v>281</v>
      </c>
      <c r="O26" s="129" t="s">
        <v>257</v>
      </c>
      <c r="P26" s="129" t="s">
        <v>267</v>
      </c>
    </row>
    <row r="27" spans="1:16" x14ac:dyDescent="0.25">
      <c r="A27" s="127" t="s">
        <v>493</v>
      </c>
      <c r="B27" s="128" t="s">
        <v>48</v>
      </c>
      <c r="C27" s="128" t="s">
        <v>64</v>
      </c>
      <c r="D27" s="128" t="s">
        <v>202</v>
      </c>
      <c r="E27" s="128" t="s">
        <v>210</v>
      </c>
      <c r="F27" s="128" t="s">
        <v>57</v>
      </c>
      <c r="G27" s="128" t="s">
        <v>68</v>
      </c>
      <c r="H27" s="128" t="s">
        <v>143</v>
      </c>
      <c r="I27" s="128" t="s">
        <v>161</v>
      </c>
      <c r="J27" s="128" t="s">
        <v>224</v>
      </c>
      <c r="K27" s="128" t="s">
        <v>162</v>
      </c>
      <c r="L27" s="128" t="s">
        <v>280</v>
      </c>
      <c r="M27" s="128" t="s">
        <v>246</v>
      </c>
      <c r="N27" s="128" t="s">
        <v>281</v>
      </c>
      <c r="O27" s="129" t="s">
        <v>260</v>
      </c>
      <c r="P27" s="129" t="s">
        <v>160</v>
      </c>
    </row>
    <row r="28" spans="1:16" x14ac:dyDescent="0.25">
      <c r="A28" s="127" t="s">
        <v>89</v>
      </c>
      <c r="B28" s="128" t="s">
        <v>52</v>
      </c>
      <c r="C28" s="128" t="s">
        <v>43</v>
      </c>
      <c r="D28" s="128" t="s">
        <v>50</v>
      </c>
      <c r="E28" s="128" t="s">
        <v>112</v>
      </c>
      <c r="F28" s="128" t="s">
        <v>213</v>
      </c>
      <c r="G28" s="128" t="s">
        <v>154</v>
      </c>
      <c r="H28" s="128" t="s">
        <v>143</v>
      </c>
      <c r="I28" s="128" t="s">
        <v>156</v>
      </c>
      <c r="J28" s="128" t="s">
        <v>218</v>
      </c>
      <c r="K28" s="128" t="s">
        <v>227</v>
      </c>
      <c r="L28" s="128" t="s">
        <v>246</v>
      </c>
      <c r="M28" s="128" t="s">
        <v>254</v>
      </c>
      <c r="N28" s="128" t="s">
        <v>281</v>
      </c>
      <c r="O28" s="129" t="s">
        <v>261</v>
      </c>
      <c r="P28" s="129" t="s">
        <v>267</v>
      </c>
    </row>
    <row r="29" spans="1:16" x14ac:dyDescent="0.25">
      <c r="A29" s="127" t="s">
        <v>373</v>
      </c>
      <c r="B29" s="128" t="s">
        <v>48</v>
      </c>
      <c r="C29" s="128" t="s">
        <v>41</v>
      </c>
      <c r="D29" s="128" t="s">
        <v>35</v>
      </c>
      <c r="E29" s="128" t="s">
        <v>53</v>
      </c>
      <c r="F29" s="128" t="s">
        <v>211</v>
      </c>
      <c r="G29" s="128" t="s">
        <v>212</v>
      </c>
      <c r="H29" s="128" t="s">
        <v>76</v>
      </c>
      <c r="I29" s="128" t="s">
        <v>72</v>
      </c>
      <c r="J29" s="128" t="s">
        <v>150</v>
      </c>
      <c r="K29" s="128" t="s">
        <v>221</v>
      </c>
      <c r="L29" s="128" t="s">
        <v>280</v>
      </c>
      <c r="M29" s="128" t="s">
        <v>233</v>
      </c>
      <c r="N29" s="128" t="s">
        <v>245</v>
      </c>
      <c r="O29" s="129" t="s">
        <v>257</v>
      </c>
      <c r="P29" s="129" t="s">
        <v>267</v>
      </c>
    </row>
    <row r="30" spans="1:16" x14ac:dyDescent="0.25">
      <c r="A30" s="127" t="s">
        <v>600</v>
      </c>
      <c r="B30" s="128" t="s">
        <v>52</v>
      </c>
      <c r="C30" s="128" t="s">
        <v>47</v>
      </c>
      <c r="D30" s="128" t="s">
        <v>41</v>
      </c>
      <c r="E30" s="128" t="s">
        <v>210</v>
      </c>
      <c r="F30" s="128" t="s">
        <v>213</v>
      </c>
      <c r="G30" s="128" t="s">
        <v>112</v>
      </c>
      <c r="H30" s="128" t="s">
        <v>143</v>
      </c>
      <c r="I30" s="128" t="s">
        <v>161</v>
      </c>
      <c r="J30" s="128" t="s">
        <v>205</v>
      </c>
      <c r="K30" s="128" t="s">
        <v>227</v>
      </c>
      <c r="L30" s="128" t="s">
        <v>234</v>
      </c>
      <c r="M30" s="128" t="s">
        <v>243</v>
      </c>
      <c r="N30" s="128" t="s">
        <v>265</v>
      </c>
      <c r="O30" s="129" t="s">
        <v>245</v>
      </c>
      <c r="P30" s="129" t="s">
        <v>160</v>
      </c>
    </row>
    <row r="31" spans="1:16" x14ac:dyDescent="0.25">
      <c r="A31" s="127" t="s">
        <v>401</v>
      </c>
      <c r="B31" s="128" t="s">
        <v>47</v>
      </c>
      <c r="C31" s="128" t="s">
        <v>43</v>
      </c>
      <c r="D31" s="128" t="s">
        <v>40</v>
      </c>
      <c r="E31" s="128" t="s">
        <v>114</v>
      </c>
      <c r="F31" s="128" t="s">
        <v>73</v>
      </c>
      <c r="G31" s="128" t="s">
        <v>51</v>
      </c>
      <c r="H31" s="128" t="s">
        <v>143</v>
      </c>
      <c r="I31" s="128" t="s">
        <v>54</v>
      </c>
      <c r="J31" s="128" t="s">
        <v>66</v>
      </c>
      <c r="K31" s="128" t="s">
        <v>221</v>
      </c>
      <c r="L31" s="128" t="s">
        <v>235</v>
      </c>
      <c r="M31" s="128" t="s">
        <v>251</v>
      </c>
      <c r="N31" s="128" t="s">
        <v>281</v>
      </c>
      <c r="O31" s="129" t="s">
        <v>261</v>
      </c>
      <c r="P31" s="129" t="s">
        <v>265</v>
      </c>
    </row>
    <row r="32" spans="1:16" x14ac:dyDescent="0.25">
      <c r="A32" s="127" t="s">
        <v>124</v>
      </c>
      <c r="B32" s="128" t="s">
        <v>61</v>
      </c>
      <c r="C32" s="128" t="s">
        <v>617</v>
      </c>
      <c r="D32" s="128" t="s">
        <v>618</v>
      </c>
      <c r="E32" s="128" t="s">
        <v>210</v>
      </c>
      <c r="F32" s="128" t="s">
        <v>118</v>
      </c>
      <c r="G32" s="128" t="s">
        <v>215</v>
      </c>
      <c r="H32" s="128" t="s">
        <v>156</v>
      </c>
      <c r="I32" s="128" t="s">
        <v>161</v>
      </c>
      <c r="J32" s="128" t="s">
        <v>224</v>
      </c>
      <c r="K32" s="128" t="s">
        <v>246</v>
      </c>
      <c r="L32" s="128" t="s">
        <v>280</v>
      </c>
      <c r="M32" s="128" t="s">
        <v>234</v>
      </c>
      <c r="N32" s="129" t="s">
        <v>276</v>
      </c>
      <c r="O32" s="129" t="s">
        <v>261</v>
      </c>
      <c r="P32" s="129" t="s">
        <v>282</v>
      </c>
    </row>
    <row r="33" spans="1:16" x14ac:dyDescent="0.25">
      <c r="A33" s="127" t="s">
        <v>136</v>
      </c>
      <c r="B33" s="128" t="s">
        <v>48</v>
      </c>
      <c r="C33" s="128" t="s">
        <v>49</v>
      </c>
      <c r="D33" s="128" t="s">
        <v>617</v>
      </c>
      <c r="E33" s="128" t="s">
        <v>212</v>
      </c>
      <c r="F33" s="128" t="s">
        <v>62</v>
      </c>
      <c r="G33" s="128" t="s">
        <v>118</v>
      </c>
      <c r="H33" s="128" t="s">
        <v>214</v>
      </c>
      <c r="I33" s="128" t="s">
        <v>72</v>
      </c>
      <c r="J33" s="128" t="s">
        <v>205</v>
      </c>
      <c r="K33" s="128" t="s">
        <v>234</v>
      </c>
      <c r="L33" s="128" t="s">
        <v>235</v>
      </c>
      <c r="M33" s="128" t="s">
        <v>226</v>
      </c>
      <c r="N33" s="128" t="s">
        <v>165</v>
      </c>
      <c r="O33" s="129" t="s">
        <v>256</v>
      </c>
      <c r="P33" s="129" t="s">
        <v>160</v>
      </c>
    </row>
    <row r="34" spans="1:16" x14ac:dyDescent="0.25">
      <c r="A34" s="127" t="s">
        <v>550</v>
      </c>
      <c r="B34" s="128" t="s">
        <v>52</v>
      </c>
      <c r="C34" s="128" t="s">
        <v>43</v>
      </c>
      <c r="D34" s="128" t="s">
        <v>618</v>
      </c>
      <c r="E34" s="128" t="s">
        <v>210</v>
      </c>
      <c r="F34" s="128" t="s">
        <v>215</v>
      </c>
      <c r="G34" s="128" t="s">
        <v>146</v>
      </c>
      <c r="H34" s="128" t="s">
        <v>163</v>
      </c>
      <c r="I34" s="128" t="s">
        <v>224</v>
      </c>
      <c r="J34" s="128" t="s">
        <v>142</v>
      </c>
      <c r="K34" s="128" t="s">
        <v>234</v>
      </c>
      <c r="L34" s="128" t="s">
        <v>280</v>
      </c>
      <c r="M34" s="128" t="s">
        <v>169</v>
      </c>
      <c r="N34" s="128" t="s">
        <v>281</v>
      </c>
      <c r="O34" s="129" t="s">
        <v>282</v>
      </c>
      <c r="P34" s="129" t="s">
        <v>239</v>
      </c>
    </row>
    <row r="35" spans="1:16" x14ac:dyDescent="0.25">
      <c r="A35" s="127" t="s">
        <v>560</v>
      </c>
      <c r="B35" s="128" t="s">
        <v>64</v>
      </c>
      <c r="C35" s="128" t="s">
        <v>40</v>
      </c>
      <c r="D35" s="128" t="s">
        <v>617</v>
      </c>
      <c r="E35" s="128" t="s">
        <v>215</v>
      </c>
      <c r="F35" s="128" t="s">
        <v>213</v>
      </c>
      <c r="G35" s="128" t="s">
        <v>118</v>
      </c>
      <c r="H35" s="128" t="s">
        <v>218</v>
      </c>
      <c r="I35" s="128" t="s">
        <v>161</v>
      </c>
      <c r="J35" s="128" t="s">
        <v>147</v>
      </c>
      <c r="K35" s="128" t="s">
        <v>227</v>
      </c>
      <c r="L35" s="128" t="s">
        <v>280</v>
      </c>
      <c r="M35" s="128" t="s">
        <v>221</v>
      </c>
      <c r="N35" s="128" t="s">
        <v>281</v>
      </c>
      <c r="O35" s="129" t="s">
        <v>261</v>
      </c>
      <c r="P35" s="129" t="s">
        <v>282</v>
      </c>
    </row>
    <row r="36" spans="1:16" x14ac:dyDescent="0.25">
      <c r="A36" s="127" t="s">
        <v>561</v>
      </c>
      <c r="B36" s="128" t="s">
        <v>75</v>
      </c>
      <c r="C36" s="128" t="s">
        <v>43</v>
      </c>
      <c r="D36" s="128" t="s">
        <v>36</v>
      </c>
      <c r="E36" s="128" t="s">
        <v>210</v>
      </c>
      <c r="F36" s="128" t="s">
        <v>68</v>
      </c>
      <c r="G36" s="128" t="s">
        <v>215</v>
      </c>
      <c r="H36" s="128" t="s">
        <v>156</v>
      </c>
      <c r="I36" s="128" t="s">
        <v>161</v>
      </c>
      <c r="J36" s="128" t="s">
        <v>145</v>
      </c>
      <c r="K36" s="128" t="s">
        <v>227</v>
      </c>
      <c r="L36" s="128" t="s">
        <v>238</v>
      </c>
      <c r="M36" s="128" t="s">
        <v>254</v>
      </c>
      <c r="N36" s="128" t="s">
        <v>282</v>
      </c>
      <c r="O36" s="129" t="s">
        <v>119</v>
      </c>
      <c r="P36" s="129" t="s">
        <v>267</v>
      </c>
    </row>
    <row r="37" spans="1:16" x14ac:dyDescent="0.25">
      <c r="A37" s="127" t="s">
        <v>469</v>
      </c>
      <c r="B37" s="128" t="s">
        <v>52</v>
      </c>
      <c r="C37" s="128" t="s">
        <v>43</v>
      </c>
      <c r="D37" s="128" t="s">
        <v>49</v>
      </c>
      <c r="E37" s="128" t="s">
        <v>219</v>
      </c>
      <c r="F37" s="128" t="s">
        <v>215</v>
      </c>
      <c r="G37" s="128" t="s">
        <v>220</v>
      </c>
      <c r="H37" s="128" t="s">
        <v>224</v>
      </c>
      <c r="I37" s="128" t="s">
        <v>54</v>
      </c>
      <c r="J37" s="128" t="s">
        <v>218</v>
      </c>
      <c r="K37" s="128" t="s">
        <v>238</v>
      </c>
      <c r="L37" s="128" t="s">
        <v>280</v>
      </c>
      <c r="M37" s="128" t="s">
        <v>254</v>
      </c>
      <c r="N37" s="128" t="s">
        <v>281</v>
      </c>
      <c r="O37" s="129" t="s">
        <v>267</v>
      </c>
      <c r="P37" s="128" t="s">
        <v>258</v>
      </c>
    </row>
    <row r="38" spans="1:16" x14ac:dyDescent="0.25">
      <c r="A38" s="127" t="s">
        <v>98</v>
      </c>
      <c r="B38" s="128" t="s">
        <v>52</v>
      </c>
      <c r="C38" s="128" t="s">
        <v>43</v>
      </c>
      <c r="D38" s="128" t="s">
        <v>48</v>
      </c>
      <c r="E38" s="128" t="s">
        <v>210</v>
      </c>
      <c r="F38" s="128" t="s">
        <v>215</v>
      </c>
      <c r="G38" s="128" t="s">
        <v>62</v>
      </c>
      <c r="H38" s="128" t="s">
        <v>163</v>
      </c>
      <c r="I38" s="128" t="s">
        <v>223</v>
      </c>
      <c r="J38" s="128" t="s">
        <v>142</v>
      </c>
      <c r="K38" s="128" t="s">
        <v>117</v>
      </c>
      <c r="L38" s="128" t="s">
        <v>280</v>
      </c>
      <c r="M38" s="128" t="s">
        <v>251</v>
      </c>
      <c r="N38" s="128" t="s">
        <v>281</v>
      </c>
      <c r="O38" s="129" t="s">
        <v>282</v>
      </c>
      <c r="P38" s="129" t="s">
        <v>160</v>
      </c>
    </row>
    <row r="39" spans="1:16" x14ac:dyDescent="0.25">
      <c r="A39" s="127" t="s">
        <v>99</v>
      </c>
      <c r="B39" s="128" t="s">
        <v>60</v>
      </c>
      <c r="C39" s="128" t="s">
        <v>48</v>
      </c>
      <c r="D39" s="128" t="s">
        <v>617</v>
      </c>
      <c r="E39" s="128" t="s">
        <v>215</v>
      </c>
      <c r="F39" s="128" t="s">
        <v>114</v>
      </c>
      <c r="G39" s="128" t="s">
        <v>154</v>
      </c>
      <c r="H39" s="128" t="s">
        <v>218</v>
      </c>
      <c r="I39" s="128" t="s">
        <v>74</v>
      </c>
      <c r="J39" s="128" t="s">
        <v>224</v>
      </c>
      <c r="K39" s="128" t="s">
        <v>222</v>
      </c>
      <c r="L39" s="128" t="s">
        <v>280</v>
      </c>
      <c r="M39" s="128" t="s">
        <v>242</v>
      </c>
      <c r="N39" s="128" t="s">
        <v>281</v>
      </c>
      <c r="O39" s="129" t="s">
        <v>262</v>
      </c>
      <c r="P39" s="129" t="s">
        <v>282</v>
      </c>
    </row>
    <row r="40" spans="1:16" x14ac:dyDescent="0.25">
      <c r="A40" s="127" t="s">
        <v>134</v>
      </c>
      <c r="B40" s="128" t="s">
        <v>52</v>
      </c>
      <c r="C40" s="128" t="s">
        <v>70</v>
      </c>
      <c r="D40" s="128" t="s">
        <v>39</v>
      </c>
      <c r="E40" s="128" t="s">
        <v>210</v>
      </c>
      <c r="F40" s="128" t="s">
        <v>215</v>
      </c>
      <c r="G40" s="128" t="s">
        <v>154</v>
      </c>
      <c r="H40" s="128" t="s">
        <v>224</v>
      </c>
      <c r="I40" s="128" t="s">
        <v>156</v>
      </c>
      <c r="J40" s="128" t="s">
        <v>142</v>
      </c>
      <c r="K40" s="128" t="s">
        <v>249</v>
      </c>
      <c r="L40" s="128" t="s">
        <v>242</v>
      </c>
      <c r="M40" s="128" t="s">
        <v>157</v>
      </c>
      <c r="N40" s="128" t="s">
        <v>281</v>
      </c>
      <c r="O40" s="129" t="s">
        <v>262</v>
      </c>
      <c r="P40" s="129" t="s">
        <v>282</v>
      </c>
    </row>
    <row r="41" spans="1:16" x14ac:dyDescent="0.25">
      <c r="A41" s="127" t="s">
        <v>447</v>
      </c>
      <c r="B41" s="128" t="s">
        <v>60</v>
      </c>
      <c r="C41" s="128" t="s">
        <v>39</v>
      </c>
      <c r="D41" s="128" t="s">
        <v>617</v>
      </c>
      <c r="E41" s="128" t="s">
        <v>215</v>
      </c>
      <c r="F41" s="128" t="s">
        <v>68</v>
      </c>
      <c r="G41" s="128" t="s">
        <v>118</v>
      </c>
      <c r="H41" s="128" t="s">
        <v>147</v>
      </c>
      <c r="I41" s="128" t="s">
        <v>161</v>
      </c>
      <c r="J41" s="128" t="s">
        <v>76</v>
      </c>
      <c r="K41" s="128" t="s">
        <v>235</v>
      </c>
      <c r="L41" s="128" t="s">
        <v>280</v>
      </c>
      <c r="M41" s="128" t="s">
        <v>157</v>
      </c>
      <c r="N41" s="128" t="s">
        <v>281</v>
      </c>
      <c r="O41" s="129" t="s">
        <v>282</v>
      </c>
      <c r="P41" s="129" t="s">
        <v>160</v>
      </c>
    </row>
    <row r="42" spans="1:16" x14ac:dyDescent="0.25">
      <c r="A42" s="127" t="s">
        <v>448</v>
      </c>
      <c r="B42" s="128" t="s">
        <v>52</v>
      </c>
      <c r="C42" s="128" t="s">
        <v>43</v>
      </c>
      <c r="D42" s="128" t="s">
        <v>617</v>
      </c>
      <c r="E42" s="128" t="s">
        <v>210</v>
      </c>
      <c r="F42" s="128" t="s">
        <v>212</v>
      </c>
      <c r="G42" s="128" t="s">
        <v>215</v>
      </c>
      <c r="H42" s="128" t="s">
        <v>143</v>
      </c>
      <c r="I42" s="128" t="s">
        <v>156</v>
      </c>
      <c r="J42" s="128" t="s">
        <v>142</v>
      </c>
      <c r="K42" s="128" t="s">
        <v>221</v>
      </c>
      <c r="L42" s="128" t="s">
        <v>246</v>
      </c>
      <c r="M42" s="128" t="s">
        <v>169</v>
      </c>
      <c r="N42" s="128" t="s">
        <v>281</v>
      </c>
      <c r="O42" s="129" t="s">
        <v>261</v>
      </c>
      <c r="P42" s="129" t="s">
        <v>239</v>
      </c>
    </row>
    <row r="43" spans="1:16" x14ac:dyDescent="0.25">
      <c r="A43" s="127" t="s">
        <v>548</v>
      </c>
      <c r="B43" s="128" t="s">
        <v>105</v>
      </c>
      <c r="C43" s="128" t="s">
        <v>43</v>
      </c>
      <c r="D43" s="128" t="s">
        <v>202</v>
      </c>
      <c r="E43" s="128" t="s">
        <v>210</v>
      </c>
      <c r="F43" s="128" t="s">
        <v>212</v>
      </c>
      <c r="G43" s="128" t="s">
        <v>118</v>
      </c>
      <c r="H43" s="128" t="s">
        <v>621</v>
      </c>
      <c r="I43" s="128" t="s">
        <v>163</v>
      </c>
      <c r="J43" s="128" t="s">
        <v>619</v>
      </c>
      <c r="K43" s="128" t="s">
        <v>221</v>
      </c>
      <c r="L43" s="128" t="s">
        <v>280</v>
      </c>
      <c r="M43" s="128" t="s">
        <v>237</v>
      </c>
      <c r="N43" s="128" t="s">
        <v>281</v>
      </c>
      <c r="O43" s="129" t="s">
        <v>239</v>
      </c>
      <c r="P43" s="129" t="s">
        <v>282</v>
      </c>
    </row>
    <row r="44" spans="1:16" x14ac:dyDescent="0.25">
      <c r="A44" s="127" t="s">
        <v>128</v>
      </c>
      <c r="B44" s="128" t="s">
        <v>52</v>
      </c>
      <c r="C44" s="128" t="s">
        <v>43</v>
      </c>
      <c r="D44" s="128" t="s">
        <v>40</v>
      </c>
      <c r="E44" s="128" t="s">
        <v>210</v>
      </c>
      <c r="F44" s="128" t="s">
        <v>68</v>
      </c>
      <c r="G44" s="128" t="s">
        <v>215</v>
      </c>
      <c r="H44" s="128" t="s">
        <v>229</v>
      </c>
      <c r="I44" s="128" t="s">
        <v>156</v>
      </c>
      <c r="J44" s="128" t="s">
        <v>71</v>
      </c>
      <c r="K44" s="128" t="s">
        <v>227</v>
      </c>
      <c r="L44" s="128" t="s">
        <v>221</v>
      </c>
      <c r="M44" s="128" t="s">
        <v>246</v>
      </c>
      <c r="N44" s="128" t="s">
        <v>270</v>
      </c>
      <c r="O44" s="128" t="s">
        <v>281</v>
      </c>
      <c r="P44" s="129" t="s">
        <v>245</v>
      </c>
    </row>
    <row r="45" spans="1:16" x14ac:dyDescent="0.25">
      <c r="A45" s="127" t="s">
        <v>591</v>
      </c>
      <c r="B45" s="128" t="s">
        <v>36</v>
      </c>
      <c r="C45" s="128" t="s">
        <v>43</v>
      </c>
      <c r="D45" s="128" t="s">
        <v>41</v>
      </c>
      <c r="E45" s="128" t="s">
        <v>146</v>
      </c>
      <c r="F45" s="128" t="s">
        <v>69</v>
      </c>
      <c r="G45" s="128" t="s">
        <v>118</v>
      </c>
      <c r="H45" s="128" t="s">
        <v>224</v>
      </c>
      <c r="I45" s="128" t="s">
        <v>161</v>
      </c>
      <c r="J45" s="128" t="s">
        <v>214</v>
      </c>
      <c r="K45" s="128" t="s">
        <v>117</v>
      </c>
      <c r="L45" s="128" t="s">
        <v>242</v>
      </c>
      <c r="M45" s="128" t="s">
        <v>141</v>
      </c>
      <c r="N45" s="128" t="s">
        <v>281</v>
      </c>
      <c r="O45" s="129" t="s">
        <v>268</v>
      </c>
      <c r="P45" s="129" t="s">
        <v>263</v>
      </c>
    </row>
    <row r="46" spans="1:16" x14ac:dyDescent="0.25">
      <c r="A46" s="127" t="s">
        <v>378</v>
      </c>
      <c r="B46" s="128" t="s">
        <v>48</v>
      </c>
      <c r="C46" s="128" t="s">
        <v>64</v>
      </c>
      <c r="D46" s="128" t="s">
        <v>40</v>
      </c>
      <c r="E46" s="128" t="s">
        <v>114</v>
      </c>
      <c r="F46" s="128" t="s">
        <v>213</v>
      </c>
      <c r="G46" s="128" t="s">
        <v>220</v>
      </c>
      <c r="H46" s="128" t="s">
        <v>214</v>
      </c>
      <c r="I46" s="128" t="s">
        <v>161</v>
      </c>
      <c r="J46" s="128" t="s">
        <v>224</v>
      </c>
      <c r="K46" s="128" t="s">
        <v>251</v>
      </c>
      <c r="L46" s="128" t="s">
        <v>235</v>
      </c>
      <c r="M46" s="128" t="s">
        <v>238</v>
      </c>
      <c r="N46" s="128" t="s">
        <v>281</v>
      </c>
      <c r="O46" s="129" t="s">
        <v>282</v>
      </c>
      <c r="P46" s="129" t="s">
        <v>267</v>
      </c>
    </row>
    <row r="47" spans="1:16" x14ac:dyDescent="0.25">
      <c r="A47" s="127" t="s">
        <v>573</v>
      </c>
      <c r="B47" s="128" t="s">
        <v>48</v>
      </c>
      <c r="C47" s="128" t="s">
        <v>43</v>
      </c>
      <c r="D47" s="128" t="s">
        <v>618</v>
      </c>
      <c r="E47" s="128" t="s">
        <v>53</v>
      </c>
      <c r="F47" s="128" t="s">
        <v>213</v>
      </c>
      <c r="G47" s="128" t="s">
        <v>220</v>
      </c>
      <c r="H47" s="128" t="s">
        <v>214</v>
      </c>
      <c r="I47" s="128" t="s">
        <v>142</v>
      </c>
      <c r="J47" s="128" t="s">
        <v>55</v>
      </c>
      <c r="K47" s="128" t="s">
        <v>221</v>
      </c>
      <c r="L47" s="128" t="s">
        <v>235</v>
      </c>
      <c r="M47" s="128" t="s">
        <v>251</v>
      </c>
      <c r="N47" s="128" t="s">
        <v>281</v>
      </c>
      <c r="O47" s="129" t="s">
        <v>236</v>
      </c>
      <c r="P47" s="129" t="s">
        <v>268</v>
      </c>
    </row>
    <row r="48" spans="1:16" x14ac:dyDescent="0.25">
      <c r="A48" s="127" t="s">
        <v>371</v>
      </c>
      <c r="B48" s="128" t="s">
        <v>52</v>
      </c>
      <c r="C48" s="128" t="s">
        <v>43</v>
      </c>
      <c r="D48" s="128" t="s">
        <v>617</v>
      </c>
      <c r="E48" s="128" t="s">
        <v>210</v>
      </c>
      <c r="F48" s="128" t="s">
        <v>213</v>
      </c>
      <c r="G48" s="128" t="s">
        <v>118</v>
      </c>
      <c r="H48" s="128" t="s">
        <v>621</v>
      </c>
      <c r="I48" s="128" t="s">
        <v>161</v>
      </c>
      <c r="J48" s="128" t="s">
        <v>619</v>
      </c>
      <c r="K48" s="128" t="s">
        <v>243</v>
      </c>
      <c r="L48" s="128" t="s">
        <v>280</v>
      </c>
      <c r="M48" s="128" t="s">
        <v>234</v>
      </c>
      <c r="N48" s="128" t="s">
        <v>281</v>
      </c>
      <c r="O48" s="129" t="s">
        <v>239</v>
      </c>
      <c r="P48" s="129" t="s">
        <v>267</v>
      </c>
    </row>
    <row r="49" spans="1:16" x14ac:dyDescent="0.25">
      <c r="A49" s="127" t="s">
        <v>179</v>
      </c>
      <c r="B49" s="128" t="s">
        <v>52</v>
      </c>
      <c r="C49" s="128" t="s">
        <v>43</v>
      </c>
      <c r="D49" s="128" t="s">
        <v>40</v>
      </c>
      <c r="E49" s="128" t="s">
        <v>210</v>
      </c>
      <c r="F49" s="128" t="s">
        <v>118</v>
      </c>
      <c r="G49" s="128" t="s">
        <v>215</v>
      </c>
      <c r="H49" s="128" t="s">
        <v>156</v>
      </c>
      <c r="I49" s="128" t="s">
        <v>161</v>
      </c>
      <c r="J49" s="128" t="s">
        <v>621</v>
      </c>
      <c r="K49" s="128" t="s">
        <v>235</v>
      </c>
      <c r="L49" s="128" t="s">
        <v>280</v>
      </c>
      <c r="M49" s="128" t="s">
        <v>234</v>
      </c>
      <c r="N49" s="128" t="s">
        <v>281</v>
      </c>
      <c r="O49" s="129" t="s">
        <v>239</v>
      </c>
      <c r="P49" s="129" t="s">
        <v>277</v>
      </c>
    </row>
    <row r="50" spans="1:16" x14ac:dyDescent="0.25">
      <c r="A50" s="127" t="s">
        <v>533</v>
      </c>
      <c r="B50" s="128" t="s">
        <v>60</v>
      </c>
      <c r="C50" s="128" t="s">
        <v>50</v>
      </c>
      <c r="D50" s="128" t="s">
        <v>44</v>
      </c>
      <c r="E50" s="128" t="s">
        <v>215</v>
      </c>
      <c r="F50" s="128" t="s">
        <v>213</v>
      </c>
      <c r="G50" s="128" t="s">
        <v>118</v>
      </c>
      <c r="H50" s="128" t="s">
        <v>214</v>
      </c>
      <c r="I50" s="128" t="s">
        <v>145</v>
      </c>
      <c r="J50" s="128" t="s">
        <v>76</v>
      </c>
      <c r="K50" s="128" t="s">
        <v>246</v>
      </c>
      <c r="L50" s="128" t="s">
        <v>249</v>
      </c>
      <c r="M50" s="128" t="s">
        <v>237</v>
      </c>
      <c r="N50" s="128" t="s">
        <v>119</v>
      </c>
      <c r="O50" s="129" t="s">
        <v>257</v>
      </c>
      <c r="P50" s="129" t="s">
        <v>264</v>
      </c>
    </row>
    <row r="51" spans="1:16" x14ac:dyDescent="0.25">
      <c r="A51" s="127" t="s">
        <v>104</v>
      </c>
      <c r="B51" s="128" t="s">
        <v>52</v>
      </c>
      <c r="C51" s="128" t="s">
        <v>60</v>
      </c>
      <c r="D51" s="128" t="s">
        <v>617</v>
      </c>
      <c r="E51" s="128" t="s">
        <v>215</v>
      </c>
      <c r="F51" s="128" t="s">
        <v>213</v>
      </c>
      <c r="G51" s="128" t="s">
        <v>154</v>
      </c>
      <c r="H51" s="128" t="s">
        <v>224</v>
      </c>
      <c r="I51" s="128" t="s">
        <v>145</v>
      </c>
      <c r="J51" s="128" t="s">
        <v>142</v>
      </c>
      <c r="K51" s="128" t="s">
        <v>246</v>
      </c>
      <c r="L51" s="128" t="s">
        <v>157</v>
      </c>
      <c r="M51" s="128" t="s">
        <v>241</v>
      </c>
      <c r="N51" s="128" t="s">
        <v>282</v>
      </c>
      <c r="O51" s="129" t="s">
        <v>261</v>
      </c>
      <c r="P51" s="129" t="s">
        <v>160</v>
      </c>
    </row>
    <row r="52" spans="1:16" x14ac:dyDescent="0.25">
      <c r="A52" s="127" t="s">
        <v>184</v>
      </c>
      <c r="B52" s="128" t="s">
        <v>52</v>
      </c>
      <c r="C52" s="128" t="s">
        <v>43</v>
      </c>
      <c r="D52" s="128" t="s">
        <v>617</v>
      </c>
      <c r="E52" s="128" t="s">
        <v>215</v>
      </c>
      <c r="F52" s="128" t="s">
        <v>118</v>
      </c>
      <c r="G52" s="128" t="s">
        <v>154</v>
      </c>
      <c r="H52" s="128" t="s">
        <v>147</v>
      </c>
      <c r="I52" s="128" t="s">
        <v>163</v>
      </c>
      <c r="J52" s="128" t="s">
        <v>76</v>
      </c>
      <c r="K52" s="128" t="s">
        <v>234</v>
      </c>
      <c r="L52" s="128" t="s">
        <v>280</v>
      </c>
      <c r="M52" s="128" t="s">
        <v>246</v>
      </c>
      <c r="N52" s="128" t="s">
        <v>281</v>
      </c>
      <c r="O52" s="129" t="s">
        <v>265</v>
      </c>
      <c r="P52" s="129" t="s">
        <v>245</v>
      </c>
    </row>
    <row r="53" spans="1:16" x14ac:dyDescent="0.25">
      <c r="A53" s="127" t="s">
        <v>503</v>
      </c>
      <c r="B53" s="128" t="s">
        <v>52</v>
      </c>
      <c r="C53" s="128" t="s">
        <v>43</v>
      </c>
      <c r="D53" s="128" t="s">
        <v>64</v>
      </c>
      <c r="E53" s="128" t="s">
        <v>57</v>
      </c>
      <c r="F53" s="128" t="s">
        <v>68</v>
      </c>
      <c r="G53" s="128" t="s">
        <v>159</v>
      </c>
      <c r="H53" s="128" t="s">
        <v>54</v>
      </c>
      <c r="I53" s="128" t="s">
        <v>161</v>
      </c>
      <c r="J53" s="128" t="s">
        <v>74</v>
      </c>
      <c r="K53" s="128" t="s">
        <v>235</v>
      </c>
      <c r="L53" s="128" t="s">
        <v>233</v>
      </c>
      <c r="M53" s="128" t="s">
        <v>251</v>
      </c>
      <c r="N53" s="128" t="s">
        <v>270</v>
      </c>
      <c r="O53" s="129" t="s">
        <v>261</v>
      </c>
      <c r="P53" s="129" t="s">
        <v>160</v>
      </c>
    </row>
    <row r="54" spans="1:16" x14ac:dyDescent="0.25">
      <c r="A54" s="127" t="s">
        <v>408</v>
      </c>
      <c r="B54" s="128" t="s">
        <v>64</v>
      </c>
      <c r="C54" s="128" t="s">
        <v>43</v>
      </c>
      <c r="D54" s="128" t="s">
        <v>617</v>
      </c>
      <c r="E54" s="128" t="s">
        <v>210</v>
      </c>
      <c r="F54" s="128" t="s">
        <v>114</v>
      </c>
      <c r="G54" s="128" t="s">
        <v>215</v>
      </c>
      <c r="H54" s="128" t="s">
        <v>224</v>
      </c>
      <c r="I54" s="128" t="s">
        <v>161</v>
      </c>
      <c r="J54" s="128" t="s">
        <v>142</v>
      </c>
      <c r="K54" s="128" t="s">
        <v>249</v>
      </c>
      <c r="L54" s="128" t="s">
        <v>222</v>
      </c>
      <c r="M54" s="128" t="s">
        <v>238</v>
      </c>
      <c r="N54" s="128" t="s">
        <v>281</v>
      </c>
      <c r="O54" s="129" t="s">
        <v>119</v>
      </c>
      <c r="P54" s="129" t="s">
        <v>282</v>
      </c>
    </row>
    <row r="55" spans="1:16" x14ac:dyDescent="0.25">
      <c r="A55" s="127" t="s">
        <v>597</v>
      </c>
      <c r="B55" s="128" t="s">
        <v>52</v>
      </c>
      <c r="C55" s="128" t="s">
        <v>43</v>
      </c>
      <c r="D55" s="128" t="s">
        <v>36</v>
      </c>
      <c r="E55" s="128" t="s">
        <v>215</v>
      </c>
      <c r="F55" s="128" t="s">
        <v>213</v>
      </c>
      <c r="G55" s="128" t="s">
        <v>220</v>
      </c>
      <c r="H55" s="128" t="s">
        <v>214</v>
      </c>
      <c r="I55" s="128" t="s">
        <v>147</v>
      </c>
      <c r="J55" s="128" t="s">
        <v>229</v>
      </c>
      <c r="K55" s="128" t="s">
        <v>227</v>
      </c>
      <c r="L55" s="128" t="s">
        <v>249</v>
      </c>
      <c r="M55" s="128" t="s">
        <v>235</v>
      </c>
      <c r="N55" s="128" t="s">
        <v>281</v>
      </c>
      <c r="O55" s="129" t="s">
        <v>261</v>
      </c>
      <c r="P55" s="129" t="s">
        <v>245</v>
      </c>
    </row>
    <row r="56" spans="1:16" x14ac:dyDescent="0.25">
      <c r="A56" s="127" t="s">
        <v>517</v>
      </c>
      <c r="B56" s="128" t="s">
        <v>52</v>
      </c>
      <c r="C56" s="128" t="s">
        <v>43</v>
      </c>
      <c r="D56" s="128" t="s">
        <v>64</v>
      </c>
      <c r="E56" s="128" t="s">
        <v>211</v>
      </c>
      <c r="F56" s="128" t="s">
        <v>213</v>
      </c>
      <c r="G56" s="128" t="s">
        <v>118</v>
      </c>
      <c r="H56" s="128" t="s">
        <v>156</v>
      </c>
      <c r="I56" s="128" t="s">
        <v>161</v>
      </c>
      <c r="J56" s="128" t="s">
        <v>142</v>
      </c>
      <c r="K56" s="128" t="s">
        <v>235</v>
      </c>
      <c r="L56" s="128" t="s">
        <v>238</v>
      </c>
      <c r="M56" s="128" t="s">
        <v>233</v>
      </c>
      <c r="N56" s="128" t="s">
        <v>281</v>
      </c>
      <c r="O56" s="129" t="s">
        <v>165</v>
      </c>
      <c r="P56" s="129" t="s">
        <v>282</v>
      </c>
    </row>
    <row r="57" spans="1:16" x14ac:dyDescent="0.25">
      <c r="A57" s="127" t="s">
        <v>430</v>
      </c>
      <c r="B57" s="128" t="s">
        <v>48</v>
      </c>
      <c r="C57" s="128" t="s">
        <v>43</v>
      </c>
      <c r="D57" s="128" t="s">
        <v>618</v>
      </c>
      <c r="E57" s="128" t="s">
        <v>210</v>
      </c>
      <c r="F57" s="128" t="s">
        <v>215</v>
      </c>
      <c r="G57" s="128" t="s">
        <v>118</v>
      </c>
      <c r="H57" s="128" t="s">
        <v>224</v>
      </c>
      <c r="I57" s="128" t="s">
        <v>74</v>
      </c>
      <c r="J57" s="128" t="s">
        <v>231</v>
      </c>
      <c r="K57" s="128" t="s">
        <v>233</v>
      </c>
      <c r="L57" s="128" t="s">
        <v>235</v>
      </c>
      <c r="M57" s="128" t="s">
        <v>247</v>
      </c>
      <c r="N57" s="128" t="s">
        <v>119</v>
      </c>
      <c r="O57" s="129" t="s">
        <v>261</v>
      </c>
      <c r="P57" s="129" t="s">
        <v>267</v>
      </c>
    </row>
    <row r="58" spans="1:16" x14ac:dyDescent="0.25">
      <c r="A58" s="127" t="s">
        <v>346</v>
      </c>
      <c r="B58" s="128" t="s">
        <v>52</v>
      </c>
      <c r="C58" s="128" t="s">
        <v>43</v>
      </c>
      <c r="D58" s="128" t="s">
        <v>36</v>
      </c>
      <c r="E58" s="128" t="s">
        <v>210</v>
      </c>
      <c r="F58" s="128" t="s">
        <v>57</v>
      </c>
      <c r="G58" s="128" t="s">
        <v>118</v>
      </c>
      <c r="H58" s="128" t="s">
        <v>54</v>
      </c>
      <c r="I58" s="128" t="s">
        <v>161</v>
      </c>
      <c r="J58" s="128" t="s">
        <v>142</v>
      </c>
      <c r="K58" s="128" t="s">
        <v>227</v>
      </c>
      <c r="L58" s="128" t="s">
        <v>243</v>
      </c>
      <c r="M58" s="128" t="s">
        <v>162</v>
      </c>
      <c r="N58" s="128" t="s">
        <v>281</v>
      </c>
      <c r="O58" s="129" t="s">
        <v>261</v>
      </c>
      <c r="P58" s="129" t="s">
        <v>282</v>
      </c>
    </row>
    <row r="59" spans="1:16" x14ac:dyDescent="0.25">
      <c r="A59" s="127" t="s">
        <v>605</v>
      </c>
      <c r="B59" s="128" t="s">
        <v>36</v>
      </c>
      <c r="C59" s="128" t="s">
        <v>43</v>
      </c>
      <c r="D59" s="128" t="s">
        <v>617</v>
      </c>
      <c r="E59" s="128" t="s">
        <v>37</v>
      </c>
      <c r="F59" s="128" t="s">
        <v>215</v>
      </c>
      <c r="G59" s="128" t="s">
        <v>149</v>
      </c>
      <c r="H59" s="128" t="s">
        <v>205</v>
      </c>
      <c r="I59" s="128" t="s">
        <v>143</v>
      </c>
      <c r="J59" s="128" t="s">
        <v>231</v>
      </c>
      <c r="K59" s="128" t="s">
        <v>222</v>
      </c>
      <c r="L59" s="128" t="s">
        <v>280</v>
      </c>
      <c r="M59" s="128" t="s">
        <v>247</v>
      </c>
      <c r="N59" s="128" t="s">
        <v>282</v>
      </c>
      <c r="O59" s="129" t="s">
        <v>261</v>
      </c>
      <c r="P59" s="129" t="s">
        <v>160</v>
      </c>
    </row>
    <row r="60" spans="1:16" x14ac:dyDescent="0.25">
      <c r="A60" s="127" t="s">
        <v>606</v>
      </c>
      <c r="B60" s="128" t="s">
        <v>40</v>
      </c>
      <c r="C60" s="128" t="s">
        <v>36</v>
      </c>
      <c r="D60" s="128" t="s">
        <v>617</v>
      </c>
      <c r="E60" s="128" t="s">
        <v>37</v>
      </c>
      <c r="F60" s="128" t="s">
        <v>215</v>
      </c>
      <c r="G60" s="128" t="s">
        <v>149</v>
      </c>
      <c r="H60" s="128" t="s">
        <v>205</v>
      </c>
      <c r="I60" s="128" t="s">
        <v>143</v>
      </c>
      <c r="J60" s="128" t="s">
        <v>231</v>
      </c>
      <c r="K60" s="128" t="s">
        <v>222</v>
      </c>
      <c r="L60" s="128" t="s">
        <v>280</v>
      </c>
      <c r="M60" s="128" t="s">
        <v>162</v>
      </c>
      <c r="N60" s="128" t="s">
        <v>282</v>
      </c>
      <c r="O60" s="129" t="s">
        <v>281</v>
      </c>
      <c r="P60" s="129" t="s">
        <v>160</v>
      </c>
    </row>
    <row r="61" spans="1:16" x14ac:dyDescent="0.25">
      <c r="A61" s="127" t="s">
        <v>607</v>
      </c>
      <c r="B61" s="128" t="s">
        <v>40</v>
      </c>
      <c r="C61" s="128" t="s">
        <v>43</v>
      </c>
      <c r="D61" s="128" t="s">
        <v>64</v>
      </c>
      <c r="E61" s="128" t="s">
        <v>210</v>
      </c>
      <c r="F61" s="128" t="s">
        <v>212</v>
      </c>
      <c r="G61" s="128" t="s">
        <v>154</v>
      </c>
      <c r="H61" s="128" t="s">
        <v>224</v>
      </c>
      <c r="I61" s="128" t="s">
        <v>145</v>
      </c>
      <c r="J61" s="128" t="s">
        <v>231</v>
      </c>
      <c r="K61" s="128" t="s">
        <v>222</v>
      </c>
      <c r="L61" s="128" t="s">
        <v>280</v>
      </c>
      <c r="M61" s="128" t="s">
        <v>247</v>
      </c>
      <c r="N61" s="128" t="s">
        <v>282</v>
      </c>
      <c r="O61" s="129" t="s">
        <v>261</v>
      </c>
      <c r="P61" s="129" t="s">
        <v>165</v>
      </c>
    </row>
    <row r="62" spans="1:16" x14ac:dyDescent="0.25">
      <c r="A62" s="127" t="s">
        <v>289</v>
      </c>
      <c r="B62" s="128" t="s">
        <v>52</v>
      </c>
      <c r="C62" s="128" t="s">
        <v>43</v>
      </c>
      <c r="D62" s="128" t="s">
        <v>64</v>
      </c>
      <c r="E62" s="128" t="s">
        <v>210</v>
      </c>
      <c r="F62" s="128" t="s">
        <v>68</v>
      </c>
      <c r="G62" s="128" t="s">
        <v>118</v>
      </c>
      <c r="H62" s="128" t="s">
        <v>143</v>
      </c>
      <c r="I62" s="128" t="s">
        <v>161</v>
      </c>
      <c r="J62" s="128" t="s">
        <v>156</v>
      </c>
      <c r="K62" s="128" t="s">
        <v>246</v>
      </c>
      <c r="L62" s="128" t="s">
        <v>280</v>
      </c>
      <c r="M62" s="128" t="s">
        <v>117</v>
      </c>
      <c r="N62" s="128" t="s">
        <v>281</v>
      </c>
      <c r="O62" s="128" t="s">
        <v>261</v>
      </c>
      <c r="P62" s="128" t="s">
        <v>282</v>
      </c>
    </row>
    <row r="63" spans="1:16" x14ac:dyDescent="0.25">
      <c r="A63" s="127" t="s">
        <v>290</v>
      </c>
      <c r="B63" s="128" t="s">
        <v>40</v>
      </c>
      <c r="C63" s="128" t="s">
        <v>43</v>
      </c>
      <c r="D63" s="128" t="s">
        <v>618</v>
      </c>
      <c r="E63" s="128" t="s">
        <v>210</v>
      </c>
      <c r="F63" s="128" t="s">
        <v>215</v>
      </c>
      <c r="G63" s="128" t="s">
        <v>118</v>
      </c>
      <c r="H63" s="128" t="s">
        <v>145</v>
      </c>
      <c r="I63" s="128" t="s">
        <v>161</v>
      </c>
      <c r="J63" s="128" t="s">
        <v>142</v>
      </c>
      <c r="K63" s="128" t="s">
        <v>246</v>
      </c>
      <c r="L63" s="128" t="s">
        <v>280</v>
      </c>
      <c r="M63" s="128" t="s">
        <v>234</v>
      </c>
      <c r="N63" s="128" t="s">
        <v>281</v>
      </c>
      <c r="O63" s="129" t="s">
        <v>261</v>
      </c>
      <c r="P63" s="129" t="s">
        <v>282</v>
      </c>
    </row>
    <row r="64" spans="1:16" x14ac:dyDescent="0.25">
      <c r="A64" s="127" t="s">
        <v>504</v>
      </c>
      <c r="B64" s="128" t="s">
        <v>60</v>
      </c>
      <c r="C64" s="128" t="s">
        <v>48</v>
      </c>
      <c r="D64" s="128" t="s">
        <v>622</v>
      </c>
      <c r="E64" s="128" t="s">
        <v>210</v>
      </c>
      <c r="F64" s="128" t="s">
        <v>215</v>
      </c>
      <c r="G64" s="128" t="s">
        <v>154</v>
      </c>
      <c r="H64" s="128" t="s">
        <v>76</v>
      </c>
      <c r="I64" s="128" t="s">
        <v>116</v>
      </c>
      <c r="J64" s="128" t="s">
        <v>231</v>
      </c>
      <c r="K64" s="128" t="s">
        <v>238</v>
      </c>
      <c r="L64" s="128" t="s">
        <v>242</v>
      </c>
      <c r="M64" s="128" t="s">
        <v>248</v>
      </c>
      <c r="N64" s="128" t="s">
        <v>275</v>
      </c>
      <c r="O64" s="128" t="s">
        <v>274</v>
      </c>
      <c r="P64" s="129" t="s">
        <v>272</v>
      </c>
    </row>
    <row r="65" spans="1:16" x14ac:dyDescent="0.25">
      <c r="A65" s="127" t="s">
        <v>307</v>
      </c>
      <c r="B65" s="128" t="s">
        <v>52</v>
      </c>
      <c r="C65" s="128" t="s">
        <v>43</v>
      </c>
      <c r="D65" s="128" t="s">
        <v>48</v>
      </c>
      <c r="E65" s="128" t="s">
        <v>210</v>
      </c>
      <c r="F65" s="128" t="s">
        <v>212</v>
      </c>
      <c r="G65" s="128" t="s">
        <v>215</v>
      </c>
      <c r="H65" s="128" t="s">
        <v>115</v>
      </c>
      <c r="I65" s="128" t="s">
        <v>161</v>
      </c>
      <c r="J65" s="128" t="s">
        <v>54</v>
      </c>
      <c r="K65" s="128" t="s">
        <v>246</v>
      </c>
      <c r="L65" s="128" t="s">
        <v>157</v>
      </c>
      <c r="M65" s="128" t="s">
        <v>248</v>
      </c>
      <c r="N65" s="128" t="s">
        <v>281</v>
      </c>
      <c r="O65" s="128" t="s">
        <v>239</v>
      </c>
      <c r="P65" s="129" t="s">
        <v>282</v>
      </c>
    </row>
    <row r="66" spans="1:16" x14ac:dyDescent="0.25">
      <c r="A66" s="127" t="s">
        <v>308</v>
      </c>
      <c r="B66" s="128" t="s">
        <v>47</v>
      </c>
      <c r="C66" s="128" t="s">
        <v>617</v>
      </c>
      <c r="D66" s="128" t="s">
        <v>618</v>
      </c>
      <c r="E66" s="128" t="s">
        <v>114</v>
      </c>
      <c r="F66" s="128" t="s">
        <v>68</v>
      </c>
      <c r="G66" s="128" t="s">
        <v>118</v>
      </c>
      <c r="H66" s="128" t="s">
        <v>76</v>
      </c>
      <c r="I66" s="128" t="s">
        <v>224</v>
      </c>
      <c r="J66" s="128" t="s">
        <v>619</v>
      </c>
      <c r="K66" s="128" t="s">
        <v>227</v>
      </c>
      <c r="L66" s="128" t="s">
        <v>249</v>
      </c>
      <c r="M66" s="128" t="s">
        <v>238</v>
      </c>
      <c r="N66" s="128" t="s">
        <v>281</v>
      </c>
      <c r="O66" s="129" t="s">
        <v>261</v>
      </c>
      <c r="P66" s="128" t="s">
        <v>239</v>
      </c>
    </row>
    <row r="67" spans="1:16" x14ac:dyDescent="0.25">
      <c r="A67" s="127" t="s">
        <v>397</v>
      </c>
      <c r="B67" s="128" t="s">
        <v>52</v>
      </c>
      <c r="C67" s="128" t="s">
        <v>43</v>
      </c>
      <c r="D67" s="128" t="s">
        <v>39</v>
      </c>
      <c r="E67" s="128" t="s">
        <v>146</v>
      </c>
      <c r="F67" s="128" t="s">
        <v>62</v>
      </c>
      <c r="G67" s="128" t="s">
        <v>68</v>
      </c>
      <c r="H67" s="128" t="s">
        <v>163</v>
      </c>
      <c r="I67" s="128" t="s">
        <v>161</v>
      </c>
      <c r="J67" s="128" t="s">
        <v>142</v>
      </c>
      <c r="K67" s="128" t="s">
        <v>243</v>
      </c>
      <c r="L67" s="128" t="s">
        <v>280</v>
      </c>
      <c r="M67" s="128" t="s">
        <v>238</v>
      </c>
      <c r="N67" s="128" t="s">
        <v>206</v>
      </c>
      <c r="O67" s="128" t="s">
        <v>281</v>
      </c>
      <c r="P67" s="129" t="s">
        <v>160</v>
      </c>
    </row>
    <row r="68" spans="1:16" x14ac:dyDescent="0.25">
      <c r="A68" s="127" t="s">
        <v>479</v>
      </c>
      <c r="B68" s="128" t="s">
        <v>52</v>
      </c>
      <c r="C68" s="128" t="s">
        <v>43</v>
      </c>
      <c r="D68" s="128" t="s">
        <v>64</v>
      </c>
      <c r="E68" s="128" t="s">
        <v>57</v>
      </c>
      <c r="F68" s="128" t="s">
        <v>213</v>
      </c>
      <c r="G68" s="128" t="s">
        <v>215</v>
      </c>
      <c r="H68" s="128" t="s">
        <v>163</v>
      </c>
      <c r="I68" s="128" t="s">
        <v>161</v>
      </c>
      <c r="J68" s="128" t="s">
        <v>207</v>
      </c>
      <c r="K68" s="128" t="s">
        <v>246</v>
      </c>
      <c r="L68" s="128" t="s">
        <v>157</v>
      </c>
      <c r="M68" s="128" t="s">
        <v>254</v>
      </c>
      <c r="N68" s="128" t="s">
        <v>281</v>
      </c>
      <c r="O68" s="129" t="s">
        <v>261</v>
      </c>
      <c r="P68" s="129" t="s">
        <v>282</v>
      </c>
    </row>
    <row r="69" spans="1:16" x14ac:dyDescent="0.25">
      <c r="A69" s="127" t="s">
        <v>480</v>
      </c>
      <c r="B69" s="128" t="s">
        <v>39</v>
      </c>
      <c r="C69" s="128" t="s">
        <v>617</v>
      </c>
      <c r="D69" s="128" t="s">
        <v>42</v>
      </c>
      <c r="E69" s="128" t="s">
        <v>210</v>
      </c>
      <c r="F69" s="128" t="s">
        <v>211</v>
      </c>
      <c r="G69" s="128" t="s">
        <v>118</v>
      </c>
      <c r="H69" s="128" t="s">
        <v>145</v>
      </c>
      <c r="I69" s="128" t="s">
        <v>163</v>
      </c>
      <c r="J69" s="128" t="s">
        <v>158</v>
      </c>
      <c r="K69" s="128" t="s">
        <v>162</v>
      </c>
      <c r="L69" s="128" t="s">
        <v>234</v>
      </c>
      <c r="M69" s="128" t="s">
        <v>221</v>
      </c>
      <c r="N69" s="128" t="s">
        <v>281</v>
      </c>
      <c r="O69" s="128" t="s">
        <v>165</v>
      </c>
      <c r="P69" s="129" t="s">
        <v>239</v>
      </c>
    </row>
    <row r="70" spans="1:16" x14ac:dyDescent="0.25">
      <c r="A70" s="127" t="s">
        <v>481</v>
      </c>
      <c r="B70" s="128" t="s">
        <v>40</v>
      </c>
      <c r="C70" s="128" t="s">
        <v>622</v>
      </c>
      <c r="D70" s="128" t="s">
        <v>49</v>
      </c>
      <c r="E70" s="128" t="s">
        <v>37</v>
      </c>
      <c r="F70" s="128" t="s">
        <v>62</v>
      </c>
      <c r="G70" s="128" t="s">
        <v>216</v>
      </c>
      <c r="H70" s="128" t="s">
        <v>76</v>
      </c>
      <c r="I70" s="128" t="s">
        <v>142</v>
      </c>
      <c r="J70" s="128" t="s">
        <v>619</v>
      </c>
      <c r="K70" s="128" t="s">
        <v>227</v>
      </c>
      <c r="L70" s="128" t="s">
        <v>164</v>
      </c>
      <c r="M70" s="128" t="s">
        <v>235</v>
      </c>
      <c r="N70" s="128" t="s">
        <v>281</v>
      </c>
      <c r="O70" s="129" t="s">
        <v>160</v>
      </c>
      <c r="P70" s="129" t="s">
        <v>267</v>
      </c>
    </row>
    <row r="71" spans="1:16" x14ac:dyDescent="0.25">
      <c r="A71" s="127" t="s">
        <v>482</v>
      </c>
      <c r="B71" s="128" t="s">
        <v>52</v>
      </c>
      <c r="C71" s="128" t="s">
        <v>47</v>
      </c>
      <c r="D71" s="128" t="s">
        <v>39</v>
      </c>
      <c r="E71" s="128" t="s">
        <v>219</v>
      </c>
      <c r="F71" s="128" t="s">
        <v>215</v>
      </c>
      <c r="G71" s="128" t="s">
        <v>154</v>
      </c>
      <c r="H71" s="128" t="s">
        <v>163</v>
      </c>
      <c r="I71" s="128" t="s">
        <v>161</v>
      </c>
      <c r="J71" s="128" t="s">
        <v>224</v>
      </c>
      <c r="K71" s="128" t="s">
        <v>169</v>
      </c>
      <c r="L71" s="128" t="s">
        <v>141</v>
      </c>
      <c r="M71" s="128" t="s">
        <v>243</v>
      </c>
      <c r="N71" s="128" t="s">
        <v>165</v>
      </c>
      <c r="O71" s="129" t="s">
        <v>261</v>
      </c>
      <c r="P71" s="129" t="s">
        <v>282</v>
      </c>
    </row>
    <row r="72" spans="1:16" x14ac:dyDescent="0.25">
      <c r="A72" s="127" t="s">
        <v>483</v>
      </c>
      <c r="B72" s="128" t="s">
        <v>75</v>
      </c>
      <c r="C72" s="128" t="s">
        <v>35</v>
      </c>
      <c r="D72" s="128" t="s">
        <v>44</v>
      </c>
      <c r="E72" s="128" t="s">
        <v>112</v>
      </c>
      <c r="F72" s="128" t="s">
        <v>73</v>
      </c>
      <c r="G72" s="128" t="s">
        <v>149</v>
      </c>
      <c r="H72" s="128" t="s">
        <v>147</v>
      </c>
      <c r="I72" s="128" t="s">
        <v>72</v>
      </c>
      <c r="J72" s="128" t="s">
        <v>76</v>
      </c>
      <c r="K72" s="128" t="s">
        <v>235</v>
      </c>
      <c r="L72" s="128" t="s">
        <v>157</v>
      </c>
      <c r="M72" s="128" t="s">
        <v>152</v>
      </c>
      <c r="N72" s="128" t="s">
        <v>160</v>
      </c>
      <c r="O72" s="129" t="s">
        <v>165</v>
      </c>
      <c r="P72" s="129" t="s">
        <v>282</v>
      </c>
    </row>
    <row r="73" spans="1:16" x14ac:dyDescent="0.25">
      <c r="A73" s="127" t="s">
        <v>484</v>
      </c>
      <c r="B73" s="128" t="s">
        <v>48</v>
      </c>
      <c r="C73" s="128" t="s">
        <v>50</v>
      </c>
      <c r="D73" s="128" t="s">
        <v>618</v>
      </c>
      <c r="E73" s="128" t="s">
        <v>219</v>
      </c>
      <c r="F73" s="128" t="s">
        <v>213</v>
      </c>
      <c r="G73" s="128" t="s">
        <v>146</v>
      </c>
      <c r="H73" s="128" t="s">
        <v>147</v>
      </c>
      <c r="I73" s="128" t="s">
        <v>161</v>
      </c>
      <c r="J73" s="128" t="s">
        <v>163</v>
      </c>
      <c r="K73" s="128" t="s">
        <v>221</v>
      </c>
      <c r="L73" s="128" t="s">
        <v>280</v>
      </c>
      <c r="M73" s="128" t="s">
        <v>241</v>
      </c>
      <c r="N73" s="128" t="s">
        <v>281</v>
      </c>
      <c r="O73" s="129" t="s">
        <v>245</v>
      </c>
      <c r="P73" s="129" t="s">
        <v>267</v>
      </c>
    </row>
    <row r="74" spans="1:16" x14ac:dyDescent="0.25">
      <c r="A74" s="127" t="s">
        <v>485</v>
      </c>
      <c r="B74" s="128" t="s">
        <v>45</v>
      </c>
      <c r="C74" s="128" t="s">
        <v>43</v>
      </c>
      <c r="D74" s="128" t="s">
        <v>617</v>
      </c>
      <c r="E74" s="128" t="s">
        <v>57</v>
      </c>
      <c r="F74" s="128" t="s">
        <v>210</v>
      </c>
      <c r="G74" s="128" t="s">
        <v>154</v>
      </c>
      <c r="H74" s="128" t="s">
        <v>145</v>
      </c>
      <c r="I74" s="128" t="s">
        <v>207</v>
      </c>
      <c r="J74" s="128" t="s">
        <v>205</v>
      </c>
      <c r="K74" s="128" t="s">
        <v>157</v>
      </c>
      <c r="L74" s="128" t="s">
        <v>164</v>
      </c>
      <c r="M74" s="128" t="s">
        <v>254</v>
      </c>
      <c r="N74" s="128" t="s">
        <v>281</v>
      </c>
      <c r="O74" s="129" t="s">
        <v>261</v>
      </c>
      <c r="P74" s="129" t="s">
        <v>282</v>
      </c>
    </row>
    <row r="75" spans="1:16" x14ac:dyDescent="0.25">
      <c r="A75" s="127" t="s">
        <v>486</v>
      </c>
      <c r="B75" s="128" t="s">
        <v>40</v>
      </c>
      <c r="C75" s="128" t="s">
        <v>39</v>
      </c>
      <c r="D75" s="128" t="s">
        <v>618</v>
      </c>
      <c r="E75" s="128" t="s">
        <v>215</v>
      </c>
      <c r="F75" s="128" t="s">
        <v>219</v>
      </c>
      <c r="G75" s="128" t="s">
        <v>118</v>
      </c>
      <c r="H75" s="128" t="s">
        <v>163</v>
      </c>
      <c r="I75" s="128" t="s">
        <v>161</v>
      </c>
      <c r="J75" s="128" t="s">
        <v>72</v>
      </c>
      <c r="K75" s="128" t="s">
        <v>237</v>
      </c>
      <c r="L75" s="128" t="s">
        <v>235</v>
      </c>
      <c r="M75" s="128" t="s">
        <v>251</v>
      </c>
      <c r="N75" s="128" t="s">
        <v>281</v>
      </c>
      <c r="O75" s="129" t="s">
        <v>261</v>
      </c>
      <c r="P75" s="129" t="s">
        <v>282</v>
      </c>
    </row>
    <row r="76" spans="1:16" x14ac:dyDescent="0.25">
      <c r="A76" s="127" t="s">
        <v>442</v>
      </c>
      <c r="B76" s="128" t="s">
        <v>40</v>
      </c>
      <c r="C76" s="128" t="s">
        <v>75</v>
      </c>
      <c r="D76" s="128" t="s">
        <v>617</v>
      </c>
      <c r="E76" s="128" t="s">
        <v>210</v>
      </c>
      <c r="F76" s="128" t="s">
        <v>57</v>
      </c>
      <c r="G76" s="128" t="s">
        <v>215</v>
      </c>
      <c r="H76" s="128" t="s">
        <v>115</v>
      </c>
      <c r="I76" s="128" t="s">
        <v>224</v>
      </c>
      <c r="J76" s="128" t="s">
        <v>163</v>
      </c>
      <c r="K76" s="128" t="s">
        <v>235</v>
      </c>
      <c r="L76" s="128" t="s">
        <v>280</v>
      </c>
      <c r="M76" s="128" t="s">
        <v>254</v>
      </c>
      <c r="N76" s="128" t="s">
        <v>206</v>
      </c>
      <c r="O76" s="129" t="s">
        <v>160</v>
      </c>
      <c r="P76" s="129" t="s">
        <v>267</v>
      </c>
    </row>
    <row r="77" spans="1:16" x14ac:dyDescent="0.25">
      <c r="A77" s="127" t="s">
        <v>575</v>
      </c>
      <c r="B77" s="128" t="s">
        <v>52</v>
      </c>
      <c r="C77" s="128" t="s">
        <v>43</v>
      </c>
      <c r="D77" s="128" t="s">
        <v>617</v>
      </c>
      <c r="E77" s="128" t="s">
        <v>210</v>
      </c>
      <c r="F77" s="128" t="s">
        <v>57</v>
      </c>
      <c r="G77" s="128" t="s">
        <v>220</v>
      </c>
      <c r="H77" s="128" t="s">
        <v>71</v>
      </c>
      <c r="I77" s="128" t="s">
        <v>66</v>
      </c>
      <c r="J77" s="128" t="s">
        <v>116</v>
      </c>
      <c r="K77" s="128" t="s">
        <v>221</v>
      </c>
      <c r="L77" s="128" t="s">
        <v>249</v>
      </c>
      <c r="M77" s="128" t="s">
        <v>242</v>
      </c>
      <c r="N77" s="128" t="s">
        <v>276</v>
      </c>
      <c r="O77" s="129" t="s">
        <v>119</v>
      </c>
      <c r="P77" s="129" t="s">
        <v>267</v>
      </c>
    </row>
    <row r="78" spans="1:16" x14ac:dyDescent="0.25">
      <c r="A78" s="127" t="s">
        <v>577</v>
      </c>
      <c r="B78" s="128" t="s">
        <v>40</v>
      </c>
      <c r="C78" s="128" t="s">
        <v>43</v>
      </c>
      <c r="D78" s="128" t="s">
        <v>618</v>
      </c>
      <c r="E78" s="128" t="s">
        <v>210</v>
      </c>
      <c r="F78" s="128" t="s">
        <v>213</v>
      </c>
      <c r="G78" s="128" t="s">
        <v>215</v>
      </c>
      <c r="H78" s="128" t="s">
        <v>156</v>
      </c>
      <c r="I78" s="128" t="s">
        <v>161</v>
      </c>
      <c r="J78" s="128" t="s">
        <v>142</v>
      </c>
      <c r="K78" s="128" t="s">
        <v>235</v>
      </c>
      <c r="L78" s="128" t="s">
        <v>233</v>
      </c>
      <c r="M78" s="128" t="s">
        <v>247</v>
      </c>
      <c r="N78" s="128" t="s">
        <v>281</v>
      </c>
      <c r="O78" s="129" t="s">
        <v>261</v>
      </c>
      <c r="P78" s="129" t="s">
        <v>282</v>
      </c>
    </row>
    <row r="79" spans="1:16" x14ac:dyDescent="0.25">
      <c r="A79" s="127" t="s">
        <v>93</v>
      </c>
      <c r="B79" s="128" t="s">
        <v>48</v>
      </c>
      <c r="C79" s="128" t="s">
        <v>64</v>
      </c>
      <c r="D79" s="128" t="s">
        <v>617</v>
      </c>
      <c r="E79" s="128" t="s">
        <v>210</v>
      </c>
      <c r="F79" s="128" t="s">
        <v>213</v>
      </c>
      <c r="G79" s="128" t="s">
        <v>215</v>
      </c>
      <c r="H79" s="128" t="s">
        <v>224</v>
      </c>
      <c r="I79" s="128" t="s">
        <v>161</v>
      </c>
      <c r="J79" s="128" t="s">
        <v>76</v>
      </c>
      <c r="K79" s="128" t="s">
        <v>222</v>
      </c>
      <c r="L79" s="128" t="s">
        <v>250</v>
      </c>
      <c r="M79" s="128" t="s">
        <v>254</v>
      </c>
      <c r="N79" s="128" t="s">
        <v>281</v>
      </c>
      <c r="O79" s="129" t="s">
        <v>160</v>
      </c>
      <c r="P79" s="129" t="s">
        <v>282</v>
      </c>
    </row>
    <row r="80" spans="1:16" x14ac:dyDescent="0.25">
      <c r="A80" s="127" t="s">
        <v>100</v>
      </c>
      <c r="B80" s="128" t="s">
        <v>52</v>
      </c>
      <c r="C80" s="128" t="s">
        <v>48</v>
      </c>
      <c r="D80" s="128" t="s">
        <v>40</v>
      </c>
      <c r="E80" s="128" t="s">
        <v>57</v>
      </c>
      <c r="F80" s="128" t="s">
        <v>213</v>
      </c>
      <c r="G80" s="128" t="s">
        <v>215</v>
      </c>
      <c r="H80" s="128" t="s">
        <v>147</v>
      </c>
      <c r="I80" s="128" t="s">
        <v>163</v>
      </c>
      <c r="J80" s="128" t="s">
        <v>224</v>
      </c>
      <c r="K80" s="128" t="s">
        <v>227</v>
      </c>
      <c r="L80" s="128" t="s">
        <v>141</v>
      </c>
      <c r="M80" s="128" t="s">
        <v>246</v>
      </c>
      <c r="N80" s="128" t="s">
        <v>119</v>
      </c>
      <c r="O80" s="129" t="s">
        <v>239</v>
      </c>
      <c r="P80" s="129" t="s">
        <v>160</v>
      </c>
    </row>
    <row r="81" spans="1:16" x14ac:dyDescent="0.25">
      <c r="A81" s="127" t="s">
        <v>319</v>
      </c>
      <c r="B81" s="128" t="s">
        <v>39</v>
      </c>
      <c r="C81" s="128" t="s">
        <v>75</v>
      </c>
      <c r="D81" s="128" t="s">
        <v>617</v>
      </c>
      <c r="E81" s="128" t="s">
        <v>210</v>
      </c>
      <c r="F81" s="128" t="s">
        <v>73</v>
      </c>
      <c r="G81" s="128" t="s">
        <v>215</v>
      </c>
      <c r="H81" s="128" t="s">
        <v>147</v>
      </c>
      <c r="I81" s="128" t="s">
        <v>74</v>
      </c>
      <c r="J81" s="128" t="s">
        <v>145</v>
      </c>
      <c r="K81" s="128" t="s">
        <v>227</v>
      </c>
      <c r="L81" s="128" t="s">
        <v>246</v>
      </c>
      <c r="M81" s="128" t="s">
        <v>254</v>
      </c>
      <c r="N81" s="128" t="s">
        <v>258</v>
      </c>
      <c r="O81" s="128" t="s">
        <v>267</v>
      </c>
      <c r="P81" s="129" t="s">
        <v>282</v>
      </c>
    </row>
    <row r="82" spans="1:16" x14ac:dyDescent="0.25">
      <c r="A82" s="127" t="s">
        <v>358</v>
      </c>
      <c r="B82" s="128" t="s">
        <v>40</v>
      </c>
      <c r="C82" s="128" t="s">
        <v>43</v>
      </c>
      <c r="D82" s="128" t="s">
        <v>617</v>
      </c>
      <c r="E82" s="128" t="s">
        <v>210</v>
      </c>
      <c r="F82" s="128" t="s">
        <v>57</v>
      </c>
      <c r="G82" s="128" t="s">
        <v>146</v>
      </c>
      <c r="H82" s="128" t="s">
        <v>621</v>
      </c>
      <c r="I82" s="128" t="s">
        <v>161</v>
      </c>
      <c r="J82" s="128" t="s">
        <v>116</v>
      </c>
      <c r="K82" s="128" t="s">
        <v>246</v>
      </c>
      <c r="L82" s="128" t="s">
        <v>280</v>
      </c>
      <c r="M82" s="128" t="s">
        <v>235</v>
      </c>
      <c r="N82" s="128" t="s">
        <v>281</v>
      </c>
      <c r="O82" s="129" t="s">
        <v>261</v>
      </c>
      <c r="P82" s="129" t="s">
        <v>160</v>
      </c>
    </row>
    <row r="83" spans="1:16" x14ac:dyDescent="0.25">
      <c r="A83" s="127" t="s">
        <v>458</v>
      </c>
      <c r="B83" s="128" t="s">
        <v>52</v>
      </c>
      <c r="C83" s="128" t="s">
        <v>43</v>
      </c>
      <c r="D83" s="128" t="s">
        <v>618</v>
      </c>
      <c r="E83" s="128" t="s">
        <v>146</v>
      </c>
      <c r="F83" s="128" t="s">
        <v>215</v>
      </c>
      <c r="G83" s="128" t="s">
        <v>154</v>
      </c>
      <c r="H83" s="128" t="s">
        <v>621</v>
      </c>
      <c r="I83" s="128" t="s">
        <v>205</v>
      </c>
      <c r="J83" s="128" t="s">
        <v>619</v>
      </c>
      <c r="K83" s="128" t="s">
        <v>222</v>
      </c>
      <c r="L83" s="128" t="s">
        <v>280</v>
      </c>
      <c r="M83" s="128" t="s">
        <v>235</v>
      </c>
      <c r="N83" s="128" t="s">
        <v>160</v>
      </c>
      <c r="O83" s="129" t="s">
        <v>261</v>
      </c>
      <c r="P83" s="129" t="s">
        <v>239</v>
      </c>
    </row>
    <row r="84" spans="1:16" x14ac:dyDescent="0.25">
      <c r="A84" s="127" t="s">
        <v>127</v>
      </c>
      <c r="B84" s="128" t="s">
        <v>60</v>
      </c>
      <c r="C84" s="128" t="s">
        <v>43</v>
      </c>
      <c r="D84" s="128" t="s">
        <v>617</v>
      </c>
      <c r="E84" s="128" t="s">
        <v>210</v>
      </c>
      <c r="F84" s="128" t="s">
        <v>68</v>
      </c>
      <c r="G84" s="128" t="s">
        <v>118</v>
      </c>
      <c r="H84" s="128" t="s">
        <v>156</v>
      </c>
      <c r="I84" s="128" t="s">
        <v>161</v>
      </c>
      <c r="J84" s="128" t="s">
        <v>74</v>
      </c>
      <c r="K84" s="128" t="s">
        <v>234</v>
      </c>
      <c r="L84" s="128" t="s">
        <v>280</v>
      </c>
      <c r="M84" s="128" t="s">
        <v>162</v>
      </c>
      <c r="N84" s="128" t="s">
        <v>281</v>
      </c>
      <c r="O84" s="129" t="s">
        <v>239</v>
      </c>
      <c r="P84" s="129" t="s">
        <v>282</v>
      </c>
    </row>
    <row r="85" spans="1:16" x14ac:dyDescent="0.25">
      <c r="A85" s="127" t="s">
        <v>411</v>
      </c>
      <c r="B85" s="128" t="s">
        <v>64</v>
      </c>
      <c r="C85" s="128" t="s">
        <v>43</v>
      </c>
      <c r="D85" s="128" t="s">
        <v>618</v>
      </c>
      <c r="E85" s="128" t="s">
        <v>210</v>
      </c>
      <c r="F85" s="128" t="s">
        <v>215</v>
      </c>
      <c r="G85" s="128" t="s">
        <v>118</v>
      </c>
      <c r="H85" s="128" t="s">
        <v>163</v>
      </c>
      <c r="I85" s="128" t="s">
        <v>161</v>
      </c>
      <c r="J85" s="128" t="s">
        <v>156</v>
      </c>
      <c r="K85" s="128" t="s">
        <v>246</v>
      </c>
      <c r="L85" s="128" t="s">
        <v>280</v>
      </c>
      <c r="M85" s="128" t="s">
        <v>157</v>
      </c>
      <c r="N85" s="128" t="s">
        <v>281</v>
      </c>
      <c r="O85" s="129" t="s">
        <v>282</v>
      </c>
      <c r="P85" s="129" t="s">
        <v>267</v>
      </c>
    </row>
    <row r="86" spans="1:16" x14ac:dyDescent="0.25">
      <c r="A86" s="127" t="s">
        <v>412</v>
      </c>
      <c r="B86" s="128" t="s">
        <v>48</v>
      </c>
      <c r="C86" s="128" t="s">
        <v>43</v>
      </c>
      <c r="D86" s="128" t="s">
        <v>618</v>
      </c>
      <c r="E86" s="128" t="s">
        <v>210</v>
      </c>
      <c r="F86" s="128" t="s">
        <v>213</v>
      </c>
      <c r="G86" s="128" t="s">
        <v>215</v>
      </c>
      <c r="H86" s="128" t="s">
        <v>147</v>
      </c>
      <c r="I86" s="128" t="s">
        <v>224</v>
      </c>
      <c r="J86" s="128" t="s">
        <v>142</v>
      </c>
      <c r="K86" s="128" t="s">
        <v>157</v>
      </c>
      <c r="L86" s="128" t="s">
        <v>280</v>
      </c>
      <c r="M86" s="128" t="s">
        <v>254</v>
      </c>
      <c r="N86" s="128" t="s">
        <v>281</v>
      </c>
      <c r="O86" s="129" t="s">
        <v>282</v>
      </c>
      <c r="P86" s="129" t="s">
        <v>267</v>
      </c>
    </row>
    <row r="87" spans="1:16" x14ac:dyDescent="0.25">
      <c r="A87" s="127" t="s">
        <v>413</v>
      </c>
      <c r="B87" s="128" t="s">
        <v>48</v>
      </c>
      <c r="C87" s="128" t="s">
        <v>75</v>
      </c>
      <c r="D87" s="128" t="s">
        <v>44</v>
      </c>
      <c r="E87" s="128" t="s">
        <v>114</v>
      </c>
      <c r="F87" s="128" t="s">
        <v>62</v>
      </c>
      <c r="G87" s="128" t="s">
        <v>106</v>
      </c>
      <c r="H87" s="128" t="s">
        <v>143</v>
      </c>
      <c r="I87" s="128" t="s">
        <v>224</v>
      </c>
      <c r="J87" s="128" t="s">
        <v>147</v>
      </c>
      <c r="K87" s="128" t="s">
        <v>227</v>
      </c>
      <c r="L87" s="128" t="s">
        <v>221</v>
      </c>
      <c r="M87" s="128" t="s">
        <v>235</v>
      </c>
      <c r="N87" s="128" t="s">
        <v>282</v>
      </c>
      <c r="O87" s="129" t="s">
        <v>261</v>
      </c>
      <c r="P87" s="129" t="s">
        <v>267</v>
      </c>
    </row>
    <row r="88" spans="1:16" x14ac:dyDescent="0.25">
      <c r="A88" s="127" t="s">
        <v>414</v>
      </c>
      <c r="B88" s="128" t="s">
        <v>39</v>
      </c>
      <c r="C88" s="128" t="s">
        <v>43</v>
      </c>
      <c r="D88" s="128" t="s">
        <v>617</v>
      </c>
      <c r="E88" s="128" t="s">
        <v>210</v>
      </c>
      <c r="F88" s="128" t="s">
        <v>112</v>
      </c>
      <c r="G88" s="128" t="s">
        <v>146</v>
      </c>
      <c r="H88" s="128" t="s">
        <v>621</v>
      </c>
      <c r="I88" s="128" t="s">
        <v>161</v>
      </c>
      <c r="J88" s="128" t="s">
        <v>76</v>
      </c>
      <c r="K88" s="128" t="s">
        <v>233</v>
      </c>
      <c r="L88" s="128" t="s">
        <v>280</v>
      </c>
      <c r="M88" s="128" t="s">
        <v>254</v>
      </c>
      <c r="N88" s="128" t="s">
        <v>206</v>
      </c>
      <c r="O88" s="129" t="s">
        <v>261</v>
      </c>
      <c r="P88" s="129" t="s">
        <v>119</v>
      </c>
    </row>
    <row r="89" spans="1:16" x14ac:dyDescent="0.25">
      <c r="A89" s="127" t="s">
        <v>387</v>
      </c>
      <c r="B89" s="128" t="s">
        <v>52</v>
      </c>
      <c r="C89" s="128" t="s">
        <v>105</v>
      </c>
      <c r="D89" s="128" t="s">
        <v>617</v>
      </c>
      <c r="E89" s="128" t="s">
        <v>210</v>
      </c>
      <c r="F89" s="128" t="s">
        <v>69</v>
      </c>
      <c r="G89" s="128" t="s">
        <v>118</v>
      </c>
      <c r="H89" s="128" t="s">
        <v>621</v>
      </c>
      <c r="I89" s="128" t="s">
        <v>161</v>
      </c>
      <c r="J89" s="128" t="s">
        <v>205</v>
      </c>
      <c r="K89" s="128" t="s">
        <v>221</v>
      </c>
      <c r="L89" s="128" t="s">
        <v>246</v>
      </c>
      <c r="M89" s="128" t="s">
        <v>238</v>
      </c>
      <c r="N89" s="128" t="s">
        <v>281</v>
      </c>
      <c r="O89" s="129" t="s">
        <v>239</v>
      </c>
      <c r="P89" s="129" t="s">
        <v>160</v>
      </c>
    </row>
    <row r="90" spans="1:16" x14ac:dyDescent="0.25">
      <c r="A90" s="127" t="s">
        <v>314</v>
      </c>
      <c r="B90" s="128" t="s">
        <v>52</v>
      </c>
      <c r="C90" s="128" t="s">
        <v>60</v>
      </c>
      <c r="D90" s="128" t="s">
        <v>622</v>
      </c>
      <c r="E90" s="128" t="s">
        <v>210</v>
      </c>
      <c r="F90" s="128" t="s">
        <v>73</v>
      </c>
      <c r="G90" s="128" t="s">
        <v>215</v>
      </c>
      <c r="H90" s="128" t="s">
        <v>115</v>
      </c>
      <c r="I90" s="128" t="s">
        <v>74</v>
      </c>
      <c r="J90" s="128" t="s">
        <v>224</v>
      </c>
      <c r="K90" s="128" t="s">
        <v>235</v>
      </c>
      <c r="L90" s="128" t="s">
        <v>241</v>
      </c>
      <c r="M90" s="128" t="s">
        <v>254</v>
      </c>
      <c r="N90" s="128" t="s">
        <v>160</v>
      </c>
      <c r="O90" s="129" t="s">
        <v>261</v>
      </c>
      <c r="P90" s="128" t="s">
        <v>267</v>
      </c>
    </row>
    <row r="91" spans="1:16" x14ac:dyDescent="0.25">
      <c r="A91" s="127" t="s">
        <v>92</v>
      </c>
      <c r="B91" s="128" t="s">
        <v>64</v>
      </c>
      <c r="C91" s="128" t="s">
        <v>622</v>
      </c>
      <c r="D91" s="128" t="s">
        <v>618</v>
      </c>
      <c r="E91" s="128" t="s">
        <v>210</v>
      </c>
      <c r="F91" s="128" t="s">
        <v>57</v>
      </c>
      <c r="G91" s="128" t="s">
        <v>62</v>
      </c>
      <c r="H91" s="128" t="s">
        <v>214</v>
      </c>
      <c r="I91" s="128" t="s">
        <v>72</v>
      </c>
      <c r="J91" s="128" t="s">
        <v>224</v>
      </c>
      <c r="K91" s="128" t="s">
        <v>117</v>
      </c>
      <c r="L91" s="128" t="s">
        <v>249</v>
      </c>
      <c r="M91" s="128" t="s">
        <v>237</v>
      </c>
      <c r="N91" s="128" t="s">
        <v>265</v>
      </c>
      <c r="O91" s="129" t="s">
        <v>257</v>
      </c>
      <c r="P91" s="129" t="s">
        <v>239</v>
      </c>
    </row>
    <row r="92" spans="1:16" x14ac:dyDescent="0.25">
      <c r="A92" s="127" t="s">
        <v>338</v>
      </c>
      <c r="B92" s="128" t="s">
        <v>60</v>
      </c>
      <c r="C92" s="128" t="s">
        <v>43</v>
      </c>
      <c r="D92" s="128" t="s">
        <v>618</v>
      </c>
      <c r="E92" s="128" t="s">
        <v>210</v>
      </c>
      <c r="F92" s="128" t="s">
        <v>219</v>
      </c>
      <c r="G92" s="128" t="s">
        <v>215</v>
      </c>
      <c r="H92" s="128" t="s">
        <v>54</v>
      </c>
      <c r="I92" s="128" t="s">
        <v>163</v>
      </c>
      <c r="J92" s="128" t="s">
        <v>76</v>
      </c>
      <c r="K92" s="128" t="s">
        <v>251</v>
      </c>
      <c r="L92" s="128" t="s">
        <v>157</v>
      </c>
      <c r="M92" s="128" t="s">
        <v>240</v>
      </c>
      <c r="N92" s="128" t="s">
        <v>245</v>
      </c>
      <c r="O92" s="129" t="s">
        <v>261</v>
      </c>
      <c r="P92" s="129" t="s">
        <v>165</v>
      </c>
    </row>
    <row r="93" spans="1:16" x14ac:dyDescent="0.25">
      <c r="A93" s="127" t="s">
        <v>339</v>
      </c>
      <c r="B93" s="128" t="s">
        <v>48</v>
      </c>
      <c r="C93" s="128" t="s">
        <v>43</v>
      </c>
      <c r="D93" s="128" t="s">
        <v>617</v>
      </c>
      <c r="E93" s="128" t="s">
        <v>210</v>
      </c>
      <c r="F93" s="128" t="s">
        <v>213</v>
      </c>
      <c r="G93" s="128" t="s">
        <v>51</v>
      </c>
      <c r="H93" s="128" t="s">
        <v>229</v>
      </c>
      <c r="I93" s="128" t="s">
        <v>54</v>
      </c>
      <c r="J93" s="128" t="s">
        <v>116</v>
      </c>
      <c r="K93" s="128" t="s">
        <v>251</v>
      </c>
      <c r="L93" s="128" t="s">
        <v>162</v>
      </c>
      <c r="M93" s="128" t="s">
        <v>235</v>
      </c>
      <c r="N93" s="128" t="s">
        <v>245</v>
      </c>
      <c r="O93" s="129" t="s">
        <v>239</v>
      </c>
      <c r="P93" s="129" t="s">
        <v>160</v>
      </c>
    </row>
    <row r="94" spans="1:16" x14ac:dyDescent="0.25">
      <c r="A94" s="127" t="s">
        <v>613</v>
      </c>
      <c r="B94" s="128" t="s">
        <v>52</v>
      </c>
      <c r="C94" s="128" t="s">
        <v>43</v>
      </c>
      <c r="D94" s="128" t="s">
        <v>617</v>
      </c>
      <c r="E94" s="128" t="s">
        <v>73</v>
      </c>
      <c r="F94" s="128" t="s">
        <v>215</v>
      </c>
      <c r="G94" s="128" t="s">
        <v>106</v>
      </c>
      <c r="H94" s="128" t="s">
        <v>71</v>
      </c>
      <c r="I94" s="128" t="s">
        <v>161</v>
      </c>
      <c r="J94" s="128" t="s">
        <v>158</v>
      </c>
      <c r="K94" s="128" t="s">
        <v>234</v>
      </c>
      <c r="L94" s="128" t="s">
        <v>280</v>
      </c>
      <c r="M94" s="128" t="s">
        <v>246</v>
      </c>
      <c r="N94" s="128" t="s">
        <v>281</v>
      </c>
      <c r="O94" s="129" t="s">
        <v>160</v>
      </c>
      <c r="P94" s="128" t="s">
        <v>269</v>
      </c>
    </row>
    <row r="95" spans="1:16" x14ac:dyDescent="0.25">
      <c r="A95" s="127" t="s">
        <v>130</v>
      </c>
      <c r="B95" s="128" t="s">
        <v>105</v>
      </c>
      <c r="C95" s="128" t="s">
        <v>75</v>
      </c>
      <c r="D95" s="128" t="s">
        <v>202</v>
      </c>
      <c r="E95" s="128" t="s">
        <v>210</v>
      </c>
      <c r="F95" s="128" t="s">
        <v>73</v>
      </c>
      <c r="G95" s="128" t="s">
        <v>215</v>
      </c>
      <c r="H95" s="128" t="s">
        <v>224</v>
      </c>
      <c r="I95" s="128" t="s">
        <v>207</v>
      </c>
      <c r="J95" s="128" t="s">
        <v>74</v>
      </c>
      <c r="K95" s="128" t="s">
        <v>169</v>
      </c>
      <c r="L95" s="128" t="s">
        <v>249</v>
      </c>
      <c r="M95" s="128" t="s">
        <v>233</v>
      </c>
      <c r="N95" s="128" t="s">
        <v>206</v>
      </c>
      <c r="O95" s="129" t="s">
        <v>239</v>
      </c>
      <c r="P95" s="129" t="s">
        <v>160</v>
      </c>
    </row>
    <row r="96" spans="1:16" x14ac:dyDescent="0.25">
      <c r="A96" s="127" t="s">
        <v>556</v>
      </c>
      <c r="B96" s="128" t="s">
        <v>60</v>
      </c>
      <c r="C96" s="128" t="s">
        <v>43</v>
      </c>
      <c r="D96" s="128" t="s">
        <v>40</v>
      </c>
      <c r="E96" s="128" t="s">
        <v>62</v>
      </c>
      <c r="F96" s="128" t="s">
        <v>69</v>
      </c>
      <c r="G96" s="128" t="s">
        <v>118</v>
      </c>
      <c r="H96" s="128" t="s">
        <v>224</v>
      </c>
      <c r="I96" s="128" t="s">
        <v>161</v>
      </c>
      <c r="J96" s="128" t="s">
        <v>619</v>
      </c>
      <c r="K96" s="128" t="s">
        <v>235</v>
      </c>
      <c r="L96" s="128" t="s">
        <v>164</v>
      </c>
      <c r="M96" s="128" t="s">
        <v>169</v>
      </c>
      <c r="N96" s="128" t="s">
        <v>282</v>
      </c>
      <c r="O96" s="129" t="s">
        <v>239</v>
      </c>
      <c r="P96" s="129" t="s">
        <v>119</v>
      </c>
    </row>
    <row r="97" spans="1:16" x14ac:dyDescent="0.25">
      <c r="A97" s="127" t="s">
        <v>298</v>
      </c>
      <c r="B97" s="128" t="s">
        <v>52</v>
      </c>
      <c r="C97" s="128" t="s">
        <v>75</v>
      </c>
      <c r="D97" s="128" t="s">
        <v>40</v>
      </c>
      <c r="E97" s="128" t="s">
        <v>210</v>
      </c>
      <c r="F97" s="128" t="s">
        <v>213</v>
      </c>
      <c r="G97" s="128" t="s">
        <v>118</v>
      </c>
      <c r="H97" s="128" t="s">
        <v>218</v>
      </c>
      <c r="I97" s="128" t="s">
        <v>161</v>
      </c>
      <c r="J97" s="128" t="s">
        <v>158</v>
      </c>
      <c r="K97" s="128" t="s">
        <v>226</v>
      </c>
      <c r="L97" s="128" t="s">
        <v>243</v>
      </c>
      <c r="M97" s="128" t="s">
        <v>234</v>
      </c>
      <c r="N97" s="128" t="s">
        <v>281</v>
      </c>
      <c r="O97" s="129" t="s">
        <v>119</v>
      </c>
      <c r="P97" s="129" t="s">
        <v>277</v>
      </c>
    </row>
    <row r="98" spans="1:16" x14ac:dyDescent="0.25">
      <c r="A98" s="127" t="s">
        <v>429</v>
      </c>
      <c r="B98" s="128" t="s">
        <v>52</v>
      </c>
      <c r="C98" s="128" t="s">
        <v>43</v>
      </c>
      <c r="D98" s="128" t="s">
        <v>64</v>
      </c>
      <c r="E98" s="128" t="s">
        <v>112</v>
      </c>
      <c r="F98" s="128" t="s">
        <v>213</v>
      </c>
      <c r="G98" s="128" t="s">
        <v>215</v>
      </c>
      <c r="H98" s="128" t="s">
        <v>218</v>
      </c>
      <c r="I98" s="128" t="s">
        <v>161</v>
      </c>
      <c r="J98" s="128" t="s">
        <v>74</v>
      </c>
      <c r="K98" s="128" t="s">
        <v>221</v>
      </c>
      <c r="L98" s="128" t="s">
        <v>246</v>
      </c>
      <c r="M98" s="128" t="s">
        <v>234</v>
      </c>
      <c r="N98" s="128" t="s">
        <v>255</v>
      </c>
      <c r="O98" s="129" t="s">
        <v>261</v>
      </c>
      <c r="P98" s="129" t="s">
        <v>160</v>
      </c>
    </row>
    <row r="99" spans="1:16" x14ac:dyDescent="0.25">
      <c r="A99" s="127" t="s">
        <v>428</v>
      </c>
      <c r="B99" s="128" t="s">
        <v>48</v>
      </c>
      <c r="C99" s="128" t="s">
        <v>75</v>
      </c>
      <c r="D99" s="128" t="s">
        <v>40</v>
      </c>
      <c r="E99" s="128" t="s">
        <v>210</v>
      </c>
      <c r="F99" s="128" t="s">
        <v>213</v>
      </c>
      <c r="G99" s="128" t="s">
        <v>215</v>
      </c>
      <c r="H99" s="128" t="s">
        <v>147</v>
      </c>
      <c r="I99" s="128" t="s">
        <v>223</v>
      </c>
      <c r="J99" s="128" t="s">
        <v>158</v>
      </c>
      <c r="K99" s="128" t="s">
        <v>234</v>
      </c>
      <c r="L99" s="128" t="s">
        <v>242</v>
      </c>
      <c r="M99" s="128" t="s">
        <v>152</v>
      </c>
      <c r="N99" s="128" t="s">
        <v>206</v>
      </c>
      <c r="O99" s="129" t="s">
        <v>239</v>
      </c>
      <c r="P99" s="129" t="s">
        <v>267</v>
      </c>
    </row>
    <row r="100" spans="1:16" x14ac:dyDescent="0.25">
      <c r="A100" s="127" t="s">
        <v>398</v>
      </c>
      <c r="B100" s="128" t="s">
        <v>52</v>
      </c>
      <c r="C100" s="128" t="s">
        <v>43</v>
      </c>
      <c r="D100" s="128" t="s">
        <v>617</v>
      </c>
      <c r="E100" s="128" t="s">
        <v>210</v>
      </c>
      <c r="F100" s="128" t="s">
        <v>212</v>
      </c>
      <c r="G100" s="128" t="s">
        <v>118</v>
      </c>
      <c r="H100" s="128" t="s">
        <v>156</v>
      </c>
      <c r="I100" s="128" t="s">
        <v>161</v>
      </c>
      <c r="J100" s="128" t="s">
        <v>224</v>
      </c>
      <c r="K100" s="128" t="s">
        <v>226</v>
      </c>
      <c r="L100" s="128" t="s">
        <v>235</v>
      </c>
      <c r="M100" s="128" t="s">
        <v>238</v>
      </c>
      <c r="N100" s="128" t="s">
        <v>282</v>
      </c>
      <c r="O100" s="128" t="s">
        <v>269</v>
      </c>
      <c r="P100" s="129" t="s">
        <v>277</v>
      </c>
    </row>
    <row r="101" spans="1:16" x14ac:dyDescent="0.25">
      <c r="A101" s="127" t="s">
        <v>78</v>
      </c>
      <c r="B101" s="128" t="s">
        <v>52</v>
      </c>
      <c r="C101" s="128" t="s">
        <v>43</v>
      </c>
      <c r="D101" s="128" t="s">
        <v>36</v>
      </c>
      <c r="E101" s="128" t="s">
        <v>154</v>
      </c>
      <c r="F101" s="128" t="s">
        <v>215</v>
      </c>
      <c r="G101" s="128" t="s">
        <v>68</v>
      </c>
      <c r="H101" s="128" t="s">
        <v>231</v>
      </c>
      <c r="I101" s="128" t="s">
        <v>161</v>
      </c>
      <c r="J101" s="128" t="s">
        <v>224</v>
      </c>
      <c r="K101" s="128" t="s">
        <v>226</v>
      </c>
      <c r="L101" s="128" t="s">
        <v>280</v>
      </c>
      <c r="M101" s="128" t="s">
        <v>234</v>
      </c>
      <c r="N101" s="128" t="s">
        <v>265</v>
      </c>
      <c r="O101" s="128" t="s">
        <v>245</v>
      </c>
      <c r="P101" s="129" t="s">
        <v>160</v>
      </c>
    </row>
    <row r="102" spans="1:16" x14ac:dyDescent="0.25">
      <c r="A102" s="127" t="s">
        <v>593</v>
      </c>
      <c r="B102" s="128" t="s">
        <v>48</v>
      </c>
      <c r="C102" s="128" t="s">
        <v>70</v>
      </c>
      <c r="D102" s="128" t="s">
        <v>36</v>
      </c>
      <c r="E102" s="128" t="s">
        <v>62</v>
      </c>
      <c r="F102" s="128" t="s">
        <v>215</v>
      </c>
      <c r="G102" s="128" t="s">
        <v>220</v>
      </c>
      <c r="H102" s="128" t="s">
        <v>145</v>
      </c>
      <c r="I102" s="128" t="s">
        <v>224</v>
      </c>
      <c r="J102" s="128" t="s">
        <v>74</v>
      </c>
      <c r="K102" s="128" t="s">
        <v>157</v>
      </c>
      <c r="L102" s="128" t="s">
        <v>280</v>
      </c>
      <c r="M102" s="128" t="s">
        <v>238</v>
      </c>
      <c r="N102" s="128" t="s">
        <v>160</v>
      </c>
      <c r="O102" s="129" t="s">
        <v>261</v>
      </c>
      <c r="P102" s="129" t="s">
        <v>282</v>
      </c>
    </row>
    <row r="103" spans="1:16" x14ac:dyDescent="0.25">
      <c r="A103" s="127" t="s">
        <v>594</v>
      </c>
      <c r="B103" s="128" t="s">
        <v>52</v>
      </c>
      <c r="C103" s="128" t="s">
        <v>43</v>
      </c>
      <c r="D103" s="128" t="s">
        <v>75</v>
      </c>
      <c r="E103" s="128" t="s">
        <v>215</v>
      </c>
      <c r="F103" s="128" t="s">
        <v>213</v>
      </c>
      <c r="G103" s="128" t="s">
        <v>212</v>
      </c>
      <c r="H103" s="128" t="s">
        <v>163</v>
      </c>
      <c r="I103" s="128" t="s">
        <v>224</v>
      </c>
      <c r="J103" s="128" t="s">
        <v>76</v>
      </c>
      <c r="K103" s="128" t="s">
        <v>157</v>
      </c>
      <c r="L103" s="128" t="s">
        <v>235</v>
      </c>
      <c r="M103" s="128" t="s">
        <v>238</v>
      </c>
      <c r="N103" s="128" t="s">
        <v>160</v>
      </c>
      <c r="O103" s="129" t="s">
        <v>261</v>
      </c>
      <c r="P103" s="129" t="s">
        <v>282</v>
      </c>
    </row>
    <row r="104" spans="1:16" x14ac:dyDescent="0.25">
      <c r="A104" s="127" t="s">
        <v>91</v>
      </c>
      <c r="B104" s="128" t="s">
        <v>52</v>
      </c>
      <c r="C104" s="128" t="s">
        <v>43</v>
      </c>
      <c r="D104" s="128" t="s">
        <v>39</v>
      </c>
      <c r="E104" s="128" t="s">
        <v>210</v>
      </c>
      <c r="F104" s="128" t="s">
        <v>215</v>
      </c>
      <c r="G104" s="128" t="s">
        <v>149</v>
      </c>
      <c r="H104" s="128" t="s">
        <v>163</v>
      </c>
      <c r="I104" s="128" t="s">
        <v>74</v>
      </c>
      <c r="J104" s="128" t="s">
        <v>142</v>
      </c>
      <c r="K104" s="128" t="s">
        <v>233</v>
      </c>
      <c r="L104" s="128" t="s">
        <v>280</v>
      </c>
      <c r="M104" s="128" t="s">
        <v>234</v>
      </c>
      <c r="N104" s="128" t="s">
        <v>206</v>
      </c>
      <c r="O104" s="128" t="s">
        <v>165</v>
      </c>
      <c r="P104" s="129" t="s">
        <v>160</v>
      </c>
    </row>
    <row r="105" spans="1:16" x14ac:dyDescent="0.25">
      <c r="A105" s="127" t="s">
        <v>96</v>
      </c>
      <c r="B105" s="128" t="s">
        <v>52</v>
      </c>
      <c r="C105" s="128" t="s">
        <v>50</v>
      </c>
      <c r="D105" s="128" t="s">
        <v>56</v>
      </c>
      <c r="E105" s="128" t="s">
        <v>215</v>
      </c>
      <c r="F105" s="128" t="s">
        <v>68</v>
      </c>
      <c r="G105" s="128" t="s">
        <v>216</v>
      </c>
      <c r="H105" s="128" t="s">
        <v>115</v>
      </c>
      <c r="I105" s="128" t="s">
        <v>161</v>
      </c>
      <c r="J105" s="128" t="s">
        <v>143</v>
      </c>
      <c r="K105" s="128" t="s">
        <v>162</v>
      </c>
      <c r="L105" s="128" t="s">
        <v>235</v>
      </c>
      <c r="M105" s="128" t="s">
        <v>251</v>
      </c>
      <c r="N105" s="128" t="s">
        <v>268</v>
      </c>
      <c r="O105" s="129" t="s">
        <v>260</v>
      </c>
      <c r="P105" s="129" t="s">
        <v>262</v>
      </c>
    </row>
    <row r="106" spans="1:16" x14ac:dyDescent="0.25">
      <c r="A106" s="127" t="s">
        <v>85</v>
      </c>
      <c r="B106" s="128" t="s">
        <v>52</v>
      </c>
      <c r="C106" s="128" t="s">
        <v>43</v>
      </c>
      <c r="D106" s="128" t="s">
        <v>617</v>
      </c>
      <c r="E106" s="128" t="s">
        <v>215</v>
      </c>
      <c r="F106" s="128" t="s">
        <v>213</v>
      </c>
      <c r="G106" s="128" t="s">
        <v>118</v>
      </c>
      <c r="H106" s="128" t="s">
        <v>147</v>
      </c>
      <c r="I106" s="128" t="s">
        <v>161</v>
      </c>
      <c r="J106" s="128" t="s">
        <v>231</v>
      </c>
      <c r="K106" s="128" t="s">
        <v>162</v>
      </c>
      <c r="L106" s="128" t="s">
        <v>157</v>
      </c>
      <c r="M106" s="128" t="s">
        <v>254</v>
      </c>
      <c r="N106" s="128" t="s">
        <v>281</v>
      </c>
      <c r="O106" s="129" t="s">
        <v>239</v>
      </c>
      <c r="P106" s="129" t="s">
        <v>282</v>
      </c>
    </row>
    <row r="107" spans="1:16" x14ac:dyDescent="0.25">
      <c r="A107" s="127" t="s">
        <v>530</v>
      </c>
      <c r="B107" s="128" t="s">
        <v>52</v>
      </c>
      <c r="C107" s="128" t="s">
        <v>47</v>
      </c>
      <c r="D107" s="128" t="s">
        <v>36</v>
      </c>
      <c r="E107" s="128" t="s">
        <v>37</v>
      </c>
      <c r="F107" s="128" t="s">
        <v>68</v>
      </c>
      <c r="G107" s="128" t="s">
        <v>118</v>
      </c>
      <c r="H107" s="128" t="s">
        <v>163</v>
      </c>
      <c r="I107" s="128" t="s">
        <v>161</v>
      </c>
      <c r="J107" s="128" t="s">
        <v>145</v>
      </c>
      <c r="K107" s="128" t="s">
        <v>246</v>
      </c>
      <c r="L107" s="128" t="s">
        <v>238</v>
      </c>
      <c r="M107" s="128" t="s">
        <v>254</v>
      </c>
      <c r="N107" s="128" t="s">
        <v>160</v>
      </c>
      <c r="O107" s="129" t="s">
        <v>259</v>
      </c>
      <c r="P107" s="129" t="s">
        <v>267</v>
      </c>
    </row>
    <row r="108" spans="1:16" x14ac:dyDescent="0.25">
      <c r="A108" s="127" t="s">
        <v>284</v>
      </c>
      <c r="B108" s="128" t="s">
        <v>52</v>
      </c>
      <c r="C108" s="128" t="s">
        <v>43</v>
      </c>
      <c r="D108" s="128" t="s">
        <v>48</v>
      </c>
      <c r="E108" s="128" t="s">
        <v>210</v>
      </c>
      <c r="F108" s="128" t="s">
        <v>212</v>
      </c>
      <c r="G108" s="128" t="s">
        <v>219</v>
      </c>
      <c r="H108" s="128" t="s">
        <v>76</v>
      </c>
      <c r="I108" s="128" t="s">
        <v>218</v>
      </c>
      <c r="J108" s="128" t="s">
        <v>232</v>
      </c>
      <c r="K108" s="128" t="s">
        <v>221</v>
      </c>
      <c r="L108" s="128" t="s">
        <v>238</v>
      </c>
      <c r="M108" s="128" t="s">
        <v>250</v>
      </c>
      <c r="N108" s="128" t="s">
        <v>236</v>
      </c>
      <c r="O108" s="129" t="s">
        <v>264</v>
      </c>
      <c r="P108" s="129" t="s">
        <v>266</v>
      </c>
    </row>
    <row r="109" spans="1:16" x14ac:dyDescent="0.25">
      <c r="A109" s="127" t="s">
        <v>602</v>
      </c>
      <c r="B109" s="128" t="s">
        <v>40</v>
      </c>
      <c r="C109" s="128" t="s">
        <v>49</v>
      </c>
      <c r="D109" s="128" t="s">
        <v>618</v>
      </c>
      <c r="E109" s="128" t="s">
        <v>211</v>
      </c>
      <c r="F109" s="128" t="s">
        <v>159</v>
      </c>
      <c r="G109" s="128" t="s">
        <v>212</v>
      </c>
      <c r="H109" s="128" t="s">
        <v>145</v>
      </c>
      <c r="I109" s="128" t="s">
        <v>147</v>
      </c>
      <c r="J109" s="128" t="s">
        <v>231</v>
      </c>
      <c r="K109" s="128" t="s">
        <v>234</v>
      </c>
      <c r="L109" s="128" t="s">
        <v>243</v>
      </c>
      <c r="M109" s="128" t="s">
        <v>238</v>
      </c>
      <c r="N109" s="128" t="s">
        <v>281</v>
      </c>
      <c r="O109" s="129" t="s">
        <v>160</v>
      </c>
      <c r="P109" s="129" t="s">
        <v>282</v>
      </c>
    </row>
    <row r="110" spans="1:16" x14ac:dyDescent="0.25">
      <c r="A110" s="127" t="s">
        <v>121</v>
      </c>
      <c r="B110" s="128" t="s">
        <v>52</v>
      </c>
      <c r="C110" s="128" t="s">
        <v>43</v>
      </c>
      <c r="D110" s="128" t="s">
        <v>40</v>
      </c>
      <c r="E110" s="128" t="s">
        <v>210</v>
      </c>
      <c r="F110" s="128" t="s">
        <v>68</v>
      </c>
      <c r="G110" s="128" t="s">
        <v>215</v>
      </c>
      <c r="H110" s="128" t="s">
        <v>74</v>
      </c>
      <c r="I110" s="128" t="s">
        <v>161</v>
      </c>
      <c r="J110" s="128" t="s">
        <v>619</v>
      </c>
      <c r="K110" s="128" t="s">
        <v>233</v>
      </c>
      <c r="L110" s="128" t="s">
        <v>280</v>
      </c>
      <c r="M110" s="128" t="s">
        <v>162</v>
      </c>
      <c r="N110" s="128" t="s">
        <v>282</v>
      </c>
      <c r="O110" s="129" t="s">
        <v>165</v>
      </c>
      <c r="P110" s="129" t="s">
        <v>239</v>
      </c>
    </row>
    <row r="111" spans="1:16" x14ac:dyDescent="0.25">
      <c r="A111" s="127" t="s">
        <v>185</v>
      </c>
      <c r="B111" s="128" t="s">
        <v>52</v>
      </c>
      <c r="C111" s="128" t="s">
        <v>47</v>
      </c>
      <c r="D111" s="128" t="s">
        <v>617</v>
      </c>
      <c r="E111" s="128" t="s">
        <v>210</v>
      </c>
      <c r="F111" s="128" t="s">
        <v>118</v>
      </c>
      <c r="G111" s="128" t="s">
        <v>146</v>
      </c>
      <c r="H111" s="128" t="s">
        <v>156</v>
      </c>
      <c r="I111" s="128" t="s">
        <v>147</v>
      </c>
      <c r="J111" s="128" t="s">
        <v>218</v>
      </c>
      <c r="K111" s="128" t="s">
        <v>222</v>
      </c>
      <c r="L111" s="128" t="s">
        <v>280</v>
      </c>
      <c r="M111" s="128" t="s">
        <v>254</v>
      </c>
      <c r="N111" s="128" t="s">
        <v>281</v>
      </c>
      <c r="O111" s="129" t="s">
        <v>262</v>
      </c>
      <c r="P111" s="129" t="s">
        <v>282</v>
      </c>
    </row>
    <row r="112" spans="1:16" x14ac:dyDescent="0.25">
      <c r="A112" s="127" t="s">
        <v>569</v>
      </c>
      <c r="B112" s="128" t="s">
        <v>40</v>
      </c>
      <c r="C112" s="128" t="s">
        <v>617</v>
      </c>
      <c r="D112" s="128" t="s">
        <v>48</v>
      </c>
      <c r="E112" s="128" t="s">
        <v>215</v>
      </c>
      <c r="F112" s="128" t="s">
        <v>213</v>
      </c>
      <c r="G112" s="128" t="s">
        <v>62</v>
      </c>
      <c r="H112" s="128" t="s">
        <v>74</v>
      </c>
      <c r="I112" s="128" t="s">
        <v>161</v>
      </c>
      <c r="J112" s="128" t="s">
        <v>145</v>
      </c>
      <c r="K112" s="128" t="s">
        <v>117</v>
      </c>
      <c r="L112" s="128" t="s">
        <v>235</v>
      </c>
      <c r="M112" s="128" t="s">
        <v>250</v>
      </c>
      <c r="N112" s="128" t="s">
        <v>256</v>
      </c>
      <c r="O112" s="129" t="s">
        <v>236</v>
      </c>
      <c r="P112" s="129" t="s">
        <v>245</v>
      </c>
    </row>
    <row r="113" spans="1:16" x14ac:dyDescent="0.25">
      <c r="A113" s="127" t="s">
        <v>612</v>
      </c>
      <c r="B113" s="128" t="s">
        <v>40</v>
      </c>
      <c r="C113" s="128" t="s">
        <v>43</v>
      </c>
      <c r="D113" s="128" t="s">
        <v>617</v>
      </c>
      <c r="E113" s="128" t="s">
        <v>210</v>
      </c>
      <c r="F113" s="128" t="s">
        <v>215</v>
      </c>
      <c r="G113" s="128" t="s">
        <v>216</v>
      </c>
      <c r="H113" s="128" t="s">
        <v>145</v>
      </c>
      <c r="I113" s="128" t="s">
        <v>224</v>
      </c>
      <c r="J113" s="128" t="s">
        <v>74</v>
      </c>
      <c r="K113" s="128" t="s">
        <v>117</v>
      </c>
      <c r="L113" s="128" t="s">
        <v>249</v>
      </c>
      <c r="M113" s="128" t="s">
        <v>238</v>
      </c>
      <c r="N113" s="128" t="s">
        <v>281</v>
      </c>
      <c r="O113" s="129" t="s">
        <v>239</v>
      </c>
      <c r="P113" s="129" t="s">
        <v>160</v>
      </c>
    </row>
    <row r="114" spans="1:16" x14ac:dyDescent="0.25">
      <c r="A114" s="127" t="s">
        <v>120</v>
      </c>
      <c r="B114" s="128" t="s">
        <v>52</v>
      </c>
      <c r="C114" s="128" t="s">
        <v>70</v>
      </c>
      <c r="D114" s="128" t="s">
        <v>40</v>
      </c>
      <c r="E114" s="128" t="s">
        <v>210</v>
      </c>
      <c r="F114" s="128" t="s">
        <v>213</v>
      </c>
      <c r="G114" s="128" t="s">
        <v>212</v>
      </c>
      <c r="H114" s="128" t="s">
        <v>163</v>
      </c>
      <c r="I114" s="128" t="s">
        <v>205</v>
      </c>
      <c r="J114" s="128" t="s">
        <v>224</v>
      </c>
      <c r="K114" s="128" t="s">
        <v>162</v>
      </c>
      <c r="L114" s="128" t="s">
        <v>240</v>
      </c>
      <c r="M114" s="128" t="s">
        <v>238</v>
      </c>
      <c r="N114" s="129" t="s">
        <v>160</v>
      </c>
      <c r="O114" s="129" t="s">
        <v>261</v>
      </c>
      <c r="P114" s="129" t="s">
        <v>282</v>
      </c>
    </row>
    <row r="115" spans="1:16" x14ac:dyDescent="0.25">
      <c r="A115" s="127" t="s">
        <v>383</v>
      </c>
      <c r="B115" s="128" t="s">
        <v>52</v>
      </c>
      <c r="C115" s="128" t="s">
        <v>48</v>
      </c>
      <c r="D115" s="128" t="s">
        <v>618</v>
      </c>
      <c r="E115" s="128" t="s">
        <v>210</v>
      </c>
      <c r="F115" s="128" t="s">
        <v>213</v>
      </c>
      <c r="G115" s="128" t="s">
        <v>215</v>
      </c>
      <c r="H115" s="128" t="s">
        <v>54</v>
      </c>
      <c r="I115" s="128" t="s">
        <v>161</v>
      </c>
      <c r="J115" s="128" t="s">
        <v>156</v>
      </c>
      <c r="K115" s="128" t="s">
        <v>234</v>
      </c>
      <c r="L115" s="128" t="s">
        <v>243</v>
      </c>
      <c r="M115" s="128" t="s">
        <v>253</v>
      </c>
      <c r="N115" s="128" t="s">
        <v>206</v>
      </c>
      <c r="O115" s="129" t="s">
        <v>236</v>
      </c>
      <c r="P115" s="129" t="s">
        <v>267</v>
      </c>
    </row>
    <row r="116" spans="1:16" x14ac:dyDescent="0.25">
      <c r="A116" s="127" t="s">
        <v>496</v>
      </c>
      <c r="B116" s="128" t="s">
        <v>47</v>
      </c>
      <c r="C116" s="128" t="s">
        <v>75</v>
      </c>
      <c r="D116" s="128" t="s">
        <v>40</v>
      </c>
      <c r="E116" s="128" t="s">
        <v>210</v>
      </c>
      <c r="F116" s="128" t="s">
        <v>213</v>
      </c>
      <c r="G116" s="128" t="s">
        <v>215</v>
      </c>
      <c r="H116" s="128" t="s">
        <v>147</v>
      </c>
      <c r="I116" s="128" t="s">
        <v>145</v>
      </c>
      <c r="J116" s="128" t="s">
        <v>205</v>
      </c>
      <c r="K116" s="128" t="s">
        <v>227</v>
      </c>
      <c r="L116" s="128" t="s">
        <v>234</v>
      </c>
      <c r="M116" s="128" t="s">
        <v>238</v>
      </c>
      <c r="N116" s="128" t="s">
        <v>281</v>
      </c>
      <c r="O116" s="129" t="s">
        <v>261</v>
      </c>
      <c r="P116" s="129" t="s">
        <v>160</v>
      </c>
    </row>
    <row r="117" spans="1:16" x14ac:dyDescent="0.25">
      <c r="A117" s="127" t="s">
        <v>497</v>
      </c>
      <c r="B117" s="128" t="s">
        <v>60</v>
      </c>
      <c r="C117" s="128" t="s">
        <v>43</v>
      </c>
      <c r="D117" s="128" t="s">
        <v>64</v>
      </c>
      <c r="E117" s="128" t="s">
        <v>57</v>
      </c>
      <c r="F117" s="128" t="s">
        <v>211</v>
      </c>
      <c r="G117" s="128" t="s">
        <v>67</v>
      </c>
      <c r="H117" s="128" t="s">
        <v>143</v>
      </c>
      <c r="I117" s="128" t="s">
        <v>223</v>
      </c>
      <c r="J117" s="128" t="s">
        <v>111</v>
      </c>
      <c r="K117" s="128" t="s">
        <v>246</v>
      </c>
      <c r="L117" s="128" t="s">
        <v>249</v>
      </c>
      <c r="M117" s="128" t="s">
        <v>235</v>
      </c>
      <c r="N117" s="128" t="s">
        <v>245</v>
      </c>
      <c r="O117" s="129" t="s">
        <v>259</v>
      </c>
      <c r="P117" s="129" t="s">
        <v>270</v>
      </c>
    </row>
    <row r="118" spans="1:16" x14ac:dyDescent="0.25">
      <c r="A118" s="127" t="s">
        <v>393</v>
      </c>
      <c r="B118" s="128" t="s">
        <v>48</v>
      </c>
      <c r="C118" s="128" t="s">
        <v>43</v>
      </c>
      <c r="D118" s="128" t="s">
        <v>617</v>
      </c>
      <c r="E118" s="128" t="s">
        <v>114</v>
      </c>
      <c r="F118" s="128" t="s">
        <v>210</v>
      </c>
      <c r="G118" s="128" t="s">
        <v>215</v>
      </c>
      <c r="H118" s="128" t="s">
        <v>74</v>
      </c>
      <c r="I118" s="128" t="s">
        <v>161</v>
      </c>
      <c r="J118" s="128" t="s">
        <v>142</v>
      </c>
      <c r="K118" s="128" t="s">
        <v>234</v>
      </c>
      <c r="L118" s="128" t="s">
        <v>280</v>
      </c>
      <c r="M118" s="128" t="s">
        <v>254</v>
      </c>
      <c r="N118" s="128" t="s">
        <v>281</v>
      </c>
      <c r="O118" s="129" t="s">
        <v>261</v>
      </c>
      <c r="P118" s="129" t="s">
        <v>239</v>
      </c>
    </row>
    <row r="119" spans="1:16" x14ac:dyDescent="0.25">
      <c r="A119" s="127" t="s">
        <v>443</v>
      </c>
      <c r="B119" s="128" t="s">
        <v>52</v>
      </c>
      <c r="C119" s="128" t="s">
        <v>43</v>
      </c>
      <c r="D119" s="128" t="s">
        <v>36</v>
      </c>
      <c r="E119" s="128" t="s">
        <v>215</v>
      </c>
      <c r="F119" s="128" t="s">
        <v>213</v>
      </c>
      <c r="G119" s="128" t="s">
        <v>149</v>
      </c>
      <c r="H119" s="128" t="s">
        <v>143</v>
      </c>
      <c r="I119" s="128" t="s">
        <v>229</v>
      </c>
      <c r="J119" s="128" t="s">
        <v>205</v>
      </c>
      <c r="K119" s="128" t="s">
        <v>162</v>
      </c>
      <c r="L119" s="128" t="s">
        <v>280</v>
      </c>
      <c r="M119" s="128" t="s">
        <v>241</v>
      </c>
      <c r="N119" s="128" t="s">
        <v>160</v>
      </c>
      <c r="O119" s="129" t="s">
        <v>236</v>
      </c>
      <c r="P119" s="129" t="s">
        <v>239</v>
      </c>
    </row>
    <row r="120" spans="1:16" x14ac:dyDescent="0.25">
      <c r="A120" s="127" t="s">
        <v>131</v>
      </c>
      <c r="B120" s="128" t="s">
        <v>60</v>
      </c>
      <c r="C120" s="128" t="s">
        <v>48</v>
      </c>
      <c r="D120" s="128" t="s">
        <v>70</v>
      </c>
      <c r="E120" s="128" t="s">
        <v>210</v>
      </c>
      <c r="F120" s="128" t="s">
        <v>62</v>
      </c>
      <c r="G120" s="128" t="s">
        <v>215</v>
      </c>
      <c r="H120" s="128" t="s">
        <v>156</v>
      </c>
      <c r="I120" s="128" t="s">
        <v>145</v>
      </c>
      <c r="J120" s="128" t="s">
        <v>116</v>
      </c>
      <c r="K120" s="128" t="s">
        <v>227</v>
      </c>
      <c r="L120" s="128" t="s">
        <v>280</v>
      </c>
      <c r="M120" s="128" t="s">
        <v>234</v>
      </c>
      <c r="N120" s="128" t="s">
        <v>245</v>
      </c>
      <c r="O120" s="129" t="s">
        <v>119</v>
      </c>
      <c r="P120" s="129" t="s">
        <v>160</v>
      </c>
    </row>
    <row r="121" spans="1:16" x14ac:dyDescent="0.25">
      <c r="A121" s="127" t="s">
        <v>132</v>
      </c>
      <c r="B121" s="128" t="s">
        <v>40</v>
      </c>
      <c r="C121" s="128" t="s">
        <v>617</v>
      </c>
      <c r="D121" s="128" t="s">
        <v>618</v>
      </c>
      <c r="E121" s="128" t="s">
        <v>210</v>
      </c>
      <c r="F121" s="128" t="s">
        <v>68</v>
      </c>
      <c r="G121" s="128" t="s">
        <v>215</v>
      </c>
      <c r="H121" s="128" t="s">
        <v>147</v>
      </c>
      <c r="I121" s="128" t="s">
        <v>218</v>
      </c>
      <c r="J121" s="128" t="s">
        <v>158</v>
      </c>
      <c r="K121" s="128" t="s">
        <v>227</v>
      </c>
      <c r="L121" s="128" t="s">
        <v>221</v>
      </c>
      <c r="M121" s="128" t="s">
        <v>253</v>
      </c>
      <c r="N121" s="128" t="s">
        <v>281</v>
      </c>
      <c r="O121" s="128" t="s">
        <v>261</v>
      </c>
      <c r="P121" s="129" t="s">
        <v>265</v>
      </c>
    </row>
    <row r="122" spans="1:16" x14ac:dyDescent="0.25">
      <c r="A122" s="127" t="s">
        <v>362</v>
      </c>
      <c r="B122" s="128" t="s">
        <v>64</v>
      </c>
      <c r="C122" s="128" t="s">
        <v>43</v>
      </c>
      <c r="D122" s="128" t="s">
        <v>40</v>
      </c>
      <c r="E122" s="128" t="s">
        <v>210</v>
      </c>
      <c r="F122" s="128" t="s">
        <v>215</v>
      </c>
      <c r="G122" s="128" t="s">
        <v>112</v>
      </c>
      <c r="H122" s="128" t="s">
        <v>163</v>
      </c>
      <c r="I122" s="128" t="s">
        <v>161</v>
      </c>
      <c r="J122" s="128" t="s">
        <v>230</v>
      </c>
      <c r="K122" s="128" t="s">
        <v>234</v>
      </c>
      <c r="L122" s="128" t="s">
        <v>238</v>
      </c>
      <c r="M122" s="128" t="s">
        <v>254</v>
      </c>
      <c r="N122" s="128" t="s">
        <v>281</v>
      </c>
      <c r="O122" s="129" t="s">
        <v>165</v>
      </c>
      <c r="P122" s="129" t="s">
        <v>282</v>
      </c>
    </row>
    <row r="123" spans="1:16" x14ac:dyDescent="0.25">
      <c r="A123" s="127" t="s">
        <v>181</v>
      </c>
      <c r="B123" s="128" t="s">
        <v>70</v>
      </c>
      <c r="C123" s="128" t="s">
        <v>47</v>
      </c>
      <c r="D123" s="128" t="s">
        <v>618</v>
      </c>
      <c r="E123" s="128" t="s">
        <v>210</v>
      </c>
      <c r="F123" s="128" t="s">
        <v>220</v>
      </c>
      <c r="G123" s="128" t="s">
        <v>154</v>
      </c>
      <c r="H123" s="128" t="s">
        <v>74</v>
      </c>
      <c r="I123" s="128" t="s">
        <v>224</v>
      </c>
      <c r="J123" s="128" t="s">
        <v>231</v>
      </c>
      <c r="K123" s="128" t="s">
        <v>243</v>
      </c>
      <c r="L123" s="128" t="s">
        <v>157</v>
      </c>
      <c r="M123" s="128" t="s">
        <v>238</v>
      </c>
      <c r="N123" s="128" t="s">
        <v>165</v>
      </c>
      <c r="O123" s="129" t="s">
        <v>262</v>
      </c>
      <c r="P123" s="129" t="s">
        <v>256</v>
      </c>
    </row>
    <row r="124" spans="1:16" x14ac:dyDescent="0.25">
      <c r="A124" s="127" t="s">
        <v>507</v>
      </c>
      <c r="B124" s="128" t="s">
        <v>48</v>
      </c>
      <c r="C124" s="128" t="s">
        <v>44</v>
      </c>
      <c r="D124" s="128" t="s">
        <v>618</v>
      </c>
      <c r="E124" s="128" t="s">
        <v>112</v>
      </c>
      <c r="F124" s="128" t="s">
        <v>220</v>
      </c>
      <c r="G124" s="128" t="s">
        <v>154</v>
      </c>
      <c r="H124" s="128" t="s">
        <v>224</v>
      </c>
      <c r="I124" s="128" t="s">
        <v>621</v>
      </c>
      <c r="J124" s="128" t="s">
        <v>142</v>
      </c>
      <c r="K124" s="128" t="s">
        <v>235</v>
      </c>
      <c r="L124" s="128" t="s">
        <v>240</v>
      </c>
      <c r="M124" s="128" t="s">
        <v>117</v>
      </c>
      <c r="N124" s="128" t="s">
        <v>281</v>
      </c>
      <c r="O124" s="129" t="s">
        <v>261</v>
      </c>
      <c r="P124" s="129" t="s">
        <v>267</v>
      </c>
    </row>
    <row r="125" spans="1:16" x14ac:dyDescent="0.25">
      <c r="A125" s="127" t="s">
        <v>303</v>
      </c>
      <c r="B125" s="128" t="s">
        <v>70</v>
      </c>
      <c r="C125" s="128" t="s">
        <v>43</v>
      </c>
      <c r="D125" s="128" t="s">
        <v>64</v>
      </c>
      <c r="E125" s="128" t="s">
        <v>210</v>
      </c>
      <c r="F125" s="128" t="s">
        <v>213</v>
      </c>
      <c r="G125" s="128" t="s">
        <v>215</v>
      </c>
      <c r="H125" s="128" t="s">
        <v>163</v>
      </c>
      <c r="I125" s="128" t="s">
        <v>145</v>
      </c>
      <c r="J125" s="128" t="s">
        <v>218</v>
      </c>
      <c r="K125" s="128" t="s">
        <v>117</v>
      </c>
      <c r="L125" s="128" t="s">
        <v>280</v>
      </c>
      <c r="M125" s="128" t="s">
        <v>234</v>
      </c>
      <c r="N125" s="128" t="s">
        <v>281</v>
      </c>
      <c r="O125" s="129" t="s">
        <v>261</v>
      </c>
      <c r="P125" s="129" t="s">
        <v>282</v>
      </c>
    </row>
    <row r="126" spans="1:16" x14ac:dyDescent="0.25">
      <c r="A126" s="127" t="s">
        <v>304</v>
      </c>
      <c r="B126" s="128" t="s">
        <v>48</v>
      </c>
      <c r="C126" s="128" t="s">
        <v>43</v>
      </c>
      <c r="D126" s="128" t="s">
        <v>617</v>
      </c>
      <c r="E126" s="128" t="s">
        <v>219</v>
      </c>
      <c r="F126" s="128" t="s">
        <v>69</v>
      </c>
      <c r="G126" s="128" t="s">
        <v>215</v>
      </c>
      <c r="H126" s="128" t="s">
        <v>156</v>
      </c>
      <c r="I126" s="128" t="s">
        <v>205</v>
      </c>
      <c r="J126" s="128" t="s">
        <v>232</v>
      </c>
      <c r="K126" s="128" t="s">
        <v>235</v>
      </c>
      <c r="L126" s="128" t="s">
        <v>280</v>
      </c>
      <c r="M126" s="128" t="s">
        <v>234</v>
      </c>
      <c r="N126" s="128" t="s">
        <v>281</v>
      </c>
      <c r="O126" s="129" t="s">
        <v>261</v>
      </c>
      <c r="P126" s="129" t="s">
        <v>160</v>
      </c>
    </row>
    <row r="127" spans="1:16" x14ac:dyDescent="0.25">
      <c r="A127" s="127" t="s">
        <v>167</v>
      </c>
      <c r="B127" s="128" t="s">
        <v>52</v>
      </c>
      <c r="C127" s="128" t="s">
        <v>43</v>
      </c>
      <c r="D127" s="128" t="s">
        <v>48</v>
      </c>
      <c r="E127" s="128" t="s">
        <v>210</v>
      </c>
      <c r="F127" s="128" t="s">
        <v>215</v>
      </c>
      <c r="G127" s="128" t="s">
        <v>118</v>
      </c>
      <c r="H127" s="128" t="s">
        <v>74</v>
      </c>
      <c r="I127" s="128" t="s">
        <v>161</v>
      </c>
      <c r="J127" s="128" t="s">
        <v>142</v>
      </c>
      <c r="K127" s="128" t="s">
        <v>162</v>
      </c>
      <c r="L127" s="128" t="s">
        <v>157</v>
      </c>
      <c r="M127" s="128" t="s">
        <v>238</v>
      </c>
      <c r="N127" s="128" t="s">
        <v>165</v>
      </c>
      <c r="O127" s="129" t="s">
        <v>239</v>
      </c>
      <c r="P127" s="129" t="s">
        <v>206</v>
      </c>
    </row>
    <row r="128" spans="1:16" x14ac:dyDescent="0.25">
      <c r="A128" s="127" t="s">
        <v>168</v>
      </c>
      <c r="B128" s="128" t="s">
        <v>60</v>
      </c>
      <c r="C128" s="128" t="s">
        <v>43</v>
      </c>
      <c r="D128" s="128" t="s">
        <v>36</v>
      </c>
      <c r="E128" s="128" t="s">
        <v>57</v>
      </c>
      <c r="F128" s="128" t="s">
        <v>37</v>
      </c>
      <c r="G128" s="128" t="s">
        <v>146</v>
      </c>
      <c r="H128" s="128" t="s">
        <v>111</v>
      </c>
      <c r="I128" s="128" t="s">
        <v>156</v>
      </c>
      <c r="J128" s="128" t="s">
        <v>145</v>
      </c>
      <c r="K128" s="128" t="s">
        <v>162</v>
      </c>
      <c r="L128" s="128" t="s">
        <v>246</v>
      </c>
      <c r="M128" s="128" t="s">
        <v>152</v>
      </c>
      <c r="N128" s="128" t="s">
        <v>282</v>
      </c>
      <c r="O128" s="129" t="s">
        <v>261</v>
      </c>
      <c r="P128" s="129" t="s">
        <v>262</v>
      </c>
    </row>
    <row r="129" spans="1:16" x14ac:dyDescent="0.25">
      <c r="A129" s="127" t="s">
        <v>88</v>
      </c>
      <c r="B129" s="128" t="s">
        <v>52</v>
      </c>
      <c r="C129" s="128" t="s">
        <v>48</v>
      </c>
      <c r="D129" s="128" t="s">
        <v>50</v>
      </c>
      <c r="E129" s="128" t="s">
        <v>37</v>
      </c>
      <c r="F129" s="128" t="s">
        <v>73</v>
      </c>
      <c r="G129" s="128" t="s">
        <v>118</v>
      </c>
      <c r="H129" s="128" t="s">
        <v>621</v>
      </c>
      <c r="I129" s="128" t="s">
        <v>74</v>
      </c>
      <c r="J129" s="128" t="s">
        <v>142</v>
      </c>
      <c r="K129" s="128" t="s">
        <v>117</v>
      </c>
      <c r="L129" s="128" t="s">
        <v>162</v>
      </c>
      <c r="M129" s="128" t="s">
        <v>251</v>
      </c>
      <c r="N129" s="128" t="s">
        <v>281</v>
      </c>
      <c r="O129" s="129" t="s">
        <v>261</v>
      </c>
      <c r="P129" s="129" t="s">
        <v>267</v>
      </c>
    </row>
    <row r="130" spans="1:16" x14ac:dyDescent="0.25">
      <c r="A130" s="127" t="s">
        <v>288</v>
      </c>
      <c r="B130" s="128" t="s">
        <v>105</v>
      </c>
      <c r="C130" s="128" t="s">
        <v>43</v>
      </c>
      <c r="D130" s="128" t="s">
        <v>617</v>
      </c>
      <c r="E130" s="128" t="s">
        <v>210</v>
      </c>
      <c r="F130" s="128" t="s">
        <v>213</v>
      </c>
      <c r="G130" s="128" t="s">
        <v>215</v>
      </c>
      <c r="H130" s="128" t="s">
        <v>156</v>
      </c>
      <c r="I130" s="128" t="s">
        <v>147</v>
      </c>
      <c r="J130" s="128" t="s">
        <v>231</v>
      </c>
      <c r="K130" s="128" t="s">
        <v>233</v>
      </c>
      <c r="L130" s="128" t="s">
        <v>235</v>
      </c>
      <c r="M130" s="128" t="s">
        <v>247</v>
      </c>
      <c r="N130" s="128" t="s">
        <v>236</v>
      </c>
      <c r="O130" s="129" t="s">
        <v>160</v>
      </c>
      <c r="P130" s="128" t="s">
        <v>255</v>
      </c>
    </row>
    <row r="131" spans="1:16" x14ac:dyDescent="0.25">
      <c r="A131" s="127" t="s">
        <v>563</v>
      </c>
      <c r="B131" s="128" t="s">
        <v>52</v>
      </c>
      <c r="C131" s="128" t="s">
        <v>60</v>
      </c>
      <c r="D131" s="128" t="s">
        <v>56</v>
      </c>
      <c r="E131" s="128" t="s">
        <v>212</v>
      </c>
      <c r="F131" s="128" t="s">
        <v>215</v>
      </c>
      <c r="G131" s="128" t="s">
        <v>154</v>
      </c>
      <c r="H131" s="128" t="s">
        <v>156</v>
      </c>
      <c r="I131" s="128" t="s">
        <v>232</v>
      </c>
      <c r="J131" s="128" t="s">
        <v>619</v>
      </c>
      <c r="K131" s="128" t="s">
        <v>246</v>
      </c>
      <c r="L131" s="128" t="s">
        <v>280</v>
      </c>
      <c r="M131" s="128" t="s">
        <v>222</v>
      </c>
      <c r="N131" s="128" t="s">
        <v>282</v>
      </c>
      <c r="O131" s="129" t="s">
        <v>165</v>
      </c>
      <c r="P131" s="129" t="s">
        <v>206</v>
      </c>
    </row>
    <row r="132" spans="1:16" x14ac:dyDescent="0.25">
      <c r="A132" s="127" t="s">
        <v>425</v>
      </c>
      <c r="B132" s="128" t="s">
        <v>52</v>
      </c>
      <c r="C132" s="128" t="s">
        <v>202</v>
      </c>
      <c r="D132" s="128" t="s">
        <v>617</v>
      </c>
      <c r="E132" s="128" t="s">
        <v>210</v>
      </c>
      <c r="F132" s="128" t="s">
        <v>68</v>
      </c>
      <c r="G132" s="128" t="s">
        <v>215</v>
      </c>
      <c r="H132" s="128" t="s">
        <v>224</v>
      </c>
      <c r="I132" s="128" t="s">
        <v>163</v>
      </c>
      <c r="J132" s="128" t="s">
        <v>76</v>
      </c>
      <c r="K132" s="128" t="s">
        <v>162</v>
      </c>
      <c r="L132" s="128" t="s">
        <v>117</v>
      </c>
      <c r="M132" s="128" t="s">
        <v>169</v>
      </c>
      <c r="N132" s="128" t="s">
        <v>281</v>
      </c>
      <c r="O132" s="129" t="s">
        <v>261</v>
      </c>
      <c r="P132" s="129" t="s">
        <v>160</v>
      </c>
    </row>
    <row r="133" spans="1:16" x14ac:dyDescent="0.25">
      <c r="A133" s="127" t="s">
        <v>471</v>
      </c>
      <c r="B133" s="128" t="s">
        <v>52</v>
      </c>
      <c r="C133" s="128" t="s">
        <v>40</v>
      </c>
      <c r="D133" s="128" t="s">
        <v>64</v>
      </c>
      <c r="E133" s="128" t="s">
        <v>210</v>
      </c>
      <c r="F133" s="128" t="s">
        <v>62</v>
      </c>
      <c r="G133" s="128" t="s">
        <v>57</v>
      </c>
      <c r="H133" s="128" t="s">
        <v>223</v>
      </c>
      <c r="I133" s="128" t="s">
        <v>72</v>
      </c>
      <c r="J133" s="128" t="s">
        <v>145</v>
      </c>
      <c r="K133" s="128" t="s">
        <v>234</v>
      </c>
      <c r="L133" s="128" t="s">
        <v>243</v>
      </c>
      <c r="M133" s="128" t="s">
        <v>117</v>
      </c>
      <c r="N133" s="128" t="s">
        <v>282</v>
      </c>
      <c r="O133" s="129" t="s">
        <v>261</v>
      </c>
      <c r="P133" s="129" t="s">
        <v>160</v>
      </c>
    </row>
    <row r="134" spans="1:16" x14ac:dyDescent="0.25">
      <c r="A134" s="127" t="s">
        <v>472</v>
      </c>
      <c r="B134" s="128" t="s">
        <v>70</v>
      </c>
      <c r="C134" s="128" t="s">
        <v>43</v>
      </c>
      <c r="D134" s="128" t="s">
        <v>40</v>
      </c>
      <c r="E134" s="128" t="s">
        <v>57</v>
      </c>
      <c r="F134" s="128" t="s">
        <v>67</v>
      </c>
      <c r="G134" s="128" t="s">
        <v>118</v>
      </c>
      <c r="H134" s="128" t="s">
        <v>147</v>
      </c>
      <c r="I134" s="128" t="s">
        <v>161</v>
      </c>
      <c r="J134" s="128" t="s">
        <v>205</v>
      </c>
      <c r="K134" s="128" t="s">
        <v>226</v>
      </c>
      <c r="L134" s="128" t="s">
        <v>280</v>
      </c>
      <c r="M134" s="128" t="s">
        <v>233</v>
      </c>
      <c r="N134" s="128" t="s">
        <v>245</v>
      </c>
      <c r="O134" s="129" t="s">
        <v>261</v>
      </c>
      <c r="P134" s="129" t="s">
        <v>282</v>
      </c>
    </row>
    <row r="135" spans="1:16" x14ac:dyDescent="0.25">
      <c r="A135" s="127" t="s">
        <v>473</v>
      </c>
      <c r="B135" s="128" t="s">
        <v>50</v>
      </c>
      <c r="C135" s="128" t="s">
        <v>38</v>
      </c>
      <c r="D135" s="128" t="s">
        <v>618</v>
      </c>
      <c r="E135" s="128" t="s">
        <v>210</v>
      </c>
      <c r="F135" s="128" t="s">
        <v>73</v>
      </c>
      <c r="G135" s="128" t="s">
        <v>146</v>
      </c>
      <c r="H135" s="128" t="s">
        <v>207</v>
      </c>
      <c r="I135" s="128" t="s">
        <v>161</v>
      </c>
      <c r="J135" s="128" t="s">
        <v>55</v>
      </c>
      <c r="K135" s="128" t="s">
        <v>162</v>
      </c>
      <c r="L135" s="128" t="s">
        <v>227</v>
      </c>
      <c r="M135" s="128" t="s">
        <v>169</v>
      </c>
      <c r="N135" s="128" t="s">
        <v>281</v>
      </c>
      <c r="O135" s="129" t="s">
        <v>265</v>
      </c>
      <c r="P135" s="128" t="s">
        <v>276</v>
      </c>
    </row>
    <row r="136" spans="1:16" x14ac:dyDescent="0.25">
      <c r="A136" s="127" t="s">
        <v>474</v>
      </c>
      <c r="B136" s="128" t="s">
        <v>52</v>
      </c>
      <c r="C136" s="128" t="s">
        <v>47</v>
      </c>
      <c r="D136" s="128" t="s">
        <v>49</v>
      </c>
      <c r="E136" s="128" t="s">
        <v>215</v>
      </c>
      <c r="F136" s="128" t="s">
        <v>213</v>
      </c>
      <c r="G136" s="128" t="s">
        <v>69</v>
      </c>
      <c r="H136" s="128" t="s">
        <v>218</v>
      </c>
      <c r="I136" s="128" t="s">
        <v>224</v>
      </c>
      <c r="J136" s="128" t="s">
        <v>619</v>
      </c>
      <c r="K136" s="128" t="s">
        <v>235</v>
      </c>
      <c r="L136" s="128" t="s">
        <v>238</v>
      </c>
      <c r="M136" s="128" t="s">
        <v>248</v>
      </c>
      <c r="N136" s="128" t="s">
        <v>281</v>
      </c>
      <c r="O136" s="129" t="s">
        <v>239</v>
      </c>
      <c r="P136" s="129" t="s">
        <v>160</v>
      </c>
    </row>
    <row r="137" spans="1:16" x14ac:dyDescent="0.25">
      <c r="A137" s="127" t="s">
        <v>475</v>
      </c>
      <c r="B137" s="128" t="s">
        <v>48</v>
      </c>
      <c r="C137" s="128" t="s">
        <v>43</v>
      </c>
      <c r="D137" s="128" t="s">
        <v>36</v>
      </c>
      <c r="E137" s="128" t="s">
        <v>62</v>
      </c>
      <c r="F137" s="128" t="s">
        <v>213</v>
      </c>
      <c r="G137" s="128" t="s">
        <v>149</v>
      </c>
      <c r="H137" s="128" t="s">
        <v>214</v>
      </c>
      <c r="I137" s="128" t="s">
        <v>54</v>
      </c>
      <c r="J137" s="128" t="s">
        <v>55</v>
      </c>
      <c r="K137" s="128" t="s">
        <v>222</v>
      </c>
      <c r="L137" s="128" t="s">
        <v>235</v>
      </c>
      <c r="M137" s="128" t="s">
        <v>251</v>
      </c>
      <c r="N137" s="128" t="s">
        <v>275</v>
      </c>
      <c r="O137" s="129" t="s">
        <v>262</v>
      </c>
      <c r="P137" s="129" t="s">
        <v>277</v>
      </c>
    </row>
    <row r="138" spans="1:16" x14ac:dyDescent="0.25">
      <c r="A138" s="127" t="s">
        <v>476</v>
      </c>
      <c r="B138" s="128" t="s">
        <v>39</v>
      </c>
      <c r="C138" s="128" t="s">
        <v>75</v>
      </c>
      <c r="D138" s="128" t="s">
        <v>617</v>
      </c>
      <c r="E138" s="128" t="s">
        <v>210</v>
      </c>
      <c r="F138" s="128" t="s">
        <v>159</v>
      </c>
      <c r="G138" s="128" t="s">
        <v>217</v>
      </c>
      <c r="H138" s="128" t="s">
        <v>156</v>
      </c>
      <c r="I138" s="128" t="s">
        <v>145</v>
      </c>
      <c r="J138" s="128" t="s">
        <v>224</v>
      </c>
      <c r="K138" s="128" t="s">
        <v>243</v>
      </c>
      <c r="L138" s="128" t="s">
        <v>157</v>
      </c>
      <c r="M138" s="128" t="s">
        <v>141</v>
      </c>
      <c r="N138" s="129" t="s">
        <v>256</v>
      </c>
      <c r="O138" s="129" t="s">
        <v>239</v>
      </c>
      <c r="P138" s="129" t="s">
        <v>263</v>
      </c>
    </row>
    <row r="139" spans="1:16" x14ac:dyDescent="0.25">
      <c r="A139" s="127" t="s">
        <v>519</v>
      </c>
      <c r="B139" s="128" t="s">
        <v>52</v>
      </c>
      <c r="C139" s="128" t="s">
        <v>48</v>
      </c>
      <c r="D139" s="128" t="s">
        <v>617</v>
      </c>
      <c r="E139" s="128" t="s">
        <v>210</v>
      </c>
      <c r="F139" s="128" t="s">
        <v>213</v>
      </c>
      <c r="G139" s="128" t="s">
        <v>215</v>
      </c>
      <c r="H139" s="128" t="s">
        <v>156</v>
      </c>
      <c r="I139" s="128" t="s">
        <v>161</v>
      </c>
      <c r="J139" s="128" t="s">
        <v>142</v>
      </c>
      <c r="K139" s="128" t="s">
        <v>234</v>
      </c>
      <c r="L139" s="128" t="s">
        <v>246</v>
      </c>
      <c r="M139" s="128" t="s">
        <v>117</v>
      </c>
      <c r="N139" s="128" t="s">
        <v>282</v>
      </c>
      <c r="O139" s="129" t="s">
        <v>261</v>
      </c>
      <c r="P139" s="129" t="s">
        <v>267</v>
      </c>
    </row>
    <row r="140" spans="1:16" x14ac:dyDescent="0.25">
      <c r="A140" s="127" t="s">
        <v>520</v>
      </c>
      <c r="B140" s="128" t="s">
        <v>52</v>
      </c>
      <c r="C140" s="128" t="s">
        <v>40</v>
      </c>
      <c r="D140" s="128" t="s">
        <v>48</v>
      </c>
      <c r="E140" s="128" t="s">
        <v>210</v>
      </c>
      <c r="F140" s="128" t="s">
        <v>215</v>
      </c>
      <c r="G140" s="128" t="s">
        <v>118</v>
      </c>
      <c r="H140" s="128" t="s">
        <v>224</v>
      </c>
      <c r="I140" s="128" t="s">
        <v>161</v>
      </c>
      <c r="J140" s="128" t="s">
        <v>142</v>
      </c>
      <c r="K140" s="128" t="s">
        <v>234</v>
      </c>
      <c r="L140" s="128" t="s">
        <v>162</v>
      </c>
      <c r="M140" s="128" t="s">
        <v>254</v>
      </c>
      <c r="N140" s="128" t="s">
        <v>281</v>
      </c>
      <c r="O140" s="129" t="s">
        <v>282</v>
      </c>
      <c r="P140" s="129" t="s">
        <v>267</v>
      </c>
    </row>
    <row r="141" spans="1:16" x14ac:dyDescent="0.25">
      <c r="A141" s="127" t="s">
        <v>129</v>
      </c>
      <c r="B141" s="128" t="s">
        <v>52</v>
      </c>
      <c r="C141" s="128" t="s">
        <v>43</v>
      </c>
      <c r="D141" s="128" t="s">
        <v>48</v>
      </c>
      <c r="E141" s="128" t="s">
        <v>210</v>
      </c>
      <c r="F141" s="128" t="s">
        <v>69</v>
      </c>
      <c r="G141" s="128" t="s">
        <v>217</v>
      </c>
      <c r="H141" s="128" t="s">
        <v>143</v>
      </c>
      <c r="I141" s="128" t="s">
        <v>72</v>
      </c>
      <c r="J141" s="128" t="s">
        <v>207</v>
      </c>
      <c r="K141" s="128" t="s">
        <v>235</v>
      </c>
      <c r="L141" s="128" t="s">
        <v>162</v>
      </c>
      <c r="M141" s="128" t="s">
        <v>253</v>
      </c>
      <c r="N141" s="128" t="s">
        <v>206</v>
      </c>
      <c r="O141" s="129" t="s">
        <v>261</v>
      </c>
      <c r="P141" s="129" t="s">
        <v>267</v>
      </c>
    </row>
    <row r="142" spans="1:16" x14ac:dyDescent="0.25">
      <c r="A142" s="127" t="s">
        <v>77</v>
      </c>
      <c r="B142" s="128" t="s">
        <v>52</v>
      </c>
      <c r="C142" s="128" t="s">
        <v>75</v>
      </c>
      <c r="D142" s="128" t="s">
        <v>36</v>
      </c>
      <c r="E142" s="128" t="s">
        <v>210</v>
      </c>
      <c r="F142" s="128" t="s">
        <v>68</v>
      </c>
      <c r="G142" s="128" t="s">
        <v>159</v>
      </c>
      <c r="H142" s="128" t="s">
        <v>54</v>
      </c>
      <c r="I142" s="128" t="s">
        <v>72</v>
      </c>
      <c r="J142" s="128" t="s">
        <v>116</v>
      </c>
      <c r="K142" s="128" t="s">
        <v>221</v>
      </c>
      <c r="L142" s="128" t="s">
        <v>233</v>
      </c>
      <c r="M142" s="128" t="s">
        <v>162</v>
      </c>
      <c r="N142" s="128" t="s">
        <v>119</v>
      </c>
      <c r="O142" s="129" t="s">
        <v>276</v>
      </c>
      <c r="P142" s="129" t="s">
        <v>267</v>
      </c>
    </row>
    <row r="143" spans="1:16" x14ac:dyDescent="0.25">
      <c r="A143" s="127" t="s">
        <v>559</v>
      </c>
      <c r="B143" s="128" t="s">
        <v>52</v>
      </c>
      <c r="C143" s="128" t="s">
        <v>43</v>
      </c>
      <c r="D143" s="128" t="s">
        <v>40</v>
      </c>
      <c r="E143" s="128" t="s">
        <v>210</v>
      </c>
      <c r="F143" s="128" t="s">
        <v>213</v>
      </c>
      <c r="G143" s="128" t="s">
        <v>118</v>
      </c>
      <c r="H143" s="128" t="s">
        <v>156</v>
      </c>
      <c r="I143" s="128" t="s">
        <v>161</v>
      </c>
      <c r="J143" s="128" t="s">
        <v>231</v>
      </c>
      <c r="K143" s="128" t="s">
        <v>233</v>
      </c>
      <c r="L143" s="128" t="s">
        <v>280</v>
      </c>
      <c r="M143" s="128" t="s">
        <v>234</v>
      </c>
      <c r="N143" s="128" t="s">
        <v>281</v>
      </c>
      <c r="O143" s="129" t="s">
        <v>119</v>
      </c>
      <c r="P143" s="129" t="s">
        <v>282</v>
      </c>
    </row>
    <row r="144" spans="1:16" x14ac:dyDescent="0.25">
      <c r="A144" s="127" t="s">
        <v>567</v>
      </c>
      <c r="B144" s="128" t="s">
        <v>40</v>
      </c>
      <c r="C144" s="128" t="s">
        <v>43</v>
      </c>
      <c r="D144" s="128" t="s">
        <v>617</v>
      </c>
      <c r="E144" s="128" t="s">
        <v>210</v>
      </c>
      <c r="F144" s="128" t="s">
        <v>213</v>
      </c>
      <c r="G144" s="128" t="s">
        <v>215</v>
      </c>
      <c r="H144" s="128" t="s">
        <v>621</v>
      </c>
      <c r="I144" s="128" t="s">
        <v>161</v>
      </c>
      <c r="J144" s="128" t="s">
        <v>224</v>
      </c>
      <c r="K144" s="128" t="s">
        <v>162</v>
      </c>
      <c r="L144" s="128" t="s">
        <v>280</v>
      </c>
      <c r="M144" s="128" t="s">
        <v>254</v>
      </c>
      <c r="N144" s="128" t="s">
        <v>276</v>
      </c>
      <c r="O144" s="129" t="s">
        <v>282</v>
      </c>
      <c r="P144" s="129" t="s">
        <v>160</v>
      </c>
    </row>
    <row r="145" spans="1:16" x14ac:dyDescent="0.25">
      <c r="A145" s="127" t="s">
        <v>468</v>
      </c>
      <c r="B145" s="128" t="s">
        <v>52</v>
      </c>
      <c r="C145" s="128" t="s">
        <v>43</v>
      </c>
      <c r="D145" s="128" t="s">
        <v>618</v>
      </c>
      <c r="E145" s="128" t="s">
        <v>37</v>
      </c>
      <c r="F145" s="128" t="s">
        <v>51</v>
      </c>
      <c r="G145" s="128" t="s">
        <v>220</v>
      </c>
      <c r="H145" s="128" t="s">
        <v>156</v>
      </c>
      <c r="I145" s="128" t="s">
        <v>76</v>
      </c>
      <c r="J145" s="128" t="s">
        <v>158</v>
      </c>
      <c r="K145" s="128" t="s">
        <v>221</v>
      </c>
      <c r="L145" s="128" t="s">
        <v>233</v>
      </c>
      <c r="M145" s="128" t="s">
        <v>251</v>
      </c>
      <c r="N145" s="128" t="s">
        <v>245</v>
      </c>
      <c r="O145" s="129" t="s">
        <v>236</v>
      </c>
      <c r="P145" s="129" t="s">
        <v>273</v>
      </c>
    </row>
    <row r="146" spans="1:16" x14ac:dyDescent="0.25">
      <c r="A146" s="127" t="s">
        <v>604</v>
      </c>
      <c r="B146" s="128" t="s">
        <v>105</v>
      </c>
      <c r="C146" s="128" t="s">
        <v>202</v>
      </c>
      <c r="D146" s="128" t="s">
        <v>42</v>
      </c>
      <c r="E146" s="128" t="s">
        <v>53</v>
      </c>
      <c r="F146" s="128" t="s">
        <v>69</v>
      </c>
      <c r="G146" s="128" t="s">
        <v>146</v>
      </c>
      <c r="H146" s="128" t="s">
        <v>150</v>
      </c>
      <c r="I146" s="128" t="s">
        <v>163</v>
      </c>
      <c r="J146" s="128" t="s">
        <v>71</v>
      </c>
      <c r="K146" s="128" t="s">
        <v>227</v>
      </c>
      <c r="L146" s="128" t="s">
        <v>244</v>
      </c>
      <c r="M146" s="128" t="s">
        <v>169</v>
      </c>
      <c r="N146" s="128" t="s">
        <v>165</v>
      </c>
      <c r="O146" s="129" t="s">
        <v>239</v>
      </c>
      <c r="P146" s="129" t="s">
        <v>206</v>
      </c>
    </row>
    <row r="147" spans="1:16" x14ac:dyDescent="0.25">
      <c r="A147" s="127" t="s">
        <v>545</v>
      </c>
      <c r="B147" s="128" t="s">
        <v>52</v>
      </c>
      <c r="C147" s="128" t="s">
        <v>48</v>
      </c>
      <c r="D147" s="128" t="s">
        <v>44</v>
      </c>
      <c r="E147" s="128" t="s">
        <v>53</v>
      </c>
      <c r="F147" s="128" t="s">
        <v>57</v>
      </c>
      <c r="G147" s="128" t="s">
        <v>216</v>
      </c>
      <c r="H147" s="128" t="s">
        <v>224</v>
      </c>
      <c r="I147" s="128" t="s">
        <v>161</v>
      </c>
      <c r="J147" s="128" t="s">
        <v>72</v>
      </c>
      <c r="K147" s="128" t="s">
        <v>117</v>
      </c>
      <c r="L147" s="128" t="s">
        <v>246</v>
      </c>
      <c r="M147" s="128" t="s">
        <v>238</v>
      </c>
      <c r="N147" s="128" t="s">
        <v>281</v>
      </c>
      <c r="O147" s="129" t="s">
        <v>261</v>
      </c>
      <c r="P147" s="129" t="s">
        <v>282</v>
      </c>
    </row>
    <row r="148" spans="1:16" x14ac:dyDescent="0.25">
      <c r="A148" s="127" t="s">
        <v>547</v>
      </c>
      <c r="B148" s="128" t="s">
        <v>52</v>
      </c>
      <c r="C148" s="128" t="s">
        <v>43</v>
      </c>
      <c r="D148" s="128" t="s">
        <v>50</v>
      </c>
      <c r="E148" s="128" t="s">
        <v>219</v>
      </c>
      <c r="F148" s="128" t="s">
        <v>57</v>
      </c>
      <c r="G148" s="128" t="s">
        <v>146</v>
      </c>
      <c r="H148" s="128" t="s">
        <v>224</v>
      </c>
      <c r="I148" s="128" t="s">
        <v>161</v>
      </c>
      <c r="J148" s="128" t="s">
        <v>142</v>
      </c>
      <c r="K148" s="128" t="s">
        <v>246</v>
      </c>
      <c r="L148" s="128" t="s">
        <v>117</v>
      </c>
      <c r="M148" s="128" t="s">
        <v>157</v>
      </c>
      <c r="N148" s="128" t="s">
        <v>165</v>
      </c>
      <c r="O148" s="129" t="s">
        <v>261</v>
      </c>
      <c r="P148" s="129" t="s">
        <v>239</v>
      </c>
    </row>
    <row r="149" spans="1:16" x14ac:dyDescent="0.25">
      <c r="A149" s="127" t="s">
        <v>172</v>
      </c>
      <c r="B149" s="128" t="s">
        <v>42</v>
      </c>
      <c r="C149" s="128" t="s">
        <v>47</v>
      </c>
      <c r="D149" s="128" t="s">
        <v>48</v>
      </c>
      <c r="E149" s="128" t="s">
        <v>112</v>
      </c>
      <c r="F149" s="128" t="s">
        <v>213</v>
      </c>
      <c r="G149" s="128" t="s">
        <v>113</v>
      </c>
      <c r="H149" s="128" t="s">
        <v>74</v>
      </c>
      <c r="I149" s="128" t="s">
        <v>205</v>
      </c>
      <c r="J149" s="128" t="s">
        <v>143</v>
      </c>
      <c r="K149" s="128" t="s">
        <v>246</v>
      </c>
      <c r="L149" s="128" t="s">
        <v>235</v>
      </c>
      <c r="M149" s="128" t="s">
        <v>242</v>
      </c>
      <c r="N149" s="128" t="s">
        <v>281</v>
      </c>
      <c r="O149" s="129" t="s">
        <v>257</v>
      </c>
      <c r="P149" s="129" t="s">
        <v>267</v>
      </c>
    </row>
    <row r="150" spans="1:16" x14ac:dyDescent="0.25">
      <c r="A150" s="127" t="s">
        <v>173</v>
      </c>
      <c r="B150" s="128" t="s">
        <v>39</v>
      </c>
      <c r="C150" s="128" t="s">
        <v>48</v>
      </c>
      <c r="D150" s="128" t="s">
        <v>618</v>
      </c>
      <c r="E150" s="128" t="s">
        <v>53</v>
      </c>
      <c r="F150" s="128" t="s">
        <v>213</v>
      </c>
      <c r="G150" s="128" t="s">
        <v>73</v>
      </c>
      <c r="H150" s="128" t="s">
        <v>74</v>
      </c>
      <c r="I150" s="128" t="s">
        <v>150</v>
      </c>
      <c r="J150" s="128" t="s">
        <v>142</v>
      </c>
      <c r="K150" s="128" t="s">
        <v>221</v>
      </c>
      <c r="L150" s="128" t="s">
        <v>280</v>
      </c>
      <c r="M150" s="128" t="s">
        <v>246</v>
      </c>
      <c r="N150" s="128" t="s">
        <v>281</v>
      </c>
      <c r="O150" s="129" t="s">
        <v>239</v>
      </c>
      <c r="P150" s="129" t="s">
        <v>282</v>
      </c>
    </row>
    <row r="151" spans="1:16" x14ac:dyDescent="0.25">
      <c r="A151" s="127" t="s">
        <v>315</v>
      </c>
      <c r="B151" s="128" t="s">
        <v>48</v>
      </c>
      <c r="C151" s="128" t="s">
        <v>70</v>
      </c>
      <c r="D151" s="128" t="s">
        <v>202</v>
      </c>
      <c r="E151" s="128" t="s">
        <v>210</v>
      </c>
      <c r="F151" s="128" t="s">
        <v>213</v>
      </c>
      <c r="G151" s="128" t="s">
        <v>217</v>
      </c>
      <c r="H151" s="128" t="s">
        <v>74</v>
      </c>
      <c r="I151" s="128" t="s">
        <v>66</v>
      </c>
      <c r="J151" s="128" t="s">
        <v>142</v>
      </c>
      <c r="K151" s="128" t="s">
        <v>221</v>
      </c>
      <c r="L151" s="128" t="s">
        <v>243</v>
      </c>
      <c r="M151" s="128" t="s">
        <v>246</v>
      </c>
      <c r="N151" s="128" t="s">
        <v>268</v>
      </c>
      <c r="O151" s="129" t="s">
        <v>257</v>
      </c>
      <c r="P151" s="129" t="s">
        <v>272</v>
      </c>
    </row>
    <row r="152" spans="1:16" x14ac:dyDescent="0.25">
      <c r="A152" s="127" t="s">
        <v>332</v>
      </c>
      <c r="B152" s="128" t="s">
        <v>52</v>
      </c>
      <c r="C152" s="128" t="s">
        <v>43</v>
      </c>
      <c r="D152" s="128" t="s">
        <v>40</v>
      </c>
      <c r="E152" s="128" t="s">
        <v>57</v>
      </c>
      <c r="F152" s="128" t="s">
        <v>215</v>
      </c>
      <c r="G152" s="128" t="s">
        <v>216</v>
      </c>
      <c r="H152" s="128" t="s">
        <v>54</v>
      </c>
      <c r="I152" s="128" t="s">
        <v>161</v>
      </c>
      <c r="J152" s="128" t="s">
        <v>66</v>
      </c>
      <c r="K152" s="128" t="s">
        <v>234</v>
      </c>
      <c r="L152" s="128" t="s">
        <v>235</v>
      </c>
      <c r="M152" s="128" t="s">
        <v>169</v>
      </c>
      <c r="N152" s="128" t="s">
        <v>281</v>
      </c>
      <c r="O152" s="129" t="s">
        <v>160</v>
      </c>
      <c r="P152" s="129" t="s">
        <v>267</v>
      </c>
    </row>
    <row r="153" spans="1:16" x14ac:dyDescent="0.25">
      <c r="A153" s="127" t="s">
        <v>87</v>
      </c>
      <c r="B153" s="128" t="s">
        <v>40</v>
      </c>
      <c r="C153" s="128" t="s">
        <v>49</v>
      </c>
      <c r="D153" s="128" t="s">
        <v>622</v>
      </c>
      <c r="E153" s="128" t="s">
        <v>73</v>
      </c>
      <c r="F153" s="128" t="s">
        <v>213</v>
      </c>
      <c r="G153" s="128" t="s">
        <v>154</v>
      </c>
      <c r="H153" s="128" t="s">
        <v>223</v>
      </c>
      <c r="I153" s="128" t="s">
        <v>161</v>
      </c>
      <c r="J153" s="128" t="s">
        <v>69</v>
      </c>
      <c r="K153" s="128" t="s">
        <v>227</v>
      </c>
      <c r="L153" s="128" t="s">
        <v>246</v>
      </c>
      <c r="M153" s="128" t="s">
        <v>254</v>
      </c>
      <c r="N153" s="128" t="s">
        <v>265</v>
      </c>
      <c r="O153" s="129" t="s">
        <v>119</v>
      </c>
      <c r="P153" s="129" t="s">
        <v>272</v>
      </c>
    </row>
    <row r="154" spans="1:16" x14ac:dyDescent="0.25">
      <c r="A154" s="127" t="s">
        <v>82</v>
      </c>
      <c r="B154" s="128" t="s">
        <v>40</v>
      </c>
      <c r="C154" s="128" t="s">
        <v>43</v>
      </c>
      <c r="D154" s="128" t="s">
        <v>617</v>
      </c>
      <c r="E154" s="128" t="s">
        <v>215</v>
      </c>
      <c r="F154" s="128" t="s">
        <v>213</v>
      </c>
      <c r="G154" s="128" t="s">
        <v>118</v>
      </c>
      <c r="H154" s="128" t="s">
        <v>147</v>
      </c>
      <c r="I154" s="128" t="s">
        <v>224</v>
      </c>
      <c r="J154" s="128" t="s">
        <v>621</v>
      </c>
      <c r="K154" s="128" t="s">
        <v>234</v>
      </c>
      <c r="L154" s="128" t="s">
        <v>246</v>
      </c>
      <c r="M154" s="128" t="s">
        <v>157</v>
      </c>
      <c r="N154" s="128" t="s">
        <v>281</v>
      </c>
      <c r="O154" s="129" t="s">
        <v>119</v>
      </c>
      <c r="P154" s="129" t="s">
        <v>239</v>
      </c>
    </row>
    <row r="155" spans="1:16" x14ac:dyDescent="0.25">
      <c r="A155" s="127" t="s">
        <v>491</v>
      </c>
      <c r="B155" s="128" t="s">
        <v>52</v>
      </c>
      <c r="C155" s="128" t="s">
        <v>43</v>
      </c>
      <c r="D155" s="128" t="s">
        <v>617</v>
      </c>
      <c r="E155" s="128" t="s">
        <v>112</v>
      </c>
      <c r="F155" s="128" t="s">
        <v>69</v>
      </c>
      <c r="G155" s="128" t="s">
        <v>216</v>
      </c>
      <c r="H155" s="128" t="s">
        <v>163</v>
      </c>
      <c r="I155" s="128" t="s">
        <v>161</v>
      </c>
      <c r="J155" s="128" t="s">
        <v>224</v>
      </c>
      <c r="K155" s="128" t="s">
        <v>117</v>
      </c>
      <c r="L155" s="128" t="s">
        <v>221</v>
      </c>
      <c r="M155" s="128" t="s">
        <v>249</v>
      </c>
      <c r="N155" s="128" t="s">
        <v>281</v>
      </c>
      <c r="O155" s="129" t="s">
        <v>261</v>
      </c>
      <c r="P155" s="129" t="s">
        <v>160</v>
      </c>
    </row>
    <row r="156" spans="1:16" x14ac:dyDescent="0.25">
      <c r="A156" s="127" t="s">
        <v>541</v>
      </c>
      <c r="B156" s="128" t="s">
        <v>52</v>
      </c>
      <c r="C156" s="128" t="s">
        <v>43</v>
      </c>
      <c r="D156" s="128" t="s">
        <v>75</v>
      </c>
      <c r="E156" s="128" t="s">
        <v>146</v>
      </c>
      <c r="F156" s="128" t="s">
        <v>68</v>
      </c>
      <c r="G156" s="128" t="s">
        <v>51</v>
      </c>
      <c r="H156" s="128" t="s">
        <v>143</v>
      </c>
      <c r="I156" s="128" t="s">
        <v>147</v>
      </c>
      <c r="J156" s="128" t="s">
        <v>150</v>
      </c>
      <c r="K156" s="128" t="s">
        <v>227</v>
      </c>
      <c r="L156" s="128" t="s">
        <v>249</v>
      </c>
      <c r="M156" s="128" t="s">
        <v>251</v>
      </c>
      <c r="N156" s="128" t="s">
        <v>265</v>
      </c>
      <c r="O156" s="129" t="s">
        <v>261</v>
      </c>
      <c r="P156" s="129" t="s">
        <v>276</v>
      </c>
    </row>
    <row r="157" spans="1:16" x14ac:dyDescent="0.25">
      <c r="A157" s="127" t="s">
        <v>170</v>
      </c>
      <c r="B157" s="128" t="s">
        <v>52</v>
      </c>
      <c r="C157" s="128" t="s">
        <v>43</v>
      </c>
      <c r="D157" s="128" t="s">
        <v>617</v>
      </c>
      <c r="E157" s="128" t="s">
        <v>210</v>
      </c>
      <c r="F157" s="128" t="s">
        <v>62</v>
      </c>
      <c r="G157" s="128" t="s">
        <v>215</v>
      </c>
      <c r="H157" s="128" t="s">
        <v>224</v>
      </c>
      <c r="I157" s="128" t="s">
        <v>161</v>
      </c>
      <c r="J157" s="128" t="s">
        <v>619</v>
      </c>
      <c r="K157" s="128" t="s">
        <v>234</v>
      </c>
      <c r="L157" s="128" t="s">
        <v>280</v>
      </c>
      <c r="M157" s="128" t="s">
        <v>157</v>
      </c>
      <c r="N157" s="128" t="s">
        <v>165</v>
      </c>
      <c r="O157" s="129" t="s">
        <v>261</v>
      </c>
      <c r="P157" s="128" t="s">
        <v>206</v>
      </c>
    </row>
    <row r="158" spans="1:16" x14ac:dyDescent="0.25">
      <c r="A158" s="127" t="s">
        <v>94</v>
      </c>
      <c r="B158" s="128" t="s">
        <v>105</v>
      </c>
      <c r="C158" s="128" t="s">
        <v>43</v>
      </c>
      <c r="D158" s="128" t="s">
        <v>618</v>
      </c>
      <c r="E158" s="128" t="s">
        <v>215</v>
      </c>
      <c r="F158" s="128" t="s">
        <v>118</v>
      </c>
      <c r="G158" s="128" t="s">
        <v>216</v>
      </c>
      <c r="H158" s="128" t="s">
        <v>147</v>
      </c>
      <c r="I158" s="128" t="s">
        <v>232</v>
      </c>
      <c r="J158" s="128" t="s">
        <v>142</v>
      </c>
      <c r="K158" s="128" t="s">
        <v>227</v>
      </c>
      <c r="L158" s="128" t="s">
        <v>246</v>
      </c>
      <c r="M158" s="128" t="s">
        <v>251</v>
      </c>
      <c r="N158" s="128" t="s">
        <v>256</v>
      </c>
      <c r="O158" s="129" t="s">
        <v>257</v>
      </c>
      <c r="P158" s="129" t="s">
        <v>268</v>
      </c>
    </row>
    <row r="159" spans="1:16" x14ac:dyDescent="0.25">
      <c r="A159" s="127" t="s">
        <v>95</v>
      </c>
      <c r="B159" s="128" t="s">
        <v>48</v>
      </c>
      <c r="C159" s="128" t="s">
        <v>40</v>
      </c>
      <c r="D159" s="128" t="s">
        <v>617</v>
      </c>
      <c r="E159" s="128" t="s">
        <v>210</v>
      </c>
      <c r="F159" s="128" t="s">
        <v>215</v>
      </c>
      <c r="G159" s="128" t="s">
        <v>220</v>
      </c>
      <c r="H159" s="128" t="s">
        <v>147</v>
      </c>
      <c r="I159" s="128" t="s">
        <v>74</v>
      </c>
      <c r="J159" s="128" t="s">
        <v>619</v>
      </c>
      <c r="K159" s="128" t="s">
        <v>221</v>
      </c>
      <c r="L159" s="128" t="s">
        <v>249</v>
      </c>
      <c r="M159" s="128" t="s">
        <v>251</v>
      </c>
      <c r="N159" s="128" t="s">
        <v>245</v>
      </c>
      <c r="O159" s="129" t="s">
        <v>256</v>
      </c>
      <c r="P159" s="129" t="s">
        <v>272</v>
      </c>
    </row>
    <row r="160" spans="1:16" x14ac:dyDescent="0.25">
      <c r="A160" s="127" t="s">
        <v>171</v>
      </c>
      <c r="B160" s="128" t="s">
        <v>75</v>
      </c>
      <c r="C160" s="128" t="s">
        <v>49</v>
      </c>
      <c r="D160" s="128" t="s">
        <v>202</v>
      </c>
      <c r="E160" s="128" t="s">
        <v>210</v>
      </c>
      <c r="F160" s="128" t="s">
        <v>213</v>
      </c>
      <c r="G160" s="128" t="s">
        <v>154</v>
      </c>
      <c r="H160" s="128" t="s">
        <v>218</v>
      </c>
      <c r="I160" s="128" t="s">
        <v>161</v>
      </c>
      <c r="J160" s="128" t="s">
        <v>163</v>
      </c>
      <c r="K160" s="128" t="s">
        <v>221</v>
      </c>
      <c r="L160" s="128" t="s">
        <v>249</v>
      </c>
      <c r="M160" s="128" t="s">
        <v>169</v>
      </c>
      <c r="N160" s="128" t="s">
        <v>281</v>
      </c>
      <c r="O160" s="129" t="s">
        <v>257</v>
      </c>
      <c r="P160" s="129" t="s">
        <v>165</v>
      </c>
    </row>
    <row r="161" spans="1:16" x14ac:dyDescent="0.25">
      <c r="A161" s="127" t="s">
        <v>135</v>
      </c>
      <c r="B161" s="128" t="s">
        <v>52</v>
      </c>
      <c r="C161" s="128" t="s">
        <v>40</v>
      </c>
      <c r="D161" s="128" t="s">
        <v>64</v>
      </c>
      <c r="E161" s="128" t="s">
        <v>37</v>
      </c>
      <c r="F161" s="128" t="s">
        <v>210</v>
      </c>
      <c r="G161" s="128" t="s">
        <v>68</v>
      </c>
      <c r="H161" s="128" t="s">
        <v>279</v>
      </c>
      <c r="I161" s="128" t="s">
        <v>161</v>
      </c>
      <c r="J161" s="128" t="s">
        <v>224</v>
      </c>
      <c r="K161" s="128" t="s">
        <v>221</v>
      </c>
      <c r="L161" s="128" t="s">
        <v>234</v>
      </c>
      <c r="M161" s="128" t="s">
        <v>238</v>
      </c>
      <c r="N161" s="128" t="s">
        <v>119</v>
      </c>
      <c r="O161" s="128" t="s">
        <v>267</v>
      </c>
      <c r="P161" s="129" t="s">
        <v>272</v>
      </c>
    </row>
    <row r="162" spans="1:16" x14ac:dyDescent="0.25">
      <c r="A162" s="127" t="s">
        <v>123</v>
      </c>
      <c r="B162" s="128" t="s">
        <v>64</v>
      </c>
      <c r="C162" s="128" t="s">
        <v>617</v>
      </c>
      <c r="D162" s="128" t="s">
        <v>618</v>
      </c>
      <c r="E162" s="128" t="s">
        <v>210</v>
      </c>
      <c r="F162" s="128" t="s">
        <v>215</v>
      </c>
      <c r="G162" s="128" t="s">
        <v>154</v>
      </c>
      <c r="H162" s="128" t="s">
        <v>147</v>
      </c>
      <c r="I162" s="128" t="s">
        <v>161</v>
      </c>
      <c r="J162" s="128" t="s">
        <v>230</v>
      </c>
      <c r="K162" s="128" t="s">
        <v>234</v>
      </c>
      <c r="L162" s="128" t="s">
        <v>280</v>
      </c>
      <c r="M162" s="128" t="s">
        <v>247</v>
      </c>
      <c r="N162" s="128" t="s">
        <v>281</v>
      </c>
      <c r="O162" s="129" t="s">
        <v>160</v>
      </c>
      <c r="P162" s="129" t="s">
        <v>282</v>
      </c>
    </row>
    <row r="163" spans="1:16" x14ac:dyDescent="0.25">
      <c r="A163" s="127" t="s">
        <v>565</v>
      </c>
      <c r="B163" s="128" t="s">
        <v>70</v>
      </c>
      <c r="C163" s="128" t="s">
        <v>49</v>
      </c>
      <c r="D163" s="128" t="s">
        <v>617</v>
      </c>
      <c r="E163" s="128" t="s">
        <v>210</v>
      </c>
      <c r="F163" s="128" t="s">
        <v>215</v>
      </c>
      <c r="G163" s="128" t="s">
        <v>118</v>
      </c>
      <c r="H163" s="128" t="s">
        <v>74</v>
      </c>
      <c r="I163" s="128" t="s">
        <v>161</v>
      </c>
      <c r="J163" s="128" t="s">
        <v>142</v>
      </c>
      <c r="K163" s="128" t="s">
        <v>162</v>
      </c>
      <c r="L163" s="128" t="s">
        <v>280</v>
      </c>
      <c r="M163" s="128" t="s">
        <v>238</v>
      </c>
      <c r="N163" s="128" t="s">
        <v>281</v>
      </c>
      <c r="O163" s="129" t="s">
        <v>261</v>
      </c>
      <c r="P163" s="129" t="s">
        <v>282</v>
      </c>
    </row>
    <row r="164" spans="1:16" x14ac:dyDescent="0.25">
      <c r="A164" s="127" t="s">
        <v>80</v>
      </c>
      <c r="B164" s="128" t="s">
        <v>52</v>
      </c>
      <c r="C164" s="128" t="s">
        <v>43</v>
      </c>
      <c r="D164" s="128" t="s">
        <v>618</v>
      </c>
      <c r="E164" s="128" t="s">
        <v>210</v>
      </c>
      <c r="F164" s="128" t="s">
        <v>213</v>
      </c>
      <c r="G164" s="128" t="s">
        <v>220</v>
      </c>
      <c r="H164" s="128" t="s">
        <v>218</v>
      </c>
      <c r="I164" s="128" t="s">
        <v>54</v>
      </c>
      <c r="J164" s="128" t="s">
        <v>116</v>
      </c>
      <c r="K164" s="128" t="s">
        <v>246</v>
      </c>
      <c r="L164" s="128" t="s">
        <v>235</v>
      </c>
      <c r="M164" s="128" t="s">
        <v>251</v>
      </c>
      <c r="N164" s="128" t="s">
        <v>245</v>
      </c>
      <c r="O164" s="129" t="s">
        <v>261</v>
      </c>
      <c r="P164" s="129" t="s">
        <v>165</v>
      </c>
    </row>
    <row r="165" spans="1:16" x14ac:dyDescent="0.25">
      <c r="A165" s="127" t="s">
        <v>586</v>
      </c>
      <c r="B165" s="128" t="s">
        <v>49</v>
      </c>
      <c r="C165" s="128" t="s">
        <v>43</v>
      </c>
      <c r="D165" s="128" t="s">
        <v>36</v>
      </c>
      <c r="E165" s="128" t="s">
        <v>114</v>
      </c>
      <c r="F165" s="128" t="s">
        <v>118</v>
      </c>
      <c r="G165" s="128" t="s">
        <v>216</v>
      </c>
      <c r="H165" s="128" t="s">
        <v>143</v>
      </c>
      <c r="I165" s="128" t="s">
        <v>158</v>
      </c>
      <c r="J165" s="128" t="s">
        <v>619</v>
      </c>
      <c r="K165" s="128" t="s">
        <v>234</v>
      </c>
      <c r="L165" s="128" t="s">
        <v>162</v>
      </c>
      <c r="M165" s="128" t="s">
        <v>254</v>
      </c>
      <c r="N165" s="128" t="s">
        <v>281</v>
      </c>
      <c r="O165" s="129" t="s">
        <v>261</v>
      </c>
      <c r="P165" s="129" t="s">
        <v>160</v>
      </c>
    </row>
    <row r="166" spans="1:16" x14ac:dyDescent="0.25">
      <c r="A166" s="127" t="s">
        <v>420</v>
      </c>
      <c r="B166" s="128" t="s">
        <v>52</v>
      </c>
      <c r="C166" s="128" t="s">
        <v>43</v>
      </c>
      <c r="D166" s="128" t="s">
        <v>202</v>
      </c>
      <c r="E166" s="128" t="s">
        <v>73</v>
      </c>
      <c r="F166" s="128" t="s">
        <v>215</v>
      </c>
      <c r="G166" s="128" t="s">
        <v>154</v>
      </c>
      <c r="H166" s="128" t="s">
        <v>143</v>
      </c>
      <c r="I166" s="128" t="s">
        <v>161</v>
      </c>
      <c r="J166" s="128" t="s">
        <v>224</v>
      </c>
      <c r="K166" s="128" t="s">
        <v>221</v>
      </c>
      <c r="L166" s="128" t="s">
        <v>280</v>
      </c>
      <c r="M166" s="128" t="s">
        <v>251</v>
      </c>
      <c r="N166" s="128" t="s">
        <v>281</v>
      </c>
      <c r="O166" s="129" t="s">
        <v>261</v>
      </c>
      <c r="P166" s="129" t="s">
        <v>270</v>
      </c>
    </row>
    <row r="167" spans="1:16" x14ac:dyDescent="0.25">
      <c r="A167" s="127" t="s">
        <v>421</v>
      </c>
      <c r="B167" s="128" t="s">
        <v>70</v>
      </c>
      <c r="C167" s="128" t="s">
        <v>43</v>
      </c>
      <c r="D167" s="128" t="s">
        <v>50</v>
      </c>
      <c r="E167" s="128" t="s">
        <v>210</v>
      </c>
      <c r="F167" s="128" t="s">
        <v>215</v>
      </c>
      <c r="G167" s="128" t="s">
        <v>118</v>
      </c>
      <c r="H167" s="128" t="s">
        <v>156</v>
      </c>
      <c r="I167" s="128" t="s">
        <v>74</v>
      </c>
      <c r="J167" s="128" t="s">
        <v>231</v>
      </c>
      <c r="K167" s="128" t="s">
        <v>222</v>
      </c>
      <c r="L167" s="128" t="s">
        <v>247</v>
      </c>
      <c r="M167" s="128" t="s">
        <v>254</v>
      </c>
      <c r="N167" s="128" t="s">
        <v>281</v>
      </c>
      <c r="O167" s="129" t="s">
        <v>282</v>
      </c>
      <c r="P167" s="129" t="s">
        <v>267</v>
      </c>
    </row>
    <row r="168" spans="1:16" x14ac:dyDescent="0.25">
      <c r="A168" s="127" t="s">
        <v>614</v>
      </c>
      <c r="B168" s="128" t="s">
        <v>52</v>
      </c>
      <c r="C168" s="128" t="s">
        <v>43</v>
      </c>
      <c r="D168" s="128" t="s">
        <v>617</v>
      </c>
      <c r="E168" s="128" t="s">
        <v>210</v>
      </c>
      <c r="F168" s="128" t="s">
        <v>215</v>
      </c>
      <c r="G168" s="128" t="s">
        <v>154</v>
      </c>
      <c r="H168" s="128" t="s">
        <v>163</v>
      </c>
      <c r="I168" s="128" t="s">
        <v>161</v>
      </c>
      <c r="J168" s="128" t="s">
        <v>619</v>
      </c>
      <c r="K168" s="128" t="s">
        <v>620</v>
      </c>
      <c r="L168" s="128" t="s">
        <v>164</v>
      </c>
      <c r="M168" s="128" t="s">
        <v>169</v>
      </c>
      <c r="N168" s="128" t="s">
        <v>281</v>
      </c>
      <c r="O168" s="129" t="s">
        <v>165</v>
      </c>
      <c r="P168" s="129" t="s">
        <v>239</v>
      </c>
    </row>
    <row r="169" spans="1:16" x14ac:dyDescent="0.25">
      <c r="A169" s="127" t="s">
        <v>570</v>
      </c>
      <c r="B169" s="128" t="s">
        <v>52</v>
      </c>
      <c r="C169" s="128" t="s">
        <v>43</v>
      </c>
      <c r="D169" s="128" t="s">
        <v>40</v>
      </c>
      <c r="E169" s="128" t="s">
        <v>210</v>
      </c>
      <c r="F169" s="128" t="s">
        <v>213</v>
      </c>
      <c r="G169" s="128" t="s">
        <v>215</v>
      </c>
      <c r="H169" s="128" t="s">
        <v>163</v>
      </c>
      <c r="I169" s="128" t="s">
        <v>224</v>
      </c>
      <c r="J169" s="128" t="s">
        <v>76</v>
      </c>
      <c r="K169" s="128" t="s">
        <v>157</v>
      </c>
      <c r="L169" s="128" t="s">
        <v>164</v>
      </c>
      <c r="M169" s="128" t="s">
        <v>221</v>
      </c>
      <c r="N169" s="128" t="s">
        <v>281</v>
      </c>
      <c r="O169" s="129" t="s">
        <v>119</v>
      </c>
      <c r="P169" s="129" t="s">
        <v>206</v>
      </c>
    </row>
    <row r="170" spans="1:16" x14ac:dyDescent="0.25">
      <c r="A170" s="127" t="s">
        <v>571</v>
      </c>
      <c r="B170" s="128" t="s">
        <v>52</v>
      </c>
      <c r="C170" s="128" t="s">
        <v>43</v>
      </c>
      <c r="D170" s="128" t="s">
        <v>40</v>
      </c>
      <c r="E170" s="128" t="s">
        <v>210</v>
      </c>
      <c r="F170" s="128" t="s">
        <v>213</v>
      </c>
      <c r="G170" s="128" t="s">
        <v>215</v>
      </c>
      <c r="H170" s="128" t="s">
        <v>143</v>
      </c>
      <c r="I170" s="128" t="s">
        <v>147</v>
      </c>
      <c r="J170" s="128" t="s">
        <v>74</v>
      </c>
      <c r="K170" s="128" t="s">
        <v>221</v>
      </c>
      <c r="L170" s="128" t="s">
        <v>251</v>
      </c>
      <c r="M170" s="128" t="s">
        <v>254</v>
      </c>
      <c r="N170" s="128" t="s">
        <v>281</v>
      </c>
      <c r="O170" s="129" t="s">
        <v>245</v>
      </c>
      <c r="P170" s="129" t="s">
        <v>236</v>
      </c>
    </row>
    <row r="171" spans="1:16" x14ac:dyDescent="0.25">
      <c r="A171" s="127" t="s">
        <v>578</v>
      </c>
      <c r="B171" s="128" t="s">
        <v>70</v>
      </c>
      <c r="C171" s="128" t="s">
        <v>43</v>
      </c>
      <c r="D171" s="128" t="s">
        <v>617</v>
      </c>
      <c r="E171" s="128" t="s">
        <v>53</v>
      </c>
      <c r="F171" s="128" t="s">
        <v>37</v>
      </c>
      <c r="G171" s="128" t="s">
        <v>67</v>
      </c>
      <c r="H171" s="128" t="s">
        <v>54</v>
      </c>
      <c r="I171" s="128" t="s">
        <v>161</v>
      </c>
      <c r="J171" s="128" t="s">
        <v>72</v>
      </c>
      <c r="K171" s="128" t="s">
        <v>237</v>
      </c>
      <c r="L171" s="128" t="s">
        <v>280</v>
      </c>
      <c r="M171" s="128" t="s">
        <v>246</v>
      </c>
      <c r="N171" s="128" t="s">
        <v>165</v>
      </c>
      <c r="O171" s="129" t="s">
        <v>278</v>
      </c>
      <c r="P171" s="129" t="s">
        <v>273</v>
      </c>
    </row>
    <row r="172" spans="1:16" x14ac:dyDescent="0.25">
      <c r="A172" s="127" t="s">
        <v>579</v>
      </c>
      <c r="B172" s="128" t="s">
        <v>49</v>
      </c>
      <c r="C172" s="128" t="s">
        <v>617</v>
      </c>
      <c r="D172" s="128" t="s">
        <v>618</v>
      </c>
      <c r="E172" s="128" t="s">
        <v>73</v>
      </c>
      <c r="F172" s="128" t="s">
        <v>215</v>
      </c>
      <c r="G172" s="128" t="s">
        <v>106</v>
      </c>
      <c r="H172" s="128" t="s">
        <v>156</v>
      </c>
      <c r="I172" s="128" t="s">
        <v>621</v>
      </c>
      <c r="J172" s="128" t="s">
        <v>142</v>
      </c>
      <c r="K172" s="128" t="s">
        <v>238</v>
      </c>
      <c r="L172" s="128" t="s">
        <v>141</v>
      </c>
      <c r="M172" s="128" t="s">
        <v>247</v>
      </c>
      <c r="N172" s="128" t="s">
        <v>245</v>
      </c>
      <c r="O172" s="129" t="s">
        <v>261</v>
      </c>
      <c r="P172" s="129" t="s">
        <v>165</v>
      </c>
    </row>
    <row r="173" spans="1:16" x14ac:dyDescent="0.25">
      <c r="A173" s="127" t="s">
        <v>554</v>
      </c>
      <c r="B173" s="128" t="s">
        <v>52</v>
      </c>
      <c r="C173" s="128" t="s">
        <v>43</v>
      </c>
      <c r="D173" s="128" t="s">
        <v>60</v>
      </c>
      <c r="E173" s="128" t="s">
        <v>210</v>
      </c>
      <c r="F173" s="128" t="s">
        <v>215</v>
      </c>
      <c r="G173" s="128" t="s">
        <v>118</v>
      </c>
      <c r="H173" s="128" t="s">
        <v>156</v>
      </c>
      <c r="I173" s="128" t="s">
        <v>116</v>
      </c>
      <c r="J173" s="128" t="s">
        <v>55</v>
      </c>
      <c r="K173" s="128" t="s">
        <v>620</v>
      </c>
      <c r="L173" s="128" t="s">
        <v>243</v>
      </c>
      <c r="M173" s="128" t="s">
        <v>250</v>
      </c>
      <c r="N173" s="128" t="s">
        <v>165</v>
      </c>
      <c r="O173" s="129" t="s">
        <v>239</v>
      </c>
      <c r="P173" s="129" t="s">
        <v>160</v>
      </c>
    </row>
    <row r="174" spans="1:16" x14ac:dyDescent="0.25">
      <c r="A174" s="127" t="s">
        <v>182</v>
      </c>
      <c r="B174" s="128" t="s">
        <v>52</v>
      </c>
      <c r="C174" s="128" t="s">
        <v>43</v>
      </c>
      <c r="D174" s="128" t="s">
        <v>617</v>
      </c>
      <c r="E174" s="128" t="s">
        <v>210</v>
      </c>
      <c r="F174" s="128" t="s">
        <v>215</v>
      </c>
      <c r="G174" s="128" t="s">
        <v>118</v>
      </c>
      <c r="H174" s="128" t="s">
        <v>147</v>
      </c>
      <c r="I174" s="128" t="s">
        <v>156</v>
      </c>
      <c r="J174" s="128" t="s">
        <v>621</v>
      </c>
      <c r="K174" s="128" t="s">
        <v>234</v>
      </c>
      <c r="L174" s="128" t="s">
        <v>157</v>
      </c>
      <c r="M174" s="128" t="s">
        <v>254</v>
      </c>
      <c r="N174" s="128" t="s">
        <v>281</v>
      </c>
      <c r="O174" s="129" t="s">
        <v>282</v>
      </c>
      <c r="P174" s="129" t="s">
        <v>239</v>
      </c>
    </row>
    <row r="175" spans="1:16" x14ac:dyDescent="0.25">
      <c r="A175" s="127" t="s">
        <v>183</v>
      </c>
      <c r="B175" s="128" t="s">
        <v>40</v>
      </c>
      <c r="C175" s="128" t="s">
        <v>48</v>
      </c>
      <c r="D175" s="128" t="s">
        <v>617</v>
      </c>
      <c r="E175" s="128" t="s">
        <v>210</v>
      </c>
      <c r="F175" s="128" t="s">
        <v>57</v>
      </c>
      <c r="G175" s="128" t="s">
        <v>118</v>
      </c>
      <c r="H175" s="128" t="s">
        <v>143</v>
      </c>
      <c r="I175" s="128" t="s">
        <v>163</v>
      </c>
      <c r="J175" s="128" t="s">
        <v>142</v>
      </c>
      <c r="K175" s="128" t="s">
        <v>222</v>
      </c>
      <c r="L175" s="128" t="s">
        <v>157</v>
      </c>
      <c r="M175" s="128" t="s">
        <v>254</v>
      </c>
      <c r="N175" s="128" t="s">
        <v>281</v>
      </c>
      <c r="O175" s="129" t="s">
        <v>282</v>
      </c>
      <c r="P175" s="129" t="s">
        <v>239</v>
      </c>
    </row>
    <row r="176" spans="1:16" x14ac:dyDescent="0.25">
      <c r="A176" s="127" t="s">
        <v>299</v>
      </c>
      <c r="B176" s="128" t="s">
        <v>60</v>
      </c>
      <c r="C176" s="128" t="s">
        <v>43</v>
      </c>
      <c r="D176" s="128" t="s">
        <v>40</v>
      </c>
      <c r="E176" s="128" t="s">
        <v>210</v>
      </c>
      <c r="F176" s="128" t="s">
        <v>213</v>
      </c>
      <c r="G176" s="128" t="s">
        <v>215</v>
      </c>
      <c r="H176" s="128" t="s">
        <v>218</v>
      </c>
      <c r="I176" s="128" t="s">
        <v>161</v>
      </c>
      <c r="J176" s="128" t="s">
        <v>143</v>
      </c>
      <c r="K176" s="128" t="s">
        <v>169</v>
      </c>
      <c r="L176" s="128" t="s">
        <v>280</v>
      </c>
      <c r="M176" s="128" t="s">
        <v>234</v>
      </c>
      <c r="N176" s="128" t="s">
        <v>281</v>
      </c>
      <c r="O176" s="129" t="s">
        <v>261</v>
      </c>
      <c r="P176" s="129" t="s">
        <v>282</v>
      </c>
    </row>
    <row r="177" spans="1:16" x14ac:dyDescent="0.25">
      <c r="A177" s="127" t="s">
        <v>300</v>
      </c>
      <c r="B177" s="128" t="s">
        <v>48</v>
      </c>
      <c r="C177" s="128" t="s">
        <v>64</v>
      </c>
      <c r="D177" s="128" t="s">
        <v>617</v>
      </c>
      <c r="E177" s="128" t="s">
        <v>210</v>
      </c>
      <c r="F177" s="128" t="s">
        <v>215</v>
      </c>
      <c r="G177" s="128" t="s">
        <v>118</v>
      </c>
      <c r="H177" s="128" t="s">
        <v>163</v>
      </c>
      <c r="I177" s="128" t="s">
        <v>161</v>
      </c>
      <c r="J177" s="128" t="s">
        <v>224</v>
      </c>
      <c r="K177" s="128" t="s">
        <v>235</v>
      </c>
      <c r="L177" s="128" t="s">
        <v>280</v>
      </c>
      <c r="M177" s="128" t="s">
        <v>234</v>
      </c>
      <c r="N177" s="128" t="s">
        <v>281</v>
      </c>
      <c r="O177" s="129" t="s">
        <v>261</v>
      </c>
      <c r="P177" s="129" t="s">
        <v>282</v>
      </c>
    </row>
    <row r="178" spans="1:16" x14ac:dyDescent="0.25">
      <c r="A178" s="127" t="s">
        <v>138</v>
      </c>
      <c r="B178" s="128" t="s">
        <v>47</v>
      </c>
      <c r="C178" s="128" t="s">
        <v>48</v>
      </c>
      <c r="D178" s="128" t="s">
        <v>40</v>
      </c>
      <c r="E178" s="128" t="s">
        <v>219</v>
      </c>
      <c r="F178" s="128" t="s">
        <v>211</v>
      </c>
      <c r="G178" s="128" t="s">
        <v>215</v>
      </c>
      <c r="H178" s="128" t="s">
        <v>621</v>
      </c>
      <c r="I178" s="128" t="s">
        <v>218</v>
      </c>
      <c r="J178" s="128" t="s">
        <v>619</v>
      </c>
      <c r="K178" s="128" t="s">
        <v>234</v>
      </c>
      <c r="L178" s="128" t="s">
        <v>157</v>
      </c>
      <c r="M178" s="128" t="s">
        <v>235</v>
      </c>
      <c r="N178" s="128" t="s">
        <v>281</v>
      </c>
      <c r="O178" s="129" t="s">
        <v>261</v>
      </c>
      <c r="P178" s="129" t="s">
        <v>160</v>
      </c>
    </row>
    <row r="179" spans="1:16" x14ac:dyDescent="0.25">
      <c r="A179" s="127" t="s">
        <v>139</v>
      </c>
      <c r="B179" s="128" t="s">
        <v>52</v>
      </c>
      <c r="C179" s="128" t="s">
        <v>43</v>
      </c>
      <c r="D179" s="128" t="s">
        <v>618</v>
      </c>
      <c r="E179" s="128" t="s">
        <v>57</v>
      </c>
      <c r="F179" s="128" t="s">
        <v>118</v>
      </c>
      <c r="G179" s="128" t="s">
        <v>154</v>
      </c>
      <c r="H179" s="128" t="s">
        <v>145</v>
      </c>
      <c r="I179" s="128" t="s">
        <v>147</v>
      </c>
      <c r="J179" s="128" t="s">
        <v>224</v>
      </c>
      <c r="K179" s="128" t="s">
        <v>235</v>
      </c>
      <c r="L179" s="128" t="s">
        <v>227</v>
      </c>
      <c r="M179" s="128" t="s">
        <v>157</v>
      </c>
      <c r="N179" s="128" t="s">
        <v>206</v>
      </c>
      <c r="O179" s="129" t="s">
        <v>282</v>
      </c>
      <c r="P179" s="129" t="s">
        <v>267</v>
      </c>
    </row>
    <row r="180" spans="1:16" x14ac:dyDescent="0.25">
      <c r="A180" s="127" t="s">
        <v>296</v>
      </c>
      <c r="B180" s="128" t="s">
        <v>52</v>
      </c>
      <c r="C180" s="128" t="s">
        <v>43</v>
      </c>
      <c r="D180" s="128" t="s">
        <v>40</v>
      </c>
      <c r="E180" s="128" t="s">
        <v>210</v>
      </c>
      <c r="F180" s="128" t="s">
        <v>213</v>
      </c>
      <c r="G180" s="128" t="s">
        <v>53</v>
      </c>
      <c r="H180" s="128" t="s">
        <v>145</v>
      </c>
      <c r="I180" s="128" t="s">
        <v>218</v>
      </c>
      <c r="J180" s="128" t="s">
        <v>232</v>
      </c>
      <c r="K180" s="128" t="s">
        <v>227</v>
      </c>
      <c r="L180" s="128" t="s">
        <v>240</v>
      </c>
      <c r="M180" s="128" t="s">
        <v>234</v>
      </c>
      <c r="N180" s="128" t="s">
        <v>268</v>
      </c>
      <c r="O180" s="129" t="s">
        <v>119</v>
      </c>
      <c r="P180" s="129" t="s">
        <v>263</v>
      </c>
    </row>
    <row r="181" spans="1:16" x14ac:dyDescent="0.25">
      <c r="A181" s="127" t="s">
        <v>349</v>
      </c>
      <c r="B181" s="128" t="s">
        <v>52</v>
      </c>
      <c r="C181" s="128" t="s">
        <v>43</v>
      </c>
      <c r="D181" s="128" t="s">
        <v>40</v>
      </c>
      <c r="E181" s="128" t="s">
        <v>210</v>
      </c>
      <c r="F181" s="128" t="s">
        <v>37</v>
      </c>
      <c r="G181" s="128" t="s">
        <v>220</v>
      </c>
      <c r="H181" s="128" t="s">
        <v>71</v>
      </c>
      <c r="I181" s="128" t="s">
        <v>218</v>
      </c>
      <c r="J181" s="128" t="s">
        <v>231</v>
      </c>
      <c r="K181" s="128" t="s">
        <v>221</v>
      </c>
      <c r="L181" s="128" t="s">
        <v>249</v>
      </c>
      <c r="M181" s="128" t="s">
        <v>254</v>
      </c>
      <c r="N181" s="128" t="s">
        <v>206</v>
      </c>
      <c r="O181" s="129" t="s">
        <v>160</v>
      </c>
      <c r="P181" s="129" t="s">
        <v>245</v>
      </c>
    </row>
    <row r="182" spans="1:16" x14ac:dyDescent="0.25">
      <c r="A182" s="127" t="s">
        <v>416</v>
      </c>
      <c r="B182" s="128" t="s">
        <v>48</v>
      </c>
      <c r="C182" s="128" t="s">
        <v>40</v>
      </c>
      <c r="D182" s="128" t="s">
        <v>622</v>
      </c>
      <c r="E182" s="128" t="s">
        <v>210</v>
      </c>
      <c r="F182" s="128" t="s">
        <v>213</v>
      </c>
      <c r="G182" s="128" t="s">
        <v>118</v>
      </c>
      <c r="H182" s="128" t="s">
        <v>147</v>
      </c>
      <c r="I182" s="128" t="s">
        <v>145</v>
      </c>
      <c r="J182" s="128" t="s">
        <v>142</v>
      </c>
      <c r="K182" s="128" t="s">
        <v>620</v>
      </c>
      <c r="L182" s="128" t="s">
        <v>162</v>
      </c>
      <c r="M182" s="128" t="s">
        <v>233</v>
      </c>
      <c r="N182" s="128" t="s">
        <v>165</v>
      </c>
      <c r="O182" s="129" t="s">
        <v>239</v>
      </c>
      <c r="P182" s="129" t="s">
        <v>267</v>
      </c>
    </row>
    <row r="183" spans="1:16" x14ac:dyDescent="0.25">
      <c r="A183" s="127" t="s">
        <v>435</v>
      </c>
      <c r="B183" s="128" t="s">
        <v>60</v>
      </c>
      <c r="C183" s="128" t="s">
        <v>40</v>
      </c>
      <c r="D183" s="128" t="s">
        <v>617</v>
      </c>
      <c r="E183" s="128" t="s">
        <v>210</v>
      </c>
      <c r="F183" s="128" t="s">
        <v>213</v>
      </c>
      <c r="G183" s="128" t="s">
        <v>118</v>
      </c>
      <c r="H183" s="128" t="s">
        <v>224</v>
      </c>
      <c r="I183" s="128" t="s">
        <v>161</v>
      </c>
      <c r="J183" s="128" t="s">
        <v>205</v>
      </c>
      <c r="K183" s="128" t="s">
        <v>222</v>
      </c>
      <c r="L183" s="128" t="s">
        <v>280</v>
      </c>
      <c r="M183" s="128" t="s">
        <v>249</v>
      </c>
      <c r="N183" s="128" t="s">
        <v>281</v>
      </c>
      <c r="O183" s="129" t="s">
        <v>261</v>
      </c>
      <c r="P183" s="129" t="s">
        <v>160</v>
      </c>
    </row>
    <row r="184" spans="1:16" x14ac:dyDescent="0.25">
      <c r="A184" s="127" t="s">
        <v>361</v>
      </c>
      <c r="B184" s="128" t="s">
        <v>52</v>
      </c>
      <c r="C184" s="128" t="s">
        <v>43</v>
      </c>
      <c r="D184" s="128" t="s">
        <v>40</v>
      </c>
      <c r="E184" s="128" t="s">
        <v>154</v>
      </c>
      <c r="F184" s="128" t="s">
        <v>213</v>
      </c>
      <c r="G184" s="128" t="s">
        <v>215</v>
      </c>
      <c r="H184" s="128" t="s">
        <v>147</v>
      </c>
      <c r="I184" s="128" t="s">
        <v>232</v>
      </c>
      <c r="J184" s="128" t="s">
        <v>228</v>
      </c>
      <c r="K184" s="128" t="s">
        <v>620</v>
      </c>
      <c r="L184" s="128" t="s">
        <v>250</v>
      </c>
      <c r="M184" s="128" t="s">
        <v>247</v>
      </c>
      <c r="N184" s="128" t="s">
        <v>281</v>
      </c>
      <c r="O184" s="129" t="s">
        <v>160</v>
      </c>
      <c r="P184" s="129" t="s">
        <v>282</v>
      </c>
    </row>
    <row r="185" spans="1:16" x14ac:dyDescent="0.25">
      <c r="A185" s="127" t="s">
        <v>133</v>
      </c>
      <c r="B185" s="128" t="s">
        <v>60</v>
      </c>
      <c r="C185" s="128" t="s">
        <v>43</v>
      </c>
      <c r="D185" s="128" t="s">
        <v>48</v>
      </c>
      <c r="E185" s="128" t="s">
        <v>215</v>
      </c>
      <c r="F185" s="128" t="s">
        <v>213</v>
      </c>
      <c r="G185" s="128" t="s">
        <v>118</v>
      </c>
      <c r="H185" s="128" t="s">
        <v>163</v>
      </c>
      <c r="I185" s="128" t="s">
        <v>224</v>
      </c>
      <c r="J185" s="128" t="s">
        <v>228</v>
      </c>
      <c r="K185" s="128" t="s">
        <v>234</v>
      </c>
      <c r="L185" s="128" t="s">
        <v>235</v>
      </c>
      <c r="M185" s="128" t="s">
        <v>238</v>
      </c>
      <c r="N185" s="128" t="s">
        <v>281</v>
      </c>
      <c r="O185" s="129" t="s">
        <v>239</v>
      </c>
      <c r="P185" s="129" t="s">
        <v>267</v>
      </c>
    </row>
    <row r="186" spans="1:16" x14ac:dyDescent="0.25">
      <c r="A186" s="127" t="s">
        <v>334</v>
      </c>
      <c r="B186" s="128" t="s">
        <v>60</v>
      </c>
      <c r="C186" s="128" t="s">
        <v>64</v>
      </c>
      <c r="D186" s="128" t="s">
        <v>617</v>
      </c>
      <c r="E186" s="128" t="s">
        <v>219</v>
      </c>
      <c r="F186" s="128" t="s">
        <v>215</v>
      </c>
      <c r="G186" s="128" t="s">
        <v>154</v>
      </c>
      <c r="H186" s="128" t="s">
        <v>224</v>
      </c>
      <c r="I186" s="128" t="s">
        <v>161</v>
      </c>
      <c r="J186" s="128" t="s">
        <v>74</v>
      </c>
      <c r="K186" s="128" t="s">
        <v>227</v>
      </c>
      <c r="L186" s="128" t="s">
        <v>234</v>
      </c>
      <c r="M186" s="128" t="s">
        <v>250</v>
      </c>
      <c r="N186" s="128" t="s">
        <v>165</v>
      </c>
      <c r="O186" s="129" t="s">
        <v>119</v>
      </c>
      <c r="P186" s="129" t="s">
        <v>160</v>
      </c>
    </row>
    <row r="187" spans="1:16" x14ac:dyDescent="0.25">
      <c r="A187" s="127" t="s">
        <v>324</v>
      </c>
      <c r="B187" s="128" t="s">
        <v>105</v>
      </c>
      <c r="C187" s="128" t="s">
        <v>70</v>
      </c>
      <c r="D187" s="128" t="s">
        <v>64</v>
      </c>
      <c r="E187" s="128" t="s">
        <v>210</v>
      </c>
      <c r="F187" s="128" t="s">
        <v>213</v>
      </c>
      <c r="G187" s="128" t="s">
        <v>215</v>
      </c>
      <c r="H187" s="128" t="s">
        <v>156</v>
      </c>
      <c r="I187" s="128" t="s">
        <v>147</v>
      </c>
      <c r="J187" s="128" t="s">
        <v>231</v>
      </c>
      <c r="K187" s="128" t="s">
        <v>235</v>
      </c>
      <c r="L187" s="128" t="s">
        <v>238</v>
      </c>
      <c r="M187" s="128" t="s">
        <v>247</v>
      </c>
      <c r="N187" s="128" t="s">
        <v>281</v>
      </c>
      <c r="O187" s="129" t="s">
        <v>160</v>
      </c>
      <c r="P187" s="129" t="s">
        <v>239</v>
      </c>
    </row>
    <row r="188" spans="1:16" x14ac:dyDescent="0.25">
      <c r="A188" s="127" t="s">
        <v>463</v>
      </c>
      <c r="B188" s="128" t="s">
        <v>39</v>
      </c>
      <c r="C188" s="128" t="s">
        <v>43</v>
      </c>
      <c r="D188" s="128" t="s">
        <v>617</v>
      </c>
      <c r="E188" s="128" t="s">
        <v>210</v>
      </c>
      <c r="F188" s="128" t="s">
        <v>68</v>
      </c>
      <c r="G188" s="128" t="s">
        <v>118</v>
      </c>
      <c r="H188" s="128" t="s">
        <v>76</v>
      </c>
      <c r="I188" s="128" t="s">
        <v>145</v>
      </c>
      <c r="J188" s="128" t="s">
        <v>163</v>
      </c>
      <c r="K188" s="128" t="s">
        <v>234</v>
      </c>
      <c r="L188" s="128" t="s">
        <v>280</v>
      </c>
      <c r="M188" s="128" t="s">
        <v>244</v>
      </c>
      <c r="N188" s="128" t="s">
        <v>165</v>
      </c>
      <c r="O188" s="129" t="s">
        <v>239</v>
      </c>
      <c r="P188" s="129" t="s">
        <v>267</v>
      </c>
    </row>
    <row r="189" spans="1:16" x14ac:dyDescent="0.25">
      <c r="A189" s="127" t="s">
        <v>464</v>
      </c>
      <c r="B189" s="128" t="s">
        <v>50</v>
      </c>
      <c r="C189" s="128" t="s">
        <v>36</v>
      </c>
      <c r="D189" s="128" t="s">
        <v>618</v>
      </c>
      <c r="E189" s="128" t="s">
        <v>62</v>
      </c>
      <c r="F189" s="128" t="s">
        <v>68</v>
      </c>
      <c r="G189" s="128" t="s">
        <v>215</v>
      </c>
      <c r="H189" s="128" t="s">
        <v>115</v>
      </c>
      <c r="I189" s="128" t="s">
        <v>232</v>
      </c>
      <c r="J189" s="128" t="s">
        <v>218</v>
      </c>
      <c r="K189" s="128" t="s">
        <v>164</v>
      </c>
      <c r="L189" s="128" t="s">
        <v>244</v>
      </c>
      <c r="M189" s="128" t="s">
        <v>254</v>
      </c>
      <c r="N189" s="128" t="s">
        <v>165</v>
      </c>
      <c r="O189" s="129" t="s">
        <v>261</v>
      </c>
      <c r="P189" s="129" t="s">
        <v>282</v>
      </c>
    </row>
    <row r="190" spans="1:16" x14ac:dyDescent="0.25">
      <c r="A190" s="127" t="s">
        <v>465</v>
      </c>
      <c r="B190" s="128" t="s">
        <v>52</v>
      </c>
      <c r="C190" s="128" t="s">
        <v>43</v>
      </c>
      <c r="D190" s="128" t="s">
        <v>617</v>
      </c>
      <c r="E190" s="128" t="s">
        <v>210</v>
      </c>
      <c r="F190" s="128" t="s">
        <v>215</v>
      </c>
      <c r="G190" s="128" t="s">
        <v>118</v>
      </c>
      <c r="H190" s="128" t="s">
        <v>163</v>
      </c>
      <c r="I190" s="128" t="s">
        <v>205</v>
      </c>
      <c r="J190" s="128" t="s">
        <v>145</v>
      </c>
      <c r="K190" s="128" t="s">
        <v>246</v>
      </c>
      <c r="L190" s="128" t="s">
        <v>280</v>
      </c>
      <c r="M190" s="128" t="s">
        <v>249</v>
      </c>
      <c r="N190" s="128" t="s">
        <v>282</v>
      </c>
      <c r="O190" s="129" t="s">
        <v>239</v>
      </c>
      <c r="P190" s="129" t="s">
        <v>267</v>
      </c>
    </row>
    <row r="191" spans="1:16" x14ac:dyDescent="0.25">
      <c r="A191" s="127" t="s">
        <v>102</v>
      </c>
      <c r="B191" s="128" t="s">
        <v>40</v>
      </c>
      <c r="C191" s="128" t="s">
        <v>43</v>
      </c>
      <c r="D191" s="128" t="s">
        <v>617</v>
      </c>
      <c r="E191" s="128" t="s">
        <v>210</v>
      </c>
      <c r="F191" s="128" t="s">
        <v>215</v>
      </c>
      <c r="G191" s="128" t="s">
        <v>118</v>
      </c>
      <c r="H191" s="128" t="s">
        <v>156</v>
      </c>
      <c r="I191" s="128" t="s">
        <v>161</v>
      </c>
      <c r="J191" s="128" t="s">
        <v>163</v>
      </c>
      <c r="K191" s="128" t="s">
        <v>233</v>
      </c>
      <c r="L191" s="128" t="s">
        <v>280</v>
      </c>
      <c r="M191" s="128" t="s">
        <v>254</v>
      </c>
      <c r="N191" s="128" t="s">
        <v>281</v>
      </c>
      <c r="O191" s="129" t="s">
        <v>239</v>
      </c>
      <c r="P191" s="129" t="s">
        <v>267</v>
      </c>
    </row>
    <row r="192" spans="1:16" x14ac:dyDescent="0.25">
      <c r="A192" s="127" t="s">
        <v>103</v>
      </c>
      <c r="B192" s="128" t="s">
        <v>52</v>
      </c>
      <c r="C192" s="128" t="s">
        <v>43</v>
      </c>
      <c r="D192" s="128" t="s">
        <v>40</v>
      </c>
      <c r="E192" s="128" t="s">
        <v>210</v>
      </c>
      <c r="F192" s="128" t="s">
        <v>212</v>
      </c>
      <c r="G192" s="128" t="s">
        <v>118</v>
      </c>
      <c r="H192" s="128" t="s">
        <v>205</v>
      </c>
      <c r="I192" s="128" t="s">
        <v>161</v>
      </c>
      <c r="J192" s="128" t="s">
        <v>619</v>
      </c>
      <c r="K192" s="128" t="s">
        <v>222</v>
      </c>
      <c r="L192" s="128" t="s">
        <v>280</v>
      </c>
      <c r="M192" s="128" t="s">
        <v>234</v>
      </c>
      <c r="N192" s="128" t="s">
        <v>281</v>
      </c>
      <c r="O192" s="129" t="s">
        <v>160</v>
      </c>
      <c r="P192" s="129" t="s">
        <v>282</v>
      </c>
    </row>
    <row r="193" spans="1:16" x14ac:dyDescent="0.25">
      <c r="A193" s="127" t="s">
        <v>552</v>
      </c>
      <c r="B193" s="128" t="s">
        <v>48</v>
      </c>
      <c r="C193" s="128" t="s">
        <v>43</v>
      </c>
      <c r="D193" s="128" t="s">
        <v>40</v>
      </c>
      <c r="E193" s="128" t="s">
        <v>210</v>
      </c>
      <c r="F193" s="128" t="s">
        <v>213</v>
      </c>
      <c r="G193" s="128" t="s">
        <v>215</v>
      </c>
      <c r="H193" s="128" t="s">
        <v>147</v>
      </c>
      <c r="I193" s="128" t="s">
        <v>156</v>
      </c>
      <c r="J193" s="128" t="s">
        <v>231</v>
      </c>
      <c r="K193" s="128" t="s">
        <v>233</v>
      </c>
      <c r="L193" s="128" t="s">
        <v>235</v>
      </c>
      <c r="M193" s="128" t="s">
        <v>247</v>
      </c>
      <c r="N193" s="128" t="s">
        <v>281</v>
      </c>
      <c r="O193" s="129" t="s">
        <v>239</v>
      </c>
      <c r="P193" s="129" t="s">
        <v>206</v>
      </c>
    </row>
    <row r="194" spans="1:16" x14ac:dyDescent="0.25">
      <c r="A194" s="127" t="s">
        <v>122</v>
      </c>
      <c r="B194" s="128" t="s">
        <v>64</v>
      </c>
      <c r="C194" s="128" t="s">
        <v>43</v>
      </c>
      <c r="D194" s="128" t="s">
        <v>617</v>
      </c>
      <c r="E194" s="128" t="s">
        <v>210</v>
      </c>
      <c r="F194" s="128" t="s">
        <v>219</v>
      </c>
      <c r="G194" s="128" t="s">
        <v>215</v>
      </c>
      <c r="H194" s="128" t="s">
        <v>224</v>
      </c>
      <c r="I194" s="128" t="s">
        <v>161</v>
      </c>
      <c r="J194" s="128" t="s">
        <v>619</v>
      </c>
      <c r="K194" s="128" t="s">
        <v>226</v>
      </c>
      <c r="L194" s="128" t="s">
        <v>280</v>
      </c>
      <c r="M194" s="128" t="s">
        <v>238</v>
      </c>
      <c r="N194" s="128" t="s">
        <v>282</v>
      </c>
      <c r="O194" s="129" t="s">
        <v>261</v>
      </c>
      <c r="P194" s="129" t="s">
        <v>267</v>
      </c>
    </row>
    <row r="195" spans="1:16" x14ac:dyDescent="0.25">
      <c r="A195" s="127" t="s">
        <v>510</v>
      </c>
      <c r="B195" s="128" t="s">
        <v>47</v>
      </c>
      <c r="C195" s="128" t="s">
        <v>64</v>
      </c>
      <c r="D195" s="128" t="s">
        <v>617</v>
      </c>
      <c r="E195" s="128" t="s">
        <v>53</v>
      </c>
      <c r="F195" s="128" t="s">
        <v>213</v>
      </c>
      <c r="G195" s="128" t="s">
        <v>215</v>
      </c>
      <c r="H195" s="128" t="s">
        <v>76</v>
      </c>
      <c r="I195" s="128" t="s">
        <v>224</v>
      </c>
      <c r="J195" s="128" t="s">
        <v>147</v>
      </c>
      <c r="K195" s="128" t="s">
        <v>235</v>
      </c>
      <c r="L195" s="128" t="s">
        <v>241</v>
      </c>
      <c r="M195" s="128" t="s">
        <v>157</v>
      </c>
      <c r="N195" s="128" t="s">
        <v>281</v>
      </c>
      <c r="O195" s="129" t="s">
        <v>165</v>
      </c>
      <c r="P195" s="129" t="s">
        <v>206</v>
      </c>
    </row>
    <row r="196" spans="1:16" x14ac:dyDescent="0.25">
      <c r="A196" s="127" t="s">
        <v>511</v>
      </c>
      <c r="B196" s="128" t="s">
        <v>105</v>
      </c>
      <c r="C196" s="128" t="s">
        <v>38</v>
      </c>
      <c r="D196" s="128" t="s">
        <v>48</v>
      </c>
      <c r="E196" s="128" t="s">
        <v>215</v>
      </c>
      <c r="F196" s="128" t="s">
        <v>213</v>
      </c>
      <c r="G196" s="128" t="s">
        <v>220</v>
      </c>
      <c r="H196" s="128" t="s">
        <v>76</v>
      </c>
      <c r="I196" s="128" t="s">
        <v>72</v>
      </c>
      <c r="J196" s="128" t="s">
        <v>232</v>
      </c>
      <c r="K196" s="128" t="s">
        <v>233</v>
      </c>
      <c r="L196" s="128" t="s">
        <v>157</v>
      </c>
      <c r="M196" s="128" t="s">
        <v>235</v>
      </c>
      <c r="N196" s="128" t="s">
        <v>281</v>
      </c>
      <c r="O196" s="129" t="s">
        <v>261</v>
      </c>
      <c r="P196" s="129" t="s">
        <v>282</v>
      </c>
    </row>
    <row r="197" spans="1:16" x14ac:dyDescent="0.25">
      <c r="A197" s="127" t="s">
        <v>512</v>
      </c>
      <c r="B197" s="128" t="s">
        <v>60</v>
      </c>
      <c r="C197" s="128" t="s">
        <v>105</v>
      </c>
      <c r="D197" s="128" t="s">
        <v>39</v>
      </c>
      <c r="E197" s="128" t="s">
        <v>114</v>
      </c>
      <c r="F197" s="128" t="s">
        <v>210</v>
      </c>
      <c r="G197" s="128" t="s">
        <v>215</v>
      </c>
      <c r="H197" s="128" t="s">
        <v>147</v>
      </c>
      <c r="I197" s="128" t="s">
        <v>224</v>
      </c>
      <c r="J197" s="128" t="s">
        <v>76</v>
      </c>
      <c r="K197" s="128" t="s">
        <v>162</v>
      </c>
      <c r="L197" s="128" t="s">
        <v>280</v>
      </c>
      <c r="M197" s="128" t="s">
        <v>248</v>
      </c>
      <c r="N197" s="128" t="s">
        <v>281</v>
      </c>
      <c r="O197" s="129" t="s">
        <v>261</v>
      </c>
      <c r="P197" s="129" t="s">
        <v>282</v>
      </c>
    </row>
    <row r="198" spans="1:16" x14ac:dyDescent="0.25">
      <c r="A198" s="127" t="s">
        <v>457</v>
      </c>
      <c r="B198" s="128" t="s">
        <v>52</v>
      </c>
      <c r="C198" s="128" t="s">
        <v>43</v>
      </c>
      <c r="D198" s="128" t="s">
        <v>39</v>
      </c>
      <c r="E198" s="128" t="s">
        <v>210</v>
      </c>
      <c r="F198" s="128" t="s">
        <v>213</v>
      </c>
      <c r="G198" s="128" t="s">
        <v>220</v>
      </c>
      <c r="H198" s="128" t="s">
        <v>218</v>
      </c>
      <c r="I198" s="128" t="s">
        <v>54</v>
      </c>
      <c r="J198" s="128" t="s">
        <v>229</v>
      </c>
      <c r="K198" s="128" t="s">
        <v>246</v>
      </c>
      <c r="L198" s="128" t="s">
        <v>280</v>
      </c>
      <c r="M198" s="128" t="s">
        <v>249</v>
      </c>
      <c r="N198" s="128" t="s">
        <v>236</v>
      </c>
      <c r="O198" s="129" t="s">
        <v>261</v>
      </c>
      <c r="P198" s="129" t="s">
        <v>272</v>
      </c>
    </row>
    <row r="199" spans="1:16" x14ac:dyDescent="0.25">
      <c r="A199" s="127" t="s">
        <v>403</v>
      </c>
      <c r="B199" s="128" t="s">
        <v>48</v>
      </c>
      <c r="C199" s="128" t="s">
        <v>43</v>
      </c>
      <c r="D199" s="128" t="s">
        <v>617</v>
      </c>
      <c r="E199" s="128" t="s">
        <v>210</v>
      </c>
      <c r="F199" s="128" t="s">
        <v>62</v>
      </c>
      <c r="G199" s="128" t="s">
        <v>215</v>
      </c>
      <c r="H199" s="128" t="s">
        <v>158</v>
      </c>
      <c r="I199" s="128" t="s">
        <v>161</v>
      </c>
      <c r="J199" s="128" t="s">
        <v>619</v>
      </c>
      <c r="K199" s="128" t="s">
        <v>169</v>
      </c>
      <c r="L199" s="128" t="s">
        <v>280</v>
      </c>
      <c r="M199" s="128" t="s">
        <v>254</v>
      </c>
      <c r="N199" s="128" t="s">
        <v>282</v>
      </c>
      <c r="O199" s="129" t="s">
        <v>261</v>
      </c>
      <c r="P199" s="129" t="s">
        <v>239</v>
      </c>
    </row>
    <row r="200" spans="1:16" x14ac:dyDescent="0.25">
      <c r="A200" s="127" t="s">
        <v>174</v>
      </c>
      <c r="B200" s="128" t="s">
        <v>52</v>
      </c>
      <c r="C200" s="128" t="s">
        <v>48</v>
      </c>
      <c r="D200" s="128" t="s">
        <v>617</v>
      </c>
      <c r="E200" s="128" t="s">
        <v>215</v>
      </c>
      <c r="F200" s="128" t="s">
        <v>68</v>
      </c>
      <c r="G200" s="128" t="s">
        <v>118</v>
      </c>
      <c r="H200" s="128" t="s">
        <v>143</v>
      </c>
      <c r="I200" s="128" t="s">
        <v>161</v>
      </c>
      <c r="J200" s="128" t="s">
        <v>147</v>
      </c>
      <c r="K200" s="128" t="s">
        <v>246</v>
      </c>
      <c r="L200" s="128" t="s">
        <v>141</v>
      </c>
      <c r="M200" s="128" t="s">
        <v>235</v>
      </c>
      <c r="N200" s="128" t="s">
        <v>281</v>
      </c>
      <c r="O200" s="129" t="s">
        <v>261</v>
      </c>
      <c r="P200" s="129" t="s">
        <v>165</v>
      </c>
    </row>
    <row r="201" spans="1:16" x14ac:dyDescent="0.25">
      <c r="A201" s="127" t="s">
        <v>460</v>
      </c>
      <c r="B201" s="128" t="s">
        <v>75</v>
      </c>
      <c r="C201" s="128" t="s">
        <v>41</v>
      </c>
      <c r="D201" s="128" t="s">
        <v>618</v>
      </c>
      <c r="E201" s="128" t="s">
        <v>210</v>
      </c>
      <c r="F201" s="128" t="s">
        <v>213</v>
      </c>
      <c r="G201" s="128" t="s">
        <v>215</v>
      </c>
      <c r="H201" s="128" t="s">
        <v>147</v>
      </c>
      <c r="I201" s="128" t="s">
        <v>229</v>
      </c>
      <c r="J201" s="128" t="s">
        <v>224</v>
      </c>
      <c r="K201" s="128" t="s">
        <v>234</v>
      </c>
      <c r="L201" s="128" t="s">
        <v>280</v>
      </c>
      <c r="M201" s="128" t="s">
        <v>254</v>
      </c>
      <c r="N201" s="128" t="s">
        <v>281</v>
      </c>
      <c r="O201" s="129" t="s">
        <v>261</v>
      </c>
      <c r="P201" s="129" t="s">
        <v>282</v>
      </c>
    </row>
    <row r="202" spans="1:16" x14ac:dyDescent="0.25">
      <c r="A202" s="127" t="s">
        <v>177</v>
      </c>
      <c r="B202" s="128" t="s">
        <v>52</v>
      </c>
      <c r="C202" s="128" t="s">
        <v>43</v>
      </c>
      <c r="D202" s="128" t="s">
        <v>48</v>
      </c>
      <c r="E202" s="128" t="s">
        <v>210</v>
      </c>
      <c r="F202" s="128" t="s">
        <v>215</v>
      </c>
      <c r="G202" s="128" t="s">
        <v>220</v>
      </c>
      <c r="H202" s="128" t="s">
        <v>71</v>
      </c>
      <c r="I202" s="128" t="s">
        <v>224</v>
      </c>
      <c r="J202" s="128" t="s">
        <v>116</v>
      </c>
      <c r="K202" s="128" t="s">
        <v>234</v>
      </c>
      <c r="L202" s="128" t="s">
        <v>238</v>
      </c>
      <c r="M202" s="128" t="s">
        <v>141</v>
      </c>
      <c r="N202" s="128" t="s">
        <v>281</v>
      </c>
      <c r="O202" s="128" t="s">
        <v>262</v>
      </c>
      <c r="P202" s="128" t="s">
        <v>264</v>
      </c>
    </row>
    <row r="203" spans="1:16" x14ac:dyDescent="0.25">
      <c r="A203" s="127" t="s">
        <v>86</v>
      </c>
      <c r="B203" s="128" t="s">
        <v>52</v>
      </c>
      <c r="C203" s="128" t="s">
        <v>40</v>
      </c>
      <c r="D203" s="128" t="s">
        <v>617</v>
      </c>
      <c r="E203" s="128" t="s">
        <v>210</v>
      </c>
      <c r="F203" s="128" t="s">
        <v>215</v>
      </c>
      <c r="G203" s="128" t="s">
        <v>118</v>
      </c>
      <c r="H203" s="128" t="s">
        <v>163</v>
      </c>
      <c r="I203" s="128" t="s">
        <v>156</v>
      </c>
      <c r="J203" s="128" t="s">
        <v>224</v>
      </c>
      <c r="K203" s="128" t="s">
        <v>164</v>
      </c>
      <c r="L203" s="128" t="s">
        <v>246</v>
      </c>
      <c r="M203" s="128" t="s">
        <v>234</v>
      </c>
      <c r="N203" s="128" t="s">
        <v>165</v>
      </c>
      <c r="O203" s="129" t="s">
        <v>282</v>
      </c>
      <c r="P203" s="129" t="s">
        <v>267</v>
      </c>
    </row>
    <row r="204" spans="1:16" x14ac:dyDescent="0.25">
      <c r="A204" s="127" t="s">
        <v>137</v>
      </c>
      <c r="B204" s="128" t="s">
        <v>52</v>
      </c>
      <c r="C204" s="128" t="s">
        <v>43</v>
      </c>
      <c r="D204" s="128" t="s">
        <v>40</v>
      </c>
      <c r="E204" s="128" t="s">
        <v>210</v>
      </c>
      <c r="F204" s="128" t="s">
        <v>215</v>
      </c>
      <c r="G204" s="128" t="s">
        <v>118</v>
      </c>
      <c r="H204" s="128" t="s">
        <v>224</v>
      </c>
      <c r="I204" s="128" t="s">
        <v>142</v>
      </c>
      <c r="J204" s="128" t="s">
        <v>619</v>
      </c>
      <c r="K204" s="128" t="s">
        <v>169</v>
      </c>
      <c r="L204" s="128" t="s">
        <v>280</v>
      </c>
      <c r="M204" s="128" t="s">
        <v>222</v>
      </c>
      <c r="N204" s="128" t="s">
        <v>281</v>
      </c>
      <c r="O204" s="129" t="s">
        <v>239</v>
      </c>
      <c r="P204" s="129" t="s">
        <v>206</v>
      </c>
    </row>
    <row r="205" spans="1:16" x14ac:dyDescent="0.25">
      <c r="A205" s="127" t="s">
        <v>535</v>
      </c>
      <c r="B205" s="128" t="s">
        <v>48</v>
      </c>
      <c r="C205" s="128" t="s">
        <v>61</v>
      </c>
      <c r="D205" s="128" t="s">
        <v>75</v>
      </c>
      <c r="E205" s="128" t="s">
        <v>210</v>
      </c>
      <c r="F205" s="128" t="s">
        <v>215</v>
      </c>
      <c r="G205" s="128" t="s">
        <v>149</v>
      </c>
      <c r="H205" s="128" t="s">
        <v>143</v>
      </c>
      <c r="I205" s="128" t="s">
        <v>156</v>
      </c>
      <c r="J205" s="128" t="s">
        <v>142</v>
      </c>
      <c r="K205" s="128" t="s">
        <v>235</v>
      </c>
      <c r="L205" s="128" t="s">
        <v>240</v>
      </c>
      <c r="M205" s="128" t="s">
        <v>247</v>
      </c>
      <c r="N205" s="128" t="s">
        <v>276</v>
      </c>
      <c r="O205" s="129" t="s">
        <v>257</v>
      </c>
      <c r="P205" s="129" t="s">
        <v>239</v>
      </c>
    </row>
    <row r="206" spans="1:16" x14ac:dyDescent="0.25">
      <c r="A206" s="127" t="s">
        <v>531</v>
      </c>
      <c r="B206" s="128" t="s">
        <v>47</v>
      </c>
      <c r="C206" s="128" t="s">
        <v>39</v>
      </c>
      <c r="D206" s="128" t="s">
        <v>40</v>
      </c>
      <c r="E206" s="128" t="s">
        <v>210</v>
      </c>
      <c r="F206" s="128" t="s">
        <v>213</v>
      </c>
      <c r="G206" s="128" t="s">
        <v>220</v>
      </c>
      <c r="H206" s="128" t="s">
        <v>143</v>
      </c>
      <c r="I206" s="128" t="s">
        <v>156</v>
      </c>
      <c r="J206" s="128" t="s">
        <v>145</v>
      </c>
      <c r="K206" s="128" t="s">
        <v>234</v>
      </c>
      <c r="L206" s="128" t="s">
        <v>280</v>
      </c>
      <c r="M206" s="128" t="s">
        <v>246</v>
      </c>
      <c r="N206" s="128" t="s">
        <v>281</v>
      </c>
      <c r="O206" s="129" t="s">
        <v>259</v>
      </c>
      <c r="P206" s="129" t="s">
        <v>277</v>
      </c>
    </row>
    <row r="207" spans="1:16" x14ac:dyDescent="0.25">
      <c r="A207" s="127" t="s">
        <v>537</v>
      </c>
      <c r="B207" s="128" t="s">
        <v>52</v>
      </c>
      <c r="C207" s="128" t="s">
        <v>43</v>
      </c>
      <c r="D207" s="128" t="s">
        <v>49</v>
      </c>
      <c r="E207" s="128" t="s">
        <v>210</v>
      </c>
      <c r="F207" s="128" t="s">
        <v>213</v>
      </c>
      <c r="G207" s="128" t="s">
        <v>53</v>
      </c>
      <c r="H207" s="128" t="s">
        <v>156</v>
      </c>
      <c r="I207" s="128" t="s">
        <v>161</v>
      </c>
      <c r="J207" s="128" t="s">
        <v>147</v>
      </c>
      <c r="K207" s="128" t="s">
        <v>235</v>
      </c>
      <c r="L207" s="128" t="s">
        <v>221</v>
      </c>
      <c r="M207" s="128" t="s">
        <v>251</v>
      </c>
      <c r="N207" s="128" t="s">
        <v>281</v>
      </c>
      <c r="O207" s="129" t="s">
        <v>119</v>
      </c>
      <c r="P207" s="129" t="s">
        <v>264</v>
      </c>
    </row>
    <row r="208" spans="1:16" x14ac:dyDescent="0.25">
      <c r="A208" s="127" t="s">
        <v>538</v>
      </c>
      <c r="B208" s="128" t="s">
        <v>60</v>
      </c>
      <c r="C208" s="128" t="s">
        <v>75</v>
      </c>
      <c r="D208" s="128" t="s">
        <v>48</v>
      </c>
      <c r="E208" s="128" t="s">
        <v>112</v>
      </c>
      <c r="F208" s="128" t="s">
        <v>73</v>
      </c>
      <c r="G208" s="128" t="s">
        <v>217</v>
      </c>
      <c r="H208" s="128" t="s">
        <v>214</v>
      </c>
      <c r="I208" s="128" t="s">
        <v>54</v>
      </c>
      <c r="J208" s="128" t="s">
        <v>55</v>
      </c>
      <c r="K208" s="128" t="s">
        <v>246</v>
      </c>
      <c r="L208" s="128" t="s">
        <v>141</v>
      </c>
      <c r="M208" s="128" t="s">
        <v>226</v>
      </c>
      <c r="N208" s="128" t="s">
        <v>277</v>
      </c>
      <c r="O208" s="129" t="s">
        <v>239</v>
      </c>
      <c r="P208" s="129" t="s">
        <v>272</v>
      </c>
    </row>
    <row r="209" spans="1:16" x14ac:dyDescent="0.25">
      <c r="A209" s="127" t="s">
        <v>389</v>
      </c>
      <c r="B209" s="128" t="s">
        <v>52</v>
      </c>
      <c r="C209" s="128" t="s">
        <v>43</v>
      </c>
      <c r="D209" s="128" t="s">
        <v>40</v>
      </c>
      <c r="E209" s="128" t="s">
        <v>210</v>
      </c>
      <c r="F209" s="128" t="s">
        <v>215</v>
      </c>
      <c r="G209" s="128" t="s">
        <v>154</v>
      </c>
      <c r="H209" s="128" t="s">
        <v>621</v>
      </c>
      <c r="I209" s="128" t="s">
        <v>161</v>
      </c>
      <c r="J209" s="128" t="s">
        <v>163</v>
      </c>
      <c r="K209" s="128" t="s">
        <v>246</v>
      </c>
      <c r="L209" s="128" t="s">
        <v>242</v>
      </c>
      <c r="M209" s="128" t="s">
        <v>251</v>
      </c>
      <c r="N209" s="128" t="s">
        <v>119</v>
      </c>
      <c r="O209" s="129" t="s">
        <v>239</v>
      </c>
      <c r="P209" s="129" t="s">
        <v>277</v>
      </c>
    </row>
    <row r="210" spans="1:16" x14ac:dyDescent="0.25">
      <c r="A210" s="127" t="s">
        <v>390</v>
      </c>
      <c r="B210" s="128" t="s">
        <v>64</v>
      </c>
      <c r="C210" s="128" t="s">
        <v>40</v>
      </c>
      <c r="D210" s="128" t="s">
        <v>617</v>
      </c>
      <c r="E210" s="128" t="s">
        <v>210</v>
      </c>
      <c r="F210" s="128" t="s">
        <v>219</v>
      </c>
      <c r="G210" s="128" t="s">
        <v>118</v>
      </c>
      <c r="H210" s="128" t="s">
        <v>150</v>
      </c>
      <c r="I210" s="128" t="s">
        <v>161</v>
      </c>
      <c r="J210" s="128" t="s">
        <v>142</v>
      </c>
      <c r="K210" s="128" t="s">
        <v>234</v>
      </c>
      <c r="L210" s="128" t="s">
        <v>242</v>
      </c>
      <c r="M210" s="128" t="s">
        <v>251</v>
      </c>
      <c r="N210" s="128" t="s">
        <v>119</v>
      </c>
      <c r="O210" s="129" t="s">
        <v>260</v>
      </c>
      <c r="P210" s="129" t="s">
        <v>239</v>
      </c>
    </row>
    <row r="211" spans="1:16" x14ac:dyDescent="0.25">
      <c r="A211" s="127" t="s">
        <v>166</v>
      </c>
      <c r="B211" s="128" t="s">
        <v>60</v>
      </c>
      <c r="C211" s="128" t="s">
        <v>39</v>
      </c>
      <c r="D211" s="128" t="s">
        <v>36</v>
      </c>
      <c r="E211" s="128" t="s">
        <v>37</v>
      </c>
      <c r="F211" s="128" t="s">
        <v>213</v>
      </c>
      <c r="G211" s="128" t="s">
        <v>220</v>
      </c>
      <c r="H211" s="128" t="s">
        <v>163</v>
      </c>
      <c r="I211" s="128" t="s">
        <v>161</v>
      </c>
      <c r="J211" s="128" t="s">
        <v>621</v>
      </c>
      <c r="K211" s="128" t="s">
        <v>234</v>
      </c>
      <c r="L211" s="128" t="s">
        <v>157</v>
      </c>
      <c r="M211" s="128" t="s">
        <v>246</v>
      </c>
      <c r="N211" s="128" t="s">
        <v>281</v>
      </c>
      <c r="O211" s="129" t="s">
        <v>119</v>
      </c>
      <c r="P211" s="129" t="s">
        <v>282</v>
      </c>
    </row>
    <row r="212" spans="1:16" x14ac:dyDescent="0.25">
      <c r="A212" s="127" t="s">
        <v>79</v>
      </c>
      <c r="B212" s="128" t="s">
        <v>48</v>
      </c>
      <c r="C212" s="128" t="s">
        <v>43</v>
      </c>
      <c r="D212" s="128" t="s">
        <v>617</v>
      </c>
      <c r="E212" s="128" t="s">
        <v>210</v>
      </c>
      <c r="F212" s="128" t="s">
        <v>215</v>
      </c>
      <c r="G212" s="128" t="s">
        <v>118</v>
      </c>
      <c r="H212" s="128" t="s">
        <v>163</v>
      </c>
      <c r="I212" s="128" t="s">
        <v>161</v>
      </c>
      <c r="J212" s="128" t="s">
        <v>621</v>
      </c>
      <c r="K212" s="128" t="s">
        <v>246</v>
      </c>
      <c r="L212" s="128" t="s">
        <v>280</v>
      </c>
      <c r="M212" s="128" t="s">
        <v>234</v>
      </c>
      <c r="N212" s="128" t="s">
        <v>206</v>
      </c>
      <c r="O212" s="128" t="s">
        <v>165</v>
      </c>
      <c r="P212" s="129" t="s">
        <v>119</v>
      </c>
    </row>
    <row r="213" spans="1:16" x14ac:dyDescent="0.25">
      <c r="A213" s="127" t="s">
        <v>365</v>
      </c>
      <c r="B213" s="128" t="s">
        <v>52</v>
      </c>
      <c r="C213" s="128" t="s">
        <v>60</v>
      </c>
      <c r="D213" s="128" t="s">
        <v>617</v>
      </c>
      <c r="E213" s="128" t="s">
        <v>215</v>
      </c>
      <c r="F213" s="128" t="s">
        <v>73</v>
      </c>
      <c r="G213" s="128" t="s">
        <v>118</v>
      </c>
      <c r="H213" s="128" t="s">
        <v>163</v>
      </c>
      <c r="I213" s="128" t="s">
        <v>161</v>
      </c>
      <c r="J213" s="128" t="s">
        <v>218</v>
      </c>
      <c r="K213" s="128" t="s">
        <v>234</v>
      </c>
      <c r="L213" s="128" t="s">
        <v>249</v>
      </c>
      <c r="M213" s="128" t="s">
        <v>221</v>
      </c>
      <c r="N213" s="128" t="s">
        <v>281</v>
      </c>
      <c r="O213" s="129" t="s">
        <v>160</v>
      </c>
      <c r="P213" s="129" t="s">
        <v>267</v>
      </c>
    </row>
  </sheetData>
  <sortState xmlns:xlrd2="http://schemas.microsoft.com/office/spreadsheetml/2017/richdata2" ref="A2:AL68">
    <sortCondition ref="A2:A68"/>
  </sortState>
  <pageMargins left="0.01" right="0.01" top="0.2" bottom="0.2"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A8B4-C578-4919-8FAA-CBD11D167D7F}">
  <dimension ref="B1:Z214"/>
  <sheetViews>
    <sheetView showGridLines="0" topLeftCell="A70" workbookViewId="0">
      <selection activeCell="M1" sqref="M1:AA109"/>
    </sheetView>
  </sheetViews>
  <sheetFormatPr defaultColWidth="8.875" defaultRowHeight="11.55" x14ac:dyDescent="0.25"/>
  <cols>
    <col min="1" max="1" width="1.375" style="60" customWidth="1"/>
    <col min="2" max="2" width="4.625" style="62" bestFit="1" customWidth="1"/>
    <col min="3" max="3" width="16" style="63" bestFit="1" customWidth="1"/>
    <col min="4" max="4" width="8.625" style="67" bestFit="1" customWidth="1"/>
    <col min="5" max="5" width="12" style="164" bestFit="1" customWidth="1"/>
    <col min="6" max="6" width="1.625" style="60" hidden="1" customWidth="1"/>
    <col min="7" max="7" width="9.25" style="64" bestFit="1" customWidth="1"/>
    <col min="8" max="8" width="0.625" style="65" hidden="1" customWidth="1"/>
    <col min="9" max="9" width="11" style="66" bestFit="1" customWidth="1"/>
    <col min="10" max="10" width="11.875" style="66" bestFit="1" customWidth="1"/>
    <col min="11" max="11" width="0.75" style="60" customWidth="1"/>
    <col min="12" max="13" width="8.875" style="60"/>
    <col min="14" max="14" width="5" style="195" bestFit="1" customWidth="1"/>
    <col min="15" max="15" width="13.75" style="60" bestFit="1" customWidth="1"/>
    <col min="16" max="16" width="8.625" style="60" bestFit="1" customWidth="1"/>
    <col min="17" max="17" width="9.25" style="60" bestFit="1" customWidth="1"/>
    <col min="18" max="18" width="11" style="60" bestFit="1" customWidth="1"/>
    <col min="19" max="19" width="11.875" style="60" bestFit="1" customWidth="1"/>
    <col min="20" max="20" width="1.375" style="60" customWidth="1"/>
    <col min="21" max="21" width="5" style="60" bestFit="1" customWidth="1"/>
    <col min="22" max="22" width="16" style="60" bestFit="1" customWidth="1"/>
    <col min="23" max="23" width="3.875" style="60" bestFit="1" customWidth="1"/>
    <col min="24" max="24" width="9.25" style="60" bestFit="1" customWidth="1"/>
    <col min="25" max="25" width="11" style="60" bestFit="1" customWidth="1"/>
    <col min="26" max="26" width="11.875" style="60" bestFit="1" customWidth="1"/>
    <col min="27" max="16384" width="8.875" style="60"/>
  </cols>
  <sheetData>
    <row r="1" spans="2:26" ht="7.3" customHeight="1" thickBot="1" x14ac:dyDescent="0.3"/>
    <row r="2" spans="2:26" s="61" customFormat="1" ht="12.9" customHeight="1" thickBot="1" x14ac:dyDescent="0.3">
      <c r="B2" s="184" t="s">
        <v>108</v>
      </c>
      <c r="C2" s="185" t="s">
        <v>107</v>
      </c>
      <c r="D2" s="186" t="s">
        <v>208</v>
      </c>
      <c r="E2" s="187" t="s">
        <v>209</v>
      </c>
      <c r="F2" s="188"/>
      <c r="G2" s="189" t="s">
        <v>29</v>
      </c>
      <c r="H2" s="190"/>
      <c r="I2" s="191" t="s">
        <v>109</v>
      </c>
      <c r="J2" s="192" t="s">
        <v>110</v>
      </c>
      <c r="N2" s="198" t="s">
        <v>626</v>
      </c>
      <c r="O2" s="199" t="s">
        <v>107</v>
      </c>
      <c r="P2" s="208" t="s">
        <v>627</v>
      </c>
      <c r="Q2" s="209" t="s">
        <v>628</v>
      </c>
      <c r="R2" s="206" t="s">
        <v>109</v>
      </c>
      <c r="S2" s="207" t="s">
        <v>110</v>
      </c>
      <c r="U2" s="198" t="s">
        <v>626</v>
      </c>
      <c r="V2" s="199" t="s">
        <v>107</v>
      </c>
      <c r="W2" s="208" t="s">
        <v>627</v>
      </c>
      <c r="X2" s="209" t="s">
        <v>628</v>
      </c>
      <c r="Y2" s="206" t="s">
        <v>109</v>
      </c>
      <c r="Z2" s="207" t="s">
        <v>110</v>
      </c>
    </row>
    <row r="3" spans="2:26" x14ac:dyDescent="0.25">
      <c r="B3" s="68">
        <v>1</v>
      </c>
      <c r="C3" s="69" t="s">
        <v>561</v>
      </c>
      <c r="D3" s="178">
        <v>6000</v>
      </c>
      <c r="E3" s="179">
        <v>3933013</v>
      </c>
      <c r="F3" s="180"/>
      <c r="G3" s="181">
        <v>3933013</v>
      </c>
      <c r="H3" s="182"/>
      <c r="I3" s="183"/>
      <c r="J3" s="70"/>
      <c r="N3" s="215">
        <v>1</v>
      </c>
      <c r="O3" s="216" t="s">
        <v>561</v>
      </c>
      <c r="P3" s="217">
        <v>6000</v>
      </c>
      <c r="Q3" s="218">
        <v>3933013</v>
      </c>
      <c r="R3" s="219"/>
      <c r="S3" s="220"/>
      <c r="U3" s="200">
        <v>107</v>
      </c>
      <c r="V3" s="167" t="s">
        <v>504</v>
      </c>
      <c r="W3" s="196"/>
      <c r="X3" s="171">
        <v>2523010</v>
      </c>
      <c r="Y3" s="197">
        <v>8838</v>
      </c>
      <c r="Z3" s="201">
        <v>1410003</v>
      </c>
    </row>
    <row r="4" spans="2:26" x14ac:dyDescent="0.25">
      <c r="B4" s="71">
        <v>2</v>
      </c>
      <c r="C4" s="72" t="s">
        <v>593</v>
      </c>
      <c r="D4" s="165">
        <v>3000</v>
      </c>
      <c r="E4" s="166">
        <v>3863149</v>
      </c>
      <c r="F4" s="167"/>
      <c r="G4" s="168">
        <v>3863149</v>
      </c>
      <c r="H4" s="169"/>
      <c r="I4" s="170">
        <f>G3-G4</f>
        <v>69864</v>
      </c>
      <c r="J4" s="73">
        <f>$G$3-G4</f>
        <v>69864</v>
      </c>
      <c r="N4" s="210">
        <v>2</v>
      </c>
      <c r="O4" s="211" t="s">
        <v>593</v>
      </c>
      <c r="P4" s="212">
        <v>3000</v>
      </c>
      <c r="Q4" s="193">
        <v>3863149</v>
      </c>
      <c r="R4" s="213">
        <v>69864</v>
      </c>
      <c r="S4" s="214">
        <v>69864</v>
      </c>
      <c r="U4" s="200">
        <v>108</v>
      </c>
      <c r="V4" s="167" t="s">
        <v>324</v>
      </c>
      <c r="W4" s="196"/>
      <c r="X4" s="171">
        <v>2476884</v>
      </c>
      <c r="Y4" s="197">
        <v>46126</v>
      </c>
      <c r="Z4" s="201">
        <v>1456129</v>
      </c>
    </row>
    <row r="5" spans="2:26" x14ac:dyDescent="0.25">
      <c r="B5" s="71">
        <v>3</v>
      </c>
      <c r="C5" s="72" t="s">
        <v>606</v>
      </c>
      <c r="D5" s="165">
        <v>2000</v>
      </c>
      <c r="E5" s="166">
        <v>3733869</v>
      </c>
      <c r="F5" s="167"/>
      <c r="G5" s="168">
        <v>3733869</v>
      </c>
      <c r="H5" s="169"/>
      <c r="I5" s="170">
        <f t="shared" ref="I5:I68" si="0">G4-G5</f>
        <v>129280</v>
      </c>
      <c r="J5" s="73">
        <f t="shared" ref="J5:J68" si="1">$G$3-G5</f>
        <v>199144</v>
      </c>
      <c r="N5" s="210">
        <v>3</v>
      </c>
      <c r="O5" s="211" t="s">
        <v>606</v>
      </c>
      <c r="P5" s="212">
        <v>2000</v>
      </c>
      <c r="Q5" s="193">
        <v>3733869</v>
      </c>
      <c r="R5" s="213">
        <v>129280</v>
      </c>
      <c r="S5" s="214">
        <v>199144</v>
      </c>
      <c r="U5" s="200">
        <v>109</v>
      </c>
      <c r="V5" s="167" t="s">
        <v>184</v>
      </c>
      <c r="W5" s="196"/>
      <c r="X5" s="171">
        <v>2463405</v>
      </c>
      <c r="Y5" s="197">
        <v>13479</v>
      </c>
      <c r="Z5" s="201">
        <v>1469608</v>
      </c>
    </row>
    <row r="6" spans="2:26" x14ac:dyDescent="0.25">
      <c r="B6" s="71">
        <v>4</v>
      </c>
      <c r="C6" s="72" t="s">
        <v>126</v>
      </c>
      <c r="D6" s="165">
        <v>1750</v>
      </c>
      <c r="E6" s="166">
        <v>3728558</v>
      </c>
      <c r="F6" s="167"/>
      <c r="G6" s="168">
        <v>3728558</v>
      </c>
      <c r="H6" s="169"/>
      <c r="I6" s="170">
        <f t="shared" si="0"/>
        <v>5311</v>
      </c>
      <c r="J6" s="73">
        <f t="shared" si="1"/>
        <v>204455</v>
      </c>
      <c r="N6" s="210">
        <v>4</v>
      </c>
      <c r="O6" s="211" t="s">
        <v>126</v>
      </c>
      <c r="P6" s="212">
        <v>1750</v>
      </c>
      <c r="Q6" s="193">
        <v>3728558</v>
      </c>
      <c r="R6" s="213">
        <v>5311</v>
      </c>
      <c r="S6" s="214">
        <v>204455</v>
      </c>
      <c r="U6" s="200">
        <v>110</v>
      </c>
      <c r="V6" s="167" t="s">
        <v>563</v>
      </c>
      <c r="W6" s="196"/>
      <c r="X6" s="171">
        <v>2447932</v>
      </c>
      <c r="Y6" s="197">
        <v>15473</v>
      </c>
      <c r="Z6" s="201">
        <v>1485081</v>
      </c>
    </row>
    <row r="7" spans="2:26" x14ac:dyDescent="0.25">
      <c r="B7" s="71">
        <v>5</v>
      </c>
      <c r="C7" s="72" t="s">
        <v>319</v>
      </c>
      <c r="D7" s="165">
        <v>1500</v>
      </c>
      <c r="E7" s="166">
        <v>3705180</v>
      </c>
      <c r="F7" s="167"/>
      <c r="G7" s="168">
        <v>3705180</v>
      </c>
      <c r="H7" s="169"/>
      <c r="I7" s="170">
        <f t="shared" si="0"/>
        <v>23378</v>
      </c>
      <c r="J7" s="73">
        <f t="shared" si="1"/>
        <v>227833</v>
      </c>
      <c r="N7" s="210">
        <v>5</v>
      </c>
      <c r="O7" s="211" t="s">
        <v>319</v>
      </c>
      <c r="P7" s="212">
        <v>1500</v>
      </c>
      <c r="Q7" s="193">
        <v>3705180</v>
      </c>
      <c r="R7" s="213">
        <v>23378</v>
      </c>
      <c r="S7" s="214">
        <v>227833</v>
      </c>
      <c r="U7" s="200">
        <v>111</v>
      </c>
      <c r="V7" s="167" t="s">
        <v>100</v>
      </c>
      <c r="W7" s="196"/>
      <c r="X7" s="171">
        <v>2442396</v>
      </c>
      <c r="Y7" s="197">
        <v>5536</v>
      </c>
      <c r="Z7" s="201">
        <v>1490617</v>
      </c>
    </row>
    <row r="8" spans="2:26" x14ac:dyDescent="0.25">
      <c r="B8" s="71">
        <v>6</v>
      </c>
      <c r="C8" s="72" t="s">
        <v>597</v>
      </c>
      <c r="D8" s="165">
        <v>1000</v>
      </c>
      <c r="E8" s="166">
        <v>3679538</v>
      </c>
      <c r="F8" s="167"/>
      <c r="G8" s="168">
        <v>3679538</v>
      </c>
      <c r="H8" s="169"/>
      <c r="I8" s="170">
        <f t="shared" si="0"/>
        <v>25642</v>
      </c>
      <c r="J8" s="73">
        <f t="shared" si="1"/>
        <v>253475</v>
      </c>
      <c r="N8" s="210">
        <v>6</v>
      </c>
      <c r="O8" s="211" t="s">
        <v>597</v>
      </c>
      <c r="P8" s="212">
        <v>1000</v>
      </c>
      <c r="Q8" s="193">
        <v>3679538</v>
      </c>
      <c r="R8" s="213">
        <v>25642</v>
      </c>
      <c r="S8" s="214">
        <v>253475</v>
      </c>
      <c r="U8" s="200">
        <v>112</v>
      </c>
      <c r="V8" s="167" t="s">
        <v>474</v>
      </c>
      <c r="W8" s="196"/>
      <c r="X8" s="171">
        <v>2406071</v>
      </c>
      <c r="Y8" s="197">
        <v>36325</v>
      </c>
      <c r="Z8" s="201">
        <v>1526942</v>
      </c>
    </row>
    <row r="9" spans="2:26" x14ac:dyDescent="0.25">
      <c r="B9" s="71">
        <v>7</v>
      </c>
      <c r="C9" s="72" t="s">
        <v>464</v>
      </c>
      <c r="D9" s="165">
        <v>1000</v>
      </c>
      <c r="E9" s="166">
        <v>3665880</v>
      </c>
      <c r="F9" s="167"/>
      <c r="G9" s="168">
        <v>3665880</v>
      </c>
      <c r="H9" s="169"/>
      <c r="I9" s="170">
        <f t="shared" si="0"/>
        <v>13658</v>
      </c>
      <c r="J9" s="73">
        <f t="shared" si="1"/>
        <v>267133</v>
      </c>
      <c r="N9" s="210">
        <v>7</v>
      </c>
      <c r="O9" s="211" t="s">
        <v>464</v>
      </c>
      <c r="P9" s="212">
        <v>1000</v>
      </c>
      <c r="Q9" s="193">
        <v>3665880</v>
      </c>
      <c r="R9" s="213">
        <v>13658</v>
      </c>
      <c r="S9" s="214">
        <v>267133</v>
      </c>
      <c r="U9" s="200">
        <v>113</v>
      </c>
      <c r="V9" s="167" t="s">
        <v>429</v>
      </c>
      <c r="W9" s="196"/>
      <c r="X9" s="171">
        <v>2392165</v>
      </c>
      <c r="Y9" s="197">
        <v>13906</v>
      </c>
      <c r="Z9" s="201">
        <v>1540848</v>
      </c>
    </row>
    <row r="10" spans="2:26" x14ac:dyDescent="0.25">
      <c r="B10" s="71">
        <v>8</v>
      </c>
      <c r="C10" s="72" t="s">
        <v>605</v>
      </c>
      <c r="D10" s="165">
        <v>1000</v>
      </c>
      <c r="E10" s="166">
        <v>3522961</v>
      </c>
      <c r="F10" s="167"/>
      <c r="G10" s="168">
        <v>3522961</v>
      </c>
      <c r="H10" s="169"/>
      <c r="I10" s="170">
        <f t="shared" si="0"/>
        <v>142919</v>
      </c>
      <c r="J10" s="73">
        <f t="shared" si="1"/>
        <v>410052</v>
      </c>
      <c r="N10" s="210">
        <v>8</v>
      </c>
      <c r="O10" s="211" t="s">
        <v>605</v>
      </c>
      <c r="P10" s="212">
        <v>1000</v>
      </c>
      <c r="Q10" s="193">
        <v>3522961</v>
      </c>
      <c r="R10" s="213">
        <v>142919</v>
      </c>
      <c r="S10" s="214">
        <v>410052</v>
      </c>
      <c r="U10" s="200">
        <v>114</v>
      </c>
      <c r="V10" s="167" t="s">
        <v>479</v>
      </c>
      <c r="W10" s="196"/>
      <c r="X10" s="171">
        <v>2385770</v>
      </c>
      <c r="Y10" s="197">
        <v>6395</v>
      </c>
      <c r="Z10" s="201">
        <v>1547243</v>
      </c>
    </row>
    <row r="11" spans="2:26" x14ac:dyDescent="0.25">
      <c r="B11" s="71">
        <v>9</v>
      </c>
      <c r="C11" s="72" t="s">
        <v>612</v>
      </c>
      <c r="D11" s="165">
        <v>1000</v>
      </c>
      <c r="E11" s="166">
        <v>3463606</v>
      </c>
      <c r="F11" s="167"/>
      <c r="G11" s="168">
        <v>3463606</v>
      </c>
      <c r="H11" s="169"/>
      <c r="I11" s="170">
        <f t="shared" si="0"/>
        <v>59355</v>
      </c>
      <c r="J11" s="73">
        <f t="shared" si="1"/>
        <v>469407</v>
      </c>
      <c r="N11" s="210">
        <v>9</v>
      </c>
      <c r="O11" s="211" t="s">
        <v>612</v>
      </c>
      <c r="P11" s="212">
        <v>1000</v>
      </c>
      <c r="Q11" s="193">
        <v>3463606</v>
      </c>
      <c r="R11" s="213">
        <v>59355</v>
      </c>
      <c r="S11" s="214">
        <v>469407</v>
      </c>
      <c r="U11" s="200">
        <v>115</v>
      </c>
      <c r="V11" s="167" t="s">
        <v>101</v>
      </c>
      <c r="W11" s="196"/>
      <c r="X11" s="171">
        <v>2382690</v>
      </c>
      <c r="Y11" s="197">
        <v>3080</v>
      </c>
      <c r="Z11" s="201">
        <v>1550323</v>
      </c>
    </row>
    <row r="12" spans="2:26" x14ac:dyDescent="0.25">
      <c r="B12" s="71">
        <v>10</v>
      </c>
      <c r="C12" s="72" t="s">
        <v>581</v>
      </c>
      <c r="D12" s="165">
        <v>1000</v>
      </c>
      <c r="E12" s="166">
        <v>3407352</v>
      </c>
      <c r="F12" s="167"/>
      <c r="G12" s="168">
        <v>3407352</v>
      </c>
      <c r="H12" s="169"/>
      <c r="I12" s="170">
        <f t="shared" si="0"/>
        <v>56254</v>
      </c>
      <c r="J12" s="73">
        <f t="shared" si="1"/>
        <v>525661</v>
      </c>
      <c r="N12" s="210">
        <v>10</v>
      </c>
      <c r="O12" s="211" t="s">
        <v>581</v>
      </c>
      <c r="P12" s="212">
        <v>1000</v>
      </c>
      <c r="Q12" s="193">
        <v>3407352</v>
      </c>
      <c r="R12" s="213">
        <v>56254</v>
      </c>
      <c r="S12" s="214">
        <v>525661</v>
      </c>
      <c r="U12" s="200">
        <v>116</v>
      </c>
      <c r="V12" s="167" t="s">
        <v>180</v>
      </c>
      <c r="W12" s="196"/>
      <c r="X12" s="171">
        <v>2364938</v>
      </c>
      <c r="Y12" s="197">
        <v>17752</v>
      </c>
      <c r="Z12" s="201">
        <v>1568075</v>
      </c>
    </row>
    <row r="13" spans="2:26" x14ac:dyDescent="0.25">
      <c r="B13" s="71">
        <v>11</v>
      </c>
      <c r="C13" s="72" t="s">
        <v>589</v>
      </c>
      <c r="D13" s="165">
        <v>750</v>
      </c>
      <c r="E13" s="166">
        <v>3396640</v>
      </c>
      <c r="F13" s="167"/>
      <c r="G13" s="168">
        <v>3396640</v>
      </c>
      <c r="H13" s="169"/>
      <c r="I13" s="170">
        <f t="shared" si="0"/>
        <v>10712</v>
      </c>
      <c r="J13" s="73">
        <f t="shared" si="1"/>
        <v>536373</v>
      </c>
      <c r="N13" s="210">
        <v>11</v>
      </c>
      <c r="O13" s="211" t="s">
        <v>589</v>
      </c>
      <c r="P13" s="212">
        <v>750</v>
      </c>
      <c r="Q13" s="193">
        <v>3396640</v>
      </c>
      <c r="R13" s="213">
        <v>10712</v>
      </c>
      <c r="S13" s="214">
        <v>536373</v>
      </c>
      <c r="U13" s="200">
        <v>117</v>
      </c>
      <c r="V13" s="167" t="s">
        <v>133</v>
      </c>
      <c r="W13" s="196"/>
      <c r="X13" s="171">
        <v>2341688</v>
      </c>
      <c r="Y13" s="197">
        <v>23250</v>
      </c>
      <c r="Z13" s="201">
        <v>1591325</v>
      </c>
    </row>
    <row r="14" spans="2:26" x14ac:dyDescent="0.25">
      <c r="B14" s="71">
        <v>12</v>
      </c>
      <c r="C14" s="72" t="s">
        <v>486</v>
      </c>
      <c r="D14" s="165">
        <v>700</v>
      </c>
      <c r="E14" s="166">
        <v>3336434</v>
      </c>
      <c r="F14" s="167"/>
      <c r="G14" s="168">
        <v>3336434</v>
      </c>
      <c r="H14" s="169"/>
      <c r="I14" s="170">
        <f t="shared" si="0"/>
        <v>60206</v>
      </c>
      <c r="J14" s="73">
        <f t="shared" si="1"/>
        <v>596579</v>
      </c>
      <c r="N14" s="210">
        <v>12</v>
      </c>
      <c r="O14" s="211" t="s">
        <v>486</v>
      </c>
      <c r="P14" s="212">
        <v>700</v>
      </c>
      <c r="Q14" s="193">
        <v>3336434</v>
      </c>
      <c r="R14" s="213">
        <v>60206</v>
      </c>
      <c r="S14" s="214">
        <v>596579</v>
      </c>
      <c r="U14" s="200">
        <v>118</v>
      </c>
      <c r="V14" s="167" t="s">
        <v>420</v>
      </c>
      <c r="W14" s="196"/>
      <c r="X14" s="171">
        <v>2325094</v>
      </c>
      <c r="Y14" s="197">
        <v>16594</v>
      </c>
      <c r="Z14" s="201">
        <v>1607919</v>
      </c>
    </row>
    <row r="15" spans="2:26" x14ac:dyDescent="0.25">
      <c r="B15" s="71">
        <v>13</v>
      </c>
      <c r="C15" s="72" t="s">
        <v>443</v>
      </c>
      <c r="D15" s="165"/>
      <c r="E15" s="166">
        <v>3285200</v>
      </c>
      <c r="F15" s="167"/>
      <c r="G15" s="168">
        <v>3285200</v>
      </c>
      <c r="H15" s="169"/>
      <c r="I15" s="170">
        <f t="shared" si="0"/>
        <v>51234</v>
      </c>
      <c r="J15" s="73">
        <f t="shared" si="1"/>
        <v>647813</v>
      </c>
      <c r="N15" s="200">
        <v>13</v>
      </c>
      <c r="O15" s="167" t="s">
        <v>443</v>
      </c>
      <c r="P15" s="196"/>
      <c r="Q15" s="171">
        <v>3285200</v>
      </c>
      <c r="R15" s="197">
        <v>51234</v>
      </c>
      <c r="S15" s="201">
        <v>647813</v>
      </c>
      <c r="U15" s="200">
        <v>119</v>
      </c>
      <c r="V15" s="167" t="s">
        <v>454</v>
      </c>
      <c r="W15" s="196"/>
      <c r="X15" s="171">
        <v>2305850</v>
      </c>
      <c r="Y15" s="197">
        <v>19244</v>
      </c>
      <c r="Z15" s="201">
        <v>1627163</v>
      </c>
    </row>
    <row r="16" spans="2:26" x14ac:dyDescent="0.25">
      <c r="B16" s="71">
        <v>14</v>
      </c>
      <c r="C16" s="72" t="s">
        <v>496</v>
      </c>
      <c r="D16" s="165"/>
      <c r="E16" s="166">
        <v>3266577</v>
      </c>
      <c r="F16" s="167"/>
      <c r="G16" s="168">
        <v>3266577</v>
      </c>
      <c r="H16" s="169"/>
      <c r="I16" s="170">
        <f t="shared" si="0"/>
        <v>18623</v>
      </c>
      <c r="J16" s="73">
        <f t="shared" si="1"/>
        <v>666436</v>
      </c>
      <c r="N16" s="200">
        <v>14</v>
      </c>
      <c r="O16" s="167" t="s">
        <v>496</v>
      </c>
      <c r="P16" s="196"/>
      <c r="Q16" s="171">
        <v>3266577</v>
      </c>
      <c r="R16" s="197">
        <v>18623</v>
      </c>
      <c r="S16" s="201">
        <v>666436</v>
      </c>
      <c r="U16" s="200">
        <v>120</v>
      </c>
      <c r="V16" s="167" t="s">
        <v>166</v>
      </c>
      <c r="W16" s="196"/>
      <c r="X16" s="171">
        <v>2054564</v>
      </c>
      <c r="Y16" s="197">
        <v>251286</v>
      </c>
      <c r="Z16" s="201">
        <v>1878449</v>
      </c>
    </row>
    <row r="17" spans="2:26" x14ac:dyDescent="0.25">
      <c r="B17" s="71">
        <v>15</v>
      </c>
      <c r="C17" s="72" t="s">
        <v>132</v>
      </c>
      <c r="D17" s="165"/>
      <c r="E17" s="166">
        <v>3239048</v>
      </c>
      <c r="F17" s="167"/>
      <c r="G17" s="168">
        <v>3239048</v>
      </c>
      <c r="H17" s="169"/>
      <c r="I17" s="170">
        <f t="shared" si="0"/>
        <v>27529</v>
      </c>
      <c r="J17" s="73">
        <f t="shared" si="1"/>
        <v>693965</v>
      </c>
      <c r="N17" s="200">
        <v>15</v>
      </c>
      <c r="O17" s="167" t="s">
        <v>132</v>
      </c>
      <c r="P17" s="196"/>
      <c r="Q17" s="171">
        <v>3239048</v>
      </c>
      <c r="R17" s="197">
        <v>27529</v>
      </c>
      <c r="S17" s="201">
        <v>693965</v>
      </c>
      <c r="U17" s="200">
        <v>121</v>
      </c>
      <c r="V17" s="167" t="s">
        <v>485</v>
      </c>
      <c r="W17" s="196"/>
      <c r="X17" s="171">
        <v>1948130</v>
      </c>
      <c r="Y17" s="197">
        <v>106434</v>
      </c>
      <c r="Z17" s="201">
        <v>1984883</v>
      </c>
    </row>
    <row r="18" spans="2:26" x14ac:dyDescent="0.25">
      <c r="B18" s="71">
        <v>16</v>
      </c>
      <c r="C18" s="72" t="s">
        <v>290</v>
      </c>
      <c r="D18" s="165"/>
      <c r="E18" s="166">
        <v>3219415</v>
      </c>
      <c r="F18" s="167"/>
      <c r="G18" s="168">
        <v>3219415</v>
      </c>
      <c r="H18" s="169"/>
      <c r="I18" s="170">
        <f t="shared" si="0"/>
        <v>19633</v>
      </c>
      <c r="J18" s="73">
        <f t="shared" si="1"/>
        <v>713598</v>
      </c>
      <c r="N18" s="200">
        <v>16</v>
      </c>
      <c r="O18" s="167" t="s">
        <v>290</v>
      </c>
      <c r="P18" s="196"/>
      <c r="Q18" s="171">
        <v>3219415</v>
      </c>
      <c r="R18" s="197">
        <v>19633</v>
      </c>
      <c r="S18" s="201">
        <v>713598</v>
      </c>
      <c r="U18" s="200">
        <v>122</v>
      </c>
      <c r="V18" s="167" t="s">
        <v>77</v>
      </c>
      <c r="W18" s="196"/>
      <c r="X18" s="171">
        <v>1885354</v>
      </c>
      <c r="Y18" s="197">
        <v>62776</v>
      </c>
      <c r="Z18" s="201">
        <v>2047659</v>
      </c>
    </row>
    <row r="19" spans="2:26" x14ac:dyDescent="0.25">
      <c r="B19" s="71">
        <v>17</v>
      </c>
      <c r="C19" s="72" t="s">
        <v>78</v>
      </c>
      <c r="D19" s="165"/>
      <c r="E19" s="166">
        <v>3176994</v>
      </c>
      <c r="F19" s="167"/>
      <c r="G19" s="168">
        <v>3176994</v>
      </c>
      <c r="H19" s="169"/>
      <c r="I19" s="170">
        <f t="shared" si="0"/>
        <v>42421</v>
      </c>
      <c r="J19" s="73">
        <f t="shared" si="1"/>
        <v>756019</v>
      </c>
      <c r="N19" s="200">
        <v>17</v>
      </c>
      <c r="O19" s="167" t="s">
        <v>78</v>
      </c>
      <c r="P19" s="196"/>
      <c r="Q19" s="171">
        <v>3176994</v>
      </c>
      <c r="R19" s="197">
        <v>42421</v>
      </c>
      <c r="S19" s="201">
        <v>756019</v>
      </c>
      <c r="U19" s="200">
        <v>123</v>
      </c>
      <c r="V19" s="167" t="s">
        <v>583</v>
      </c>
      <c r="W19" s="196"/>
      <c r="X19" s="171">
        <v>1770676</v>
      </c>
      <c r="Y19" s="197">
        <v>114678</v>
      </c>
      <c r="Z19" s="201">
        <v>2162337</v>
      </c>
    </row>
    <row r="20" spans="2:26" x14ac:dyDescent="0.25">
      <c r="B20" s="71">
        <v>18</v>
      </c>
      <c r="C20" s="72" t="s">
        <v>442</v>
      </c>
      <c r="D20" s="165"/>
      <c r="E20" s="166">
        <v>3155389</v>
      </c>
      <c r="F20" s="167"/>
      <c r="G20" s="168">
        <v>3155389</v>
      </c>
      <c r="H20" s="169"/>
      <c r="I20" s="170">
        <f t="shared" si="0"/>
        <v>21605</v>
      </c>
      <c r="J20" s="73">
        <f t="shared" si="1"/>
        <v>777624</v>
      </c>
      <c r="N20" s="200">
        <v>18</v>
      </c>
      <c r="O20" s="167" t="s">
        <v>442</v>
      </c>
      <c r="P20" s="196"/>
      <c r="Q20" s="171">
        <v>3155389</v>
      </c>
      <c r="R20" s="197">
        <v>21605</v>
      </c>
      <c r="S20" s="201">
        <v>777624</v>
      </c>
      <c r="U20" s="200">
        <v>124</v>
      </c>
      <c r="V20" s="167" t="s">
        <v>480</v>
      </c>
      <c r="W20" s="196"/>
      <c r="X20" s="171">
        <v>1743821</v>
      </c>
      <c r="Y20" s="197">
        <v>26855</v>
      </c>
      <c r="Z20" s="201">
        <v>2189192</v>
      </c>
    </row>
    <row r="21" spans="2:26" x14ac:dyDescent="0.25">
      <c r="B21" s="71">
        <v>19</v>
      </c>
      <c r="C21" s="72" t="s">
        <v>460</v>
      </c>
      <c r="D21" s="165"/>
      <c r="E21" s="166">
        <v>3145434</v>
      </c>
      <c r="F21" s="167"/>
      <c r="G21" s="168">
        <v>3145434</v>
      </c>
      <c r="H21" s="169"/>
      <c r="I21" s="170">
        <f t="shared" si="0"/>
        <v>9955</v>
      </c>
      <c r="J21" s="73">
        <f t="shared" si="1"/>
        <v>787579</v>
      </c>
      <c r="N21" s="200">
        <v>19</v>
      </c>
      <c r="O21" s="167" t="s">
        <v>460</v>
      </c>
      <c r="P21" s="196"/>
      <c r="Q21" s="171">
        <v>3145434</v>
      </c>
      <c r="R21" s="197">
        <v>9955</v>
      </c>
      <c r="S21" s="201">
        <v>787579</v>
      </c>
      <c r="U21" s="200">
        <v>125</v>
      </c>
      <c r="V21" s="167" t="s">
        <v>586</v>
      </c>
      <c r="W21" s="196"/>
      <c r="X21" s="171">
        <v>1654238</v>
      </c>
      <c r="Y21" s="197">
        <v>89583</v>
      </c>
      <c r="Z21" s="201">
        <v>2278775</v>
      </c>
    </row>
    <row r="22" spans="2:26" x14ac:dyDescent="0.25">
      <c r="B22" s="71">
        <v>20</v>
      </c>
      <c r="C22" s="72" t="s">
        <v>343</v>
      </c>
      <c r="D22" s="165"/>
      <c r="E22" s="166">
        <v>3144727</v>
      </c>
      <c r="F22" s="167"/>
      <c r="G22" s="168">
        <v>3144727</v>
      </c>
      <c r="H22" s="169"/>
      <c r="I22" s="170">
        <f t="shared" si="0"/>
        <v>707</v>
      </c>
      <c r="J22" s="73">
        <f t="shared" si="1"/>
        <v>788286</v>
      </c>
      <c r="N22" s="200">
        <v>20</v>
      </c>
      <c r="O22" s="167" t="s">
        <v>343</v>
      </c>
      <c r="P22" s="196"/>
      <c r="Q22" s="171">
        <v>3144727</v>
      </c>
      <c r="R22" s="197">
        <v>707</v>
      </c>
      <c r="S22" s="201">
        <v>788286</v>
      </c>
      <c r="U22" s="200">
        <v>126</v>
      </c>
      <c r="V22" s="167" t="s">
        <v>476</v>
      </c>
      <c r="W22" s="196"/>
      <c r="X22" s="171">
        <v>1617330</v>
      </c>
      <c r="Y22" s="197">
        <v>36908</v>
      </c>
      <c r="Z22" s="201">
        <v>2315683</v>
      </c>
    </row>
    <row r="23" spans="2:26" x14ac:dyDescent="0.25">
      <c r="B23" s="71">
        <v>21</v>
      </c>
      <c r="C23" s="72" t="s">
        <v>95</v>
      </c>
      <c r="D23" s="165"/>
      <c r="E23" s="166">
        <v>3123727</v>
      </c>
      <c r="F23" s="167"/>
      <c r="G23" s="168">
        <v>3123727</v>
      </c>
      <c r="H23" s="169"/>
      <c r="I23" s="170">
        <f t="shared" si="0"/>
        <v>21000</v>
      </c>
      <c r="J23" s="73">
        <f t="shared" si="1"/>
        <v>809286</v>
      </c>
      <c r="N23" s="200">
        <v>21</v>
      </c>
      <c r="O23" s="167" t="s">
        <v>95</v>
      </c>
      <c r="P23" s="196"/>
      <c r="Q23" s="171">
        <v>3123727</v>
      </c>
      <c r="R23" s="197">
        <v>21000</v>
      </c>
      <c r="S23" s="201">
        <v>809286</v>
      </c>
      <c r="U23" s="200">
        <v>127</v>
      </c>
      <c r="V23" s="167" t="s">
        <v>531</v>
      </c>
      <c r="W23" s="196"/>
      <c r="X23" s="171">
        <v>1567739</v>
      </c>
      <c r="Y23" s="197">
        <v>49591</v>
      </c>
      <c r="Z23" s="201">
        <v>2365274</v>
      </c>
    </row>
    <row r="24" spans="2:26" x14ac:dyDescent="0.25">
      <c r="B24" s="71">
        <v>22</v>
      </c>
      <c r="C24" s="72" t="s">
        <v>501</v>
      </c>
      <c r="D24" s="165"/>
      <c r="E24" s="166">
        <v>3087387</v>
      </c>
      <c r="F24" s="167"/>
      <c r="G24" s="168">
        <v>3087387</v>
      </c>
      <c r="H24" s="169"/>
      <c r="I24" s="170">
        <f t="shared" si="0"/>
        <v>36340</v>
      </c>
      <c r="J24" s="73">
        <f t="shared" si="1"/>
        <v>845626</v>
      </c>
      <c r="N24" s="200">
        <v>22</v>
      </c>
      <c r="O24" s="167" t="s">
        <v>501</v>
      </c>
      <c r="P24" s="196"/>
      <c r="Q24" s="171">
        <v>3087387</v>
      </c>
      <c r="R24" s="197">
        <v>36340</v>
      </c>
      <c r="S24" s="201">
        <v>845626</v>
      </c>
      <c r="U24" s="200">
        <v>128</v>
      </c>
      <c r="V24" s="167" t="s">
        <v>168</v>
      </c>
      <c r="W24" s="196"/>
      <c r="X24" s="171">
        <v>1543699</v>
      </c>
      <c r="Y24" s="197">
        <v>24040</v>
      </c>
      <c r="Z24" s="201">
        <v>2389314</v>
      </c>
    </row>
    <row r="25" spans="2:26" x14ac:dyDescent="0.25">
      <c r="B25" s="71">
        <v>23</v>
      </c>
      <c r="C25" s="72" t="s">
        <v>569</v>
      </c>
      <c r="D25" s="165"/>
      <c r="E25" s="166">
        <v>3062713</v>
      </c>
      <c r="F25" s="167"/>
      <c r="G25" s="168">
        <v>3062713</v>
      </c>
      <c r="H25" s="169"/>
      <c r="I25" s="170">
        <f t="shared" si="0"/>
        <v>24674</v>
      </c>
      <c r="J25" s="73">
        <f t="shared" si="1"/>
        <v>870300</v>
      </c>
      <c r="N25" s="200">
        <v>23</v>
      </c>
      <c r="O25" s="167" t="s">
        <v>569</v>
      </c>
      <c r="P25" s="196"/>
      <c r="Q25" s="171">
        <v>3062713</v>
      </c>
      <c r="R25" s="197">
        <v>24674</v>
      </c>
      <c r="S25" s="201">
        <v>870300</v>
      </c>
      <c r="U25" s="200">
        <v>129</v>
      </c>
      <c r="V25" s="167" t="s">
        <v>80</v>
      </c>
      <c r="W25" s="196"/>
      <c r="X25" s="171">
        <v>1529187</v>
      </c>
      <c r="Y25" s="197">
        <v>14512</v>
      </c>
      <c r="Z25" s="201">
        <v>2403826</v>
      </c>
    </row>
    <row r="26" spans="2:26" x14ac:dyDescent="0.25">
      <c r="B26" s="71">
        <v>24</v>
      </c>
      <c r="C26" s="72" t="s">
        <v>577</v>
      </c>
      <c r="D26" s="165"/>
      <c r="E26" s="166">
        <v>3062698</v>
      </c>
      <c r="F26" s="167"/>
      <c r="G26" s="168">
        <v>3062698</v>
      </c>
      <c r="H26" s="169"/>
      <c r="I26" s="170">
        <f t="shared" si="0"/>
        <v>15</v>
      </c>
      <c r="J26" s="73">
        <f t="shared" si="1"/>
        <v>870315</v>
      </c>
      <c r="N26" s="200">
        <v>24</v>
      </c>
      <c r="O26" s="167" t="s">
        <v>577</v>
      </c>
      <c r="P26" s="196"/>
      <c r="Q26" s="171">
        <v>3062698</v>
      </c>
      <c r="R26" s="197">
        <v>15</v>
      </c>
      <c r="S26" s="201">
        <v>870315</v>
      </c>
      <c r="U26" s="200">
        <v>130</v>
      </c>
      <c r="V26" s="167" t="s">
        <v>346</v>
      </c>
      <c r="W26" s="196"/>
      <c r="X26" s="171">
        <v>1466284</v>
      </c>
      <c r="Y26" s="197">
        <v>62903</v>
      </c>
      <c r="Z26" s="201">
        <v>2466729</v>
      </c>
    </row>
    <row r="27" spans="2:26" x14ac:dyDescent="0.25">
      <c r="B27" s="71">
        <v>25</v>
      </c>
      <c r="C27" s="72" t="s">
        <v>123</v>
      </c>
      <c r="D27" s="165"/>
      <c r="E27" s="166">
        <v>3057001</v>
      </c>
      <c r="F27" s="167"/>
      <c r="G27" s="168">
        <v>3057001</v>
      </c>
      <c r="H27" s="169"/>
      <c r="I27" s="170">
        <f t="shared" si="0"/>
        <v>5697</v>
      </c>
      <c r="J27" s="73">
        <f t="shared" si="1"/>
        <v>876012</v>
      </c>
      <c r="N27" s="200">
        <v>25</v>
      </c>
      <c r="O27" s="167" t="s">
        <v>123</v>
      </c>
      <c r="P27" s="196"/>
      <c r="Q27" s="171">
        <v>3057001</v>
      </c>
      <c r="R27" s="197">
        <v>5697</v>
      </c>
      <c r="S27" s="201">
        <v>876012</v>
      </c>
      <c r="U27" s="200">
        <v>131</v>
      </c>
      <c r="V27" s="167" t="s">
        <v>602</v>
      </c>
      <c r="W27" s="196"/>
      <c r="X27" s="171">
        <v>1433818</v>
      </c>
      <c r="Y27" s="197">
        <v>32466</v>
      </c>
      <c r="Z27" s="201">
        <v>2499195</v>
      </c>
    </row>
    <row r="28" spans="2:26" x14ac:dyDescent="0.25">
      <c r="B28" s="71">
        <v>26</v>
      </c>
      <c r="C28" s="167" t="s">
        <v>447</v>
      </c>
      <c r="D28" s="165"/>
      <c r="E28" s="193">
        <v>3021981</v>
      </c>
      <c r="F28" s="167"/>
      <c r="G28" s="171">
        <v>3021981</v>
      </c>
      <c r="H28" s="169"/>
      <c r="I28" s="170">
        <f t="shared" si="0"/>
        <v>35020</v>
      </c>
      <c r="J28" s="73">
        <f t="shared" si="1"/>
        <v>911032</v>
      </c>
      <c r="N28" s="200">
        <v>26</v>
      </c>
      <c r="O28" s="167" t="s">
        <v>447</v>
      </c>
      <c r="P28" s="196"/>
      <c r="Q28" s="171">
        <v>3021981</v>
      </c>
      <c r="R28" s="197">
        <v>35020</v>
      </c>
      <c r="S28" s="201">
        <v>911032</v>
      </c>
      <c r="U28" s="200">
        <v>132</v>
      </c>
      <c r="V28" s="167" t="s">
        <v>530</v>
      </c>
      <c r="W28" s="196"/>
      <c r="X28" s="171">
        <v>1416861</v>
      </c>
      <c r="Y28" s="197">
        <v>16957</v>
      </c>
      <c r="Z28" s="201">
        <v>2516152</v>
      </c>
    </row>
    <row r="29" spans="2:26" x14ac:dyDescent="0.25">
      <c r="B29" s="71">
        <v>27</v>
      </c>
      <c r="C29" s="167" t="s">
        <v>177</v>
      </c>
      <c r="D29" s="165"/>
      <c r="E29" s="193">
        <v>2985766</v>
      </c>
      <c r="F29" s="167"/>
      <c r="G29" s="171">
        <v>2985766</v>
      </c>
      <c r="H29" s="169"/>
      <c r="I29" s="170">
        <f t="shared" si="0"/>
        <v>36215</v>
      </c>
      <c r="J29" s="73">
        <f t="shared" si="1"/>
        <v>947247</v>
      </c>
      <c r="N29" s="200">
        <v>27</v>
      </c>
      <c r="O29" s="167" t="s">
        <v>177</v>
      </c>
      <c r="P29" s="196"/>
      <c r="Q29" s="171">
        <v>2985766</v>
      </c>
      <c r="R29" s="197">
        <v>36215</v>
      </c>
      <c r="S29" s="201">
        <v>947247</v>
      </c>
      <c r="U29" s="200">
        <v>133</v>
      </c>
      <c r="V29" s="167" t="s">
        <v>513</v>
      </c>
      <c r="W29" s="196"/>
      <c r="X29" s="171">
        <v>1387531</v>
      </c>
      <c r="Y29" s="197">
        <v>29330</v>
      </c>
      <c r="Z29" s="201">
        <v>2545482</v>
      </c>
    </row>
    <row r="30" spans="2:26" x14ac:dyDescent="0.25">
      <c r="B30" s="71">
        <v>28</v>
      </c>
      <c r="C30" s="167" t="s">
        <v>138</v>
      </c>
      <c r="D30" s="165"/>
      <c r="E30" s="193">
        <v>2983240</v>
      </c>
      <c r="F30" s="167"/>
      <c r="G30" s="171">
        <v>2983240</v>
      </c>
      <c r="H30" s="169"/>
      <c r="I30" s="170">
        <f t="shared" si="0"/>
        <v>2526</v>
      </c>
      <c r="J30" s="73">
        <f t="shared" si="1"/>
        <v>949773</v>
      </c>
      <c r="N30" s="200">
        <v>28</v>
      </c>
      <c r="O30" s="167" t="s">
        <v>138</v>
      </c>
      <c r="P30" s="196"/>
      <c r="Q30" s="171">
        <v>2983240</v>
      </c>
      <c r="R30" s="197">
        <v>2526</v>
      </c>
      <c r="S30" s="201">
        <v>949773</v>
      </c>
      <c r="U30" s="200">
        <v>134</v>
      </c>
      <c r="V30" s="167" t="s">
        <v>475</v>
      </c>
      <c r="W30" s="196"/>
      <c r="X30" s="171">
        <v>1351500</v>
      </c>
      <c r="Y30" s="197">
        <v>36031</v>
      </c>
      <c r="Z30" s="201">
        <v>2581513</v>
      </c>
    </row>
    <row r="31" spans="2:26" x14ac:dyDescent="0.25">
      <c r="B31" s="71">
        <v>29</v>
      </c>
      <c r="C31" s="167" t="s">
        <v>428</v>
      </c>
      <c r="D31" s="165"/>
      <c r="E31" s="193">
        <v>2981698</v>
      </c>
      <c r="F31" s="167"/>
      <c r="G31" s="171">
        <v>2981698</v>
      </c>
      <c r="H31" s="172"/>
      <c r="I31" s="170">
        <f t="shared" si="0"/>
        <v>1542</v>
      </c>
      <c r="J31" s="73">
        <f t="shared" si="1"/>
        <v>951315</v>
      </c>
      <c r="N31" s="200">
        <v>29</v>
      </c>
      <c r="O31" s="167" t="s">
        <v>428</v>
      </c>
      <c r="P31" s="196"/>
      <c r="Q31" s="171">
        <v>2981698</v>
      </c>
      <c r="R31" s="197">
        <v>1542</v>
      </c>
      <c r="S31" s="201">
        <v>951315</v>
      </c>
      <c r="U31" s="200">
        <v>135</v>
      </c>
      <c r="V31" s="167" t="s">
        <v>173</v>
      </c>
      <c r="W31" s="196"/>
      <c r="X31" s="171">
        <v>1290609</v>
      </c>
      <c r="Y31" s="197">
        <v>60891</v>
      </c>
      <c r="Z31" s="201">
        <v>2642404</v>
      </c>
    </row>
    <row r="32" spans="2:26" x14ac:dyDescent="0.25">
      <c r="B32" s="71">
        <v>30</v>
      </c>
      <c r="C32" s="167" t="s">
        <v>93</v>
      </c>
      <c r="D32" s="165"/>
      <c r="E32" s="193">
        <v>2955834</v>
      </c>
      <c r="F32" s="167"/>
      <c r="G32" s="171">
        <v>2955834</v>
      </c>
      <c r="H32" s="172"/>
      <c r="I32" s="170">
        <f t="shared" si="0"/>
        <v>25864</v>
      </c>
      <c r="J32" s="73">
        <f t="shared" si="1"/>
        <v>977179</v>
      </c>
      <c r="N32" s="200">
        <v>30</v>
      </c>
      <c r="O32" s="167" t="s">
        <v>93</v>
      </c>
      <c r="P32" s="196"/>
      <c r="Q32" s="171">
        <v>2955834</v>
      </c>
      <c r="R32" s="197">
        <v>25864</v>
      </c>
      <c r="S32" s="201">
        <v>977179</v>
      </c>
      <c r="U32" s="200">
        <v>136</v>
      </c>
      <c r="V32" s="167" t="s">
        <v>507</v>
      </c>
      <c r="W32" s="196"/>
      <c r="X32" s="171">
        <v>1271178</v>
      </c>
      <c r="Y32" s="197">
        <v>19431</v>
      </c>
      <c r="Z32" s="201">
        <v>2661835</v>
      </c>
    </row>
    <row r="33" spans="2:26" x14ac:dyDescent="0.25">
      <c r="B33" s="71">
        <v>31</v>
      </c>
      <c r="C33" s="167" t="s">
        <v>579</v>
      </c>
      <c r="D33" s="165"/>
      <c r="E33" s="193">
        <v>2955382</v>
      </c>
      <c r="F33" s="167"/>
      <c r="G33" s="171">
        <v>2955382</v>
      </c>
      <c r="H33" s="172"/>
      <c r="I33" s="170">
        <f t="shared" si="0"/>
        <v>452</v>
      </c>
      <c r="J33" s="73">
        <f t="shared" si="1"/>
        <v>977631</v>
      </c>
      <c r="N33" s="200">
        <v>31</v>
      </c>
      <c r="O33" s="167" t="s">
        <v>579</v>
      </c>
      <c r="P33" s="196"/>
      <c r="Q33" s="171">
        <v>2955382</v>
      </c>
      <c r="R33" s="197">
        <v>452</v>
      </c>
      <c r="S33" s="201">
        <v>977631</v>
      </c>
      <c r="U33" s="200">
        <v>137</v>
      </c>
      <c r="V33" s="167" t="s">
        <v>457</v>
      </c>
      <c r="W33" s="196"/>
      <c r="X33" s="171">
        <v>1267479</v>
      </c>
      <c r="Y33" s="197">
        <v>3699</v>
      </c>
      <c r="Z33" s="201">
        <v>2665534</v>
      </c>
    </row>
    <row r="34" spans="2:26" x14ac:dyDescent="0.25">
      <c r="B34" s="71">
        <v>32</v>
      </c>
      <c r="C34" s="167" t="s">
        <v>94</v>
      </c>
      <c r="D34" s="165"/>
      <c r="E34" s="193">
        <v>2949982</v>
      </c>
      <c r="F34" s="167"/>
      <c r="G34" s="171">
        <v>2949982</v>
      </c>
      <c r="H34" s="172"/>
      <c r="I34" s="170">
        <f t="shared" si="0"/>
        <v>5400</v>
      </c>
      <c r="J34" s="73">
        <f t="shared" si="1"/>
        <v>983031</v>
      </c>
      <c r="N34" s="200">
        <v>32</v>
      </c>
      <c r="O34" s="167" t="s">
        <v>94</v>
      </c>
      <c r="P34" s="196"/>
      <c r="Q34" s="171">
        <v>2949982</v>
      </c>
      <c r="R34" s="197">
        <v>5400</v>
      </c>
      <c r="S34" s="201">
        <v>983031</v>
      </c>
      <c r="U34" s="200">
        <v>138</v>
      </c>
      <c r="V34" s="167" t="s">
        <v>585</v>
      </c>
      <c r="W34" s="196"/>
      <c r="X34" s="171">
        <v>1240394</v>
      </c>
      <c r="Y34" s="197">
        <v>27085</v>
      </c>
      <c r="Z34" s="201">
        <v>2692619</v>
      </c>
    </row>
    <row r="35" spans="2:26" x14ac:dyDescent="0.25">
      <c r="B35" s="71">
        <v>33</v>
      </c>
      <c r="C35" s="167" t="s">
        <v>412</v>
      </c>
      <c r="D35" s="165"/>
      <c r="E35" s="193">
        <v>2917734</v>
      </c>
      <c r="F35" s="167"/>
      <c r="G35" s="171">
        <v>2917734</v>
      </c>
      <c r="H35" s="172"/>
      <c r="I35" s="170">
        <f t="shared" si="0"/>
        <v>32248</v>
      </c>
      <c r="J35" s="73">
        <f t="shared" si="1"/>
        <v>1015279</v>
      </c>
      <c r="N35" s="200">
        <v>33</v>
      </c>
      <c r="O35" s="167" t="s">
        <v>412</v>
      </c>
      <c r="P35" s="196"/>
      <c r="Q35" s="171">
        <v>2917734</v>
      </c>
      <c r="R35" s="197">
        <v>32248</v>
      </c>
      <c r="S35" s="201">
        <v>1015279</v>
      </c>
      <c r="U35" s="200">
        <v>139</v>
      </c>
      <c r="V35" s="167" t="s">
        <v>573</v>
      </c>
      <c r="W35" s="196"/>
      <c r="X35" s="171">
        <v>1201771</v>
      </c>
      <c r="Y35" s="197">
        <v>38623</v>
      </c>
      <c r="Z35" s="201">
        <v>2731242</v>
      </c>
    </row>
    <row r="36" spans="2:26" x14ac:dyDescent="0.25">
      <c r="B36" s="71">
        <v>34</v>
      </c>
      <c r="C36" s="167" t="s">
        <v>124</v>
      </c>
      <c r="D36" s="165"/>
      <c r="E36" s="193">
        <v>2913207</v>
      </c>
      <c r="F36" s="167"/>
      <c r="G36" s="171">
        <v>2913207</v>
      </c>
      <c r="H36" s="172"/>
      <c r="I36" s="170">
        <f t="shared" si="0"/>
        <v>4527</v>
      </c>
      <c r="J36" s="73">
        <f t="shared" si="1"/>
        <v>1019806</v>
      </c>
      <c r="N36" s="200">
        <v>34</v>
      </c>
      <c r="O36" s="167" t="s">
        <v>124</v>
      </c>
      <c r="P36" s="196"/>
      <c r="Q36" s="171">
        <v>2913207</v>
      </c>
      <c r="R36" s="197">
        <v>4527</v>
      </c>
      <c r="S36" s="201">
        <v>1019806</v>
      </c>
      <c r="U36" s="200">
        <v>140</v>
      </c>
      <c r="V36" s="167" t="s">
        <v>463</v>
      </c>
      <c r="W36" s="196"/>
      <c r="X36" s="171">
        <v>1196448</v>
      </c>
      <c r="Y36" s="197">
        <v>5323</v>
      </c>
      <c r="Z36" s="201">
        <v>2736565</v>
      </c>
    </row>
    <row r="37" spans="2:26" x14ac:dyDescent="0.25">
      <c r="B37" s="71">
        <v>35</v>
      </c>
      <c r="C37" s="167" t="s">
        <v>332</v>
      </c>
      <c r="D37" s="165"/>
      <c r="E37" s="193">
        <v>2902152</v>
      </c>
      <c r="F37" s="167"/>
      <c r="G37" s="171">
        <v>2902152</v>
      </c>
      <c r="H37" s="172"/>
      <c r="I37" s="170">
        <f t="shared" si="0"/>
        <v>11055</v>
      </c>
      <c r="J37" s="73">
        <f t="shared" si="1"/>
        <v>1030861</v>
      </c>
      <c r="N37" s="200">
        <v>35</v>
      </c>
      <c r="O37" s="167" t="s">
        <v>332</v>
      </c>
      <c r="P37" s="196"/>
      <c r="Q37" s="171">
        <v>2902152</v>
      </c>
      <c r="R37" s="197">
        <v>11055</v>
      </c>
      <c r="S37" s="201">
        <v>1030861</v>
      </c>
      <c r="U37" s="200">
        <v>141</v>
      </c>
      <c r="V37" s="167" t="s">
        <v>591</v>
      </c>
      <c r="W37" s="196"/>
      <c r="X37" s="171">
        <v>1190982</v>
      </c>
      <c r="Y37" s="197">
        <v>5466</v>
      </c>
      <c r="Z37" s="201">
        <v>2742031</v>
      </c>
    </row>
    <row r="38" spans="2:26" x14ac:dyDescent="0.25">
      <c r="B38" s="71">
        <v>36</v>
      </c>
      <c r="C38" s="167" t="s">
        <v>465</v>
      </c>
      <c r="D38" s="165"/>
      <c r="E38" s="193">
        <v>2901386</v>
      </c>
      <c r="F38" s="167"/>
      <c r="G38" s="171">
        <v>2901386</v>
      </c>
      <c r="H38" s="172"/>
      <c r="I38" s="170">
        <f t="shared" si="0"/>
        <v>766</v>
      </c>
      <c r="J38" s="73">
        <f t="shared" si="1"/>
        <v>1031627</v>
      </c>
      <c r="N38" s="200">
        <v>36</v>
      </c>
      <c r="O38" s="167" t="s">
        <v>465</v>
      </c>
      <c r="P38" s="196"/>
      <c r="Q38" s="171">
        <v>2901386</v>
      </c>
      <c r="R38" s="197">
        <v>766</v>
      </c>
      <c r="S38" s="201">
        <v>1031627</v>
      </c>
      <c r="U38" s="200">
        <v>142</v>
      </c>
      <c r="V38" s="167" t="s">
        <v>575</v>
      </c>
      <c r="W38" s="196"/>
      <c r="X38" s="171">
        <v>1155389</v>
      </c>
      <c r="Y38" s="197">
        <v>35593</v>
      </c>
      <c r="Z38" s="201">
        <v>2777624</v>
      </c>
    </row>
    <row r="39" spans="2:26" x14ac:dyDescent="0.25">
      <c r="B39" s="71">
        <v>37</v>
      </c>
      <c r="C39" s="167" t="s">
        <v>338</v>
      </c>
      <c r="D39" s="165"/>
      <c r="E39" s="193">
        <v>2900490</v>
      </c>
      <c r="F39" s="167"/>
      <c r="G39" s="171">
        <v>2900490</v>
      </c>
      <c r="H39" s="172"/>
      <c r="I39" s="170">
        <f t="shared" si="0"/>
        <v>896</v>
      </c>
      <c r="J39" s="73">
        <f t="shared" si="1"/>
        <v>1032523</v>
      </c>
      <c r="N39" s="200">
        <v>37</v>
      </c>
      <c r="O39" s="167" t="s">
        <v>338</v>
      </c>
      <c r="P39" s="196"/>
      <c r="Q39" s="171">
        <v>2900490</v>
      </c>
      <c r="R39" s="197">
        <v>896</v>
      </c>
      <c r="S39" s="201">
        <v>1032523</v>
      </c>
      <c r="U39" s="200">
        <v>143</v>
      </c>
      <c r="V39" s="167" t="s">
        <v>293</v>
      </c>
      <c r="W39" s="196"/>
      <c r="X39" s="171">
        <v>1135382</v>
      </c>
      <c r="Y39" s="197">
        <v>20007</v>
      </c>
      <c r="Z39" s="201">
        <v>2797631</v>
      </c>
    </row>
    <row r="40" spans="2:26" x14ac:dyDescent="0.25">
      <c r="B40" s="71">
        <v>38</v>
      </c>
      <c r="C40" s="167" t="s">
        <v>594</v>
      </c>
      <c r="D40" s="165"/>
      <c r="E40" s="193">
        <v>2895688</v>
      </c>
      <c r="F40" s="167"/>
      <c r="G40" s="171">
        <v>2895688</v>
      </c>
      <c r="H40" s="172"/>
      <c r="I40" s="170">
        <f t="shared" si="0"/>
        <v>4802</v>
      </c>
      <c r="J40" s="73">
        <f t="shared" si="1"/>
        <v>1037325</v>
      </c>
      <c r="N40" s="200">
        <v>38</v>
      </c>
      <c r="O40" s="167" t="s">
        <v>594</v>
      </c>
      <c r="P40" s="196"/>
      <c r="Q40" s="171">
        <v>2895688</v>
      </c>
      <c r="R40" s="197">
        <v>4802</v>
      </c>
      <c r="S40" s="201">
        <v>1037325</v>
      </c>
      <c r="U40" s="200">
        <v>144</v>
      </c>
      <c r="V40" s="167" t="s">
        <v>489</v>
      </c>
      <c r="W40" s="196"/>
      <c r="X40" s="171">
        <v>1130479</v>
      </c>
      <c r="Y40" s="197">
        <v>4903</v>
      </c>
      <c r="Z40" s="201">
        <v>2802534</v>
      </c>
    </row>
    <row r="41" spans="2:26" x14ac:dyDescent="0.25">
      <c r="B41" s="71">
        <v>39</v>
      </c>
      <c r="C41" s="167" t="s">
        <v>411</v>
      </c>
      <c r="D41" s="165"/>
      <c r="E41" s="193">
        <v>2865584</v>
      </c>
      <c r="F41" s="167"/>
      <c r="G41" s="171">
        <v>2865584</v>
      </c>
      <c r="H41" s="172"/>
      <c r="I41" s="170">
        <f t="shared" si="0"/>
        <v>30104</v>
      </c>
      <c r="J41" s="73">
        <f t="shared" si="1"/>
        <v>1067429</v>
      </c>
      <c r="N41" s="200">
        <v>39</v>
      </c>
      <c r="O41" s="167" t="s">
        <v>411</v>
      </c>
      <c r="P41" s="196"/>
      <c r="Q41" s="171">
        <v>2865584</v>
      </c>
      <c r="R41" s="197">
        <v>30104</v>
      </c>
      <c r="S41" s="201">
        <v>1067429</v>
      </c>
      <c r="U41" s="200">
        <v>145</v>
      </c>
      <c r="V41" s="167" t="s">
        <v>298</v>
      </c>
      <c r="W41" s="196"/>
      <c r="X41" s="171">
        <v>1118525</v>
      </c>
      <c r="Y41" s="197">
        <v>11954</v>
      </c>
      <c r="Z41" s="201">
        <v>2814488</v>
      </c>
    </row>
    <row r="42" spans="2:26" x14ac:dyDescent="0.25">
      <c r="B42" s="71">
        <v>40</v>
      </c>
      <c r="C42" s="167" t="s">
        <v>567</v>
      </c>
      <c r="D42" s="165"/>
      <c r="E42" s="193">
        <v>2857009</v>
      </c>
      <c r="F42" s="167"/>
      <c r="G42" s="171">
        <v>2857009</v>
      </c>
      <c r="H42" s="172"/>
      <c r="I42" s="170">
        <f t="shared" si="0"/>
        <v>8575</v>
      </c>
      <c r="J42" s="73">
        <f t="shared" si="1"/>
        <v>1076004</v>
      </c>
      <c r="N42" s="200">
        <v>40</v>
      </c>
      <c r="O42" s="167" t="s">
        <v>567</v>
      </c>
      <c r="P42" s="196"/>
      <c r="Q42" s="171">
        <v>2857009</v>
      </c>
      <c r="R42" s="197">
        <v>8575</v>
      </c>
      <c r="S42" s="201">
        <v>1076004</v>
      </c>
      <c r="U42" s="200">
        <v>146</v>
      </c>
      <c r="V42" s="167" t="s">
        <v>181</v>
      </c>
      <c r="W42" s="196"/>
      <c r="X42" s="171">
        <v>1115746</v>
      </c>
      <c r="Y42" s="197">
        <v>2779</v>
      </c>
      <c r="Z42" s="201">
        <v>2817267</v>
      </c>
    </row>
    <row r="43" spans="2:26" x14ac:dyDescent="0.25">
      <c r="B43" s="71">
        <v>41</v>
      </c>
      <c r="C43" s="167" t="s">
        <v>458</v>
      </c>
      <c r="D43" s="165"/>
      <c r="E43" s="193">
        <v>2845038</v>
      </c>
      <c r="F43" s="167"/>
      <c r="G43" s="171">
        <v>2845038</v>
      </c>
      <c r="H43" s="172"/>
      <c r="I43" s="170">
        <f t="shared" si="0"/>
        <v>11971</v>
      </c>
      <c r="J43" s="73">
        <f t="shared" si="1"/>
        <v>1087975</v>
      </c>
      <c r="N43" s="200">
        <v>41</v>
      </c>
      <c r="O43" s="167" t="s">
        <v>458</v>
      </c>
      <c r="P43" s="196"/>
      <c r="Q43" s="171">
        <v>2845038</v>
      </c>
      <c r="R43" s="197">
        <v>11971</v>
      </c>
      <c r="S43" s="201">
        <v>1087975</v>
      </c>
      <c r="U43" s="200">
        <v>147</v>
      </c>
      <c r="V43" s="167" t="s">
        <v>473</v>
      </c>
      <c r="W43" s="196"/>
      <c r="X43" s="171">
        <v>1113382</v>
      </c>
      <c r="Y43" s="197">
        <v>2364</v>
      </c>
      <c r="Z43" s="201">
        <v>2819631</v>
      </c>
    </row>
    <row r="44" spans="2:26" x14ac:dyDescent="0.25">
      <c r="B44" s="71">
        <v>42</v>
      </c>
      <c r="C44" s="167" t="s">
        <v>469</v>
      </c>
      <c r="D44" s="165"/>
      <c r="E44" s="193">
        <v>2839921</v>
      </c>
      <c r="F44" s="167"/>
      <c r="G44" s="171">
        <v>2839921</v>
      </c>
      <c r="H44" s="172"/>
      <c r="I44" s="170">
        <f t="shared" si="0"/>
        <v>5117</v>
      </c>
      <c r="J44" s="73">
        <f t="shared" si="1"/>
        <v>1093092</v>
      </c>
      <c r="N44" s="200">
        <v>42</v>
      </c>
      <c r="O44" s="167" t="s">
        <v>469</v>
      </c>
      <c r="P44" s="196"/>
      <c r="Q44" s="171">
        <v>2839921</v>
      </c>
      <c r="R44" s="197">
        <v>5117</v>
      </c>
      <c r="S44" s="201">
        <v>1093092</v>
      </c>
      <c r="U44" s="200">
        <v>148</v>
      </c>
      <c r="V44" s="167" t="s">
        <v>358</v>
      </c>
      <c r="W44" s="196"/>
      <c r="X44" s="171">
        <v>1105029</v>
      </c>
      <c r="Y44" s="197">
        <v>8353</v>
      </c>
      <c r="Z44" s="201">
        <v>2827984</v>
      </c>
    </row>
    <row r="45" spans="2:26" x14ac:dyDescent="0.25">
      <c r="B45" s="71">
        <v>43</v>
      </c>
      <c r="C45" s="167" t="s">
        <v>134</v>
      </c>
      <c r="D45" s="165"/>
      <c r="E45" s="193">
        <v>2827234</v>
      </c>
      <c r="F45" s="167"/>
      <c r="G45" s="171">
        <v>2827234</v>
      </c>
      <c r="H45" s="172"/>
      <c r="I45" s="170">
        <f t="shared" si="0"/>
        <v>12687</v>
      </c>
      <c r="J45" s="73">
        <f t="shared" si="1"/>
        <v>1105779</v>
      </c>
      <c r="N45" s="200">
        <v>43</v>
      </c>
      <c r="O45" s="167" t="s">
        <v>134</v>
      </c>
      <c r="P45" s="196"/>
      <c r="Q45" s="171">
        <v>2827234</v>
      </c>
      <c r="R45" s="197">
        <v>12687</v>
      </c>
      <c r="S45" s="201">
        <v>1105779</v>
      </c>
      <c r="U45" s="200">
        <v>149</v>
      </c>
      <c r="V45" s="167" t="s">
        <v>435</v>
      </c>
      <c r="W45" s="196"/>
      <c r="X45" s="171">
        <v>1070321</v>
      </c>
      <c r="Y45" s="197">
        <v>34708</v>
      </c>
      <c r="Z45" s="201">
        <v>2862692</v>
      </c>
    </row>
    <row r="46" spans="2:26" x14ac:dyDescent="0.25">
      <c r="B46" s="71">
        <v>44</v>
      </c>
      <c r="C46" s="167" t="s">
        <v>104</v>
      </c>
      <c r="D46" s="165"/>
      <c r="E46" s="193">
        <v>2826678</v>
      </c>
      <c r="F46" s="167"/>
      <c r="G46" s="171">
        <v>2826678</v>
      </c>
      <c r="H46" s="172"/>
      <c r="I46" s="170">
        <f t="shared" si="0"/>
        <v>556</v>
      </c>
      <c r="J46" s="73">
        <f t="shared" si="1"/>
        <v>1106335</v>
      </c>
      <c r="N46" s="200">
        <v>44</v>
      </c>
      <c r="O46" s="167" t="s">
        <v>104</v>
      </c>
      <c r="P46" s="196"/>
      <c r="Q46" s="171">
        <v>2826678</v>
      </c>
      <c r="R46" s="197">
        <v>556</v>
      </c>
      <c r="S46" s="201">
        <v>1106335</v>
      </c>
      <c r="U46" s="200">
        <v>150</v>
      </c>
      <c r="V46" s="167" t="s">
        <v>296</v>
      </c>
      <c r="W46" s="196"/>
      <c r="X46" s="171">
        <v>1058369</v>
      </c>
      <c r="Y46" s="197">
        <v>11952</v>
      </c>
      <c r="Z46" s="201">
        <v>2874644</v>
      </c>
    </row>
    <row r="47" spans="2:26" x14ac:dyDescent="0.25">
      <c r="B47" s="71">
        <v>45</v>
      </c>
      <c r="C47" s="167" t="s">
        <v>130</v>
      </c>
      <c r="D47" s="165"/>
      <c r="E47" s="193">
        <v>2820896</v>
      </c>
      <c r="F47" s="167"/>
      <c r="G47" s="171">
        <v>2820896</v>
      </c>
      <c r="H47" s="172"/>
      <c r="I47" s="170">
        <f t="shared" si="0"/>
        <v>5782</v>
      </c>
      <c r="J47" s="73">
        <f t="shared" si="1"/>
        <v>1112117</v>
      </c>
      <c r="N47" s="200">
        <v>45</v>
      </c>
      <c r="O47" s="167" t="s">
        <v>130</v>
      </c>
      <c r="P47" s="196"/>
      <c r="Q47" s="171">
        <v>2820896</v>
      </c>
      <c r="R47" s="197">
        <v>5782</v>
      </c>
      <c r="S47" s="201">
        <v>1112117</v>
      </c>
      <c r="U47" s="200">
        <v>151</v>
      </c>
      <c r="V47" s="167" t="s">
        <v>349</v>
      </c>
      <c r="W47" s="196"/>
      <c r="X47" s="171">
        <v>1042837</v>
      </c>
      <c r="Y47" s="197">
        <v>15532</v>
      </c>
      <c r="Z47" s="201">
        <v>2890176</v>
      </c>
    </row>
    <row r="48" spans="2:26" x14ac:dyDescent="0.25">
      <c r="B48" s="71">
        <v>46</v>
      </c>
      <c r="C48" s="167" t="s">
        <v>550</v>
      </c>
      <c r="D48" s="165"/>
      <c r="E48" s="193">
        <v>2820246</v>
      </c>
      <c r="F48" s="167"/>
      <c r="G48" s="171">
        <v>2820246</v>
      </c>
      <c r="H48" s="172"/>
      <c r="I48" s="170">
        <f t="shared" si="0"/>
        <v>650</v>
      </c>
      <c r="J48" s="73">
        <f t="shared" si="1"/>
        <v>1112767</v>
      </c>
      <c r="N48" s="200">
        <v>46</v>
      </c>
      <c r="O48" s="167" t="s">
        <v>550</v>
      </c>
      <c r="P48" s="196"/>
      <c r="Q48" s="171">
        <v>2820246</v>
      </c>
      <c r="R48" s="197">
        <v>650</v>
      </c>
      <c r="S48" s="201">
        <v>1112767</v>
      </c>
      <c r="U48" s="200">
        <v>152</v>
      </c>
      <c r="V48" s="167" t="s">
        <v>183</v>
      </c>
      <c r="W48" s="196"/>
      <c r="X48" s="171">
        <v>1039471</v>
      </c>
      <c r="Y48" s="197">
        <v>3366</v>
      </c>
      <c r="Z48" s="201">
        <v>2893542</v>
      </c>
    </row>
    <row r="49" spans="2:26" x14ac:dyDescent="0.25">
      <c r="B49" s="71">
        <v>47</v>
      </c>
      <c r="C49" s="167" t="s">
        <v>511</v>
      </c>
      <c r="D49" s="165"/>
      <c r="E49" s="193">
        <v>2819259</v>
      </c>
      <c r="F49" s="167"/>
      <c r="G49" s="171">
        <v>2819259</v>
      </c>
      <c r="H49" s="172"/>
      <c r="I49" s="170">
        <f t="shared" si="0"/>
        <v>987</v>
      </c>
      <c r="J49" s="73">
        <f t="shared" si="1"/>
        <v>1113754</v>
      </c>
      <c r="N49" s="200">
        <v>47</v>
      </c>
      <c r="O49" s="167" t="s">
        <v>511</v>
      </c>
      <c r="P49" s="196"/>
      <c r="Q49" s="171">
        <v>2819259</v>
      </c>
      <c r="R49" s="197">
        <v>987</v>
      </c>
      <c r="S49" s="201">
        <v>1113754</v>
      </c>
      <c r="U49" s="200">
        <v>153</v>
      </c>
      <c r="V49" s="167" t="s">
        <v>607</v>
      </c>
      <c r="W49" s="196"/>
      <c r="X49" s="171">
        <v>1015877</v>
      </c>
      <c r="Y49" s="197">
        <v>23594</v>
      </c>
      <c r="Z49" s="201">
        <v>2917136</v>
      </c>
    </row>
    <row r="50" spans="2:26" x14ac:dyDescent="0.25">
      <c r="B50" s="71">
        <v>48</v>
      </c>
      <c r="C50" s="167" t="s">
        <v>131</v>
      </c>
      <c r="D50" s="165"/>
      <c r="E50" s="193">
        <v>2811321</v>
      </c>
      <c r="F50" s="167"/>
      <c r="G50" s="171">
        <v>2811321</v>
      </c>
      <c r="H50" s="172"/>
      <c r="I50" s="170">
        <f t="shared" si="0"/>
        <v>7938</v>
      </c>
      <c r="J50" s="73">
        <f t="shared" si="1"/>
        <v>1121692</v>
      </c>
      <c r="N50" s="200">
        <v>48</v>
      </c>
      <c r="O50" s="167" t="s">
        <v>131</v>
      </c>
      <c r="P50" s="196"/>
      <c r="Q50" s="171">
        <v>2811321</v>
      </c>
      <c r="R50" s="197">
        <v>7938</v>
      </c>
      <c r="S50" s="201">
        <v>1121692</v>
      </c>
      <c r="U50" s="200">
        <v>154</v>
      </c>
      <c r="V50" s="167" t="s">
        <v>483</v>
      </c>
      <c r="W50" s="196"/>
      <c r="X50" s="171">
        <v>1008178</v>
      </c>
      <c r="Y50" s="197">
        <v>7699</v>
      </c>
      <c r="Z50" s="201">
        <v>2924835</v>
      </c>
    </row>
    <row r="51" spans="2:26" x14ac:dyDescent="0.25">
      <c r="B51" s="71">
        <v>49</v>
      </c>
      <c r="C51" s="167" t="s">
        <v>430</v>
      </c>
      <c r="D51" s="165"/>
      <c r="E51" s="193">
        <v>2804152</v>
      </c>
      <c r="F51" s="167"/>
      <c r="G51" s="171">
        <v>2804152</v>
      </c>
      <c r="H51" s="172"/>
      <c r="I51" s="170">
        <f t="shared" si="0"/>
        <v>7169</v>
      </c>
      <c r="J51" s="73">
        <f t="shared" si="1"/>
        <v>1128861</v>
      </c>
      <c r="N51" s="200">
        <v>49</v>
      </c>
      <c r="O51" s="167" t="s">
        <v>430</v>
      </c>
      <c r="P51" s="196"/>
      <c r="Q51" s="171">
        <v>2804152</v>
      </c>
      <c r="R51" s="197">
        <v>7169</v>
      </c>
      <c r="S51" s="201">
        <v>1128861</v>
      </c>
      <c r="U51" s="200">
        <v>155</v>
      </c>
      <c r="V51" s="167" t="s">
        <v>139</v>
      </c>
      <c r="W51" s="196"/>
      <c r="X51" s="171">
        <v>1003593</v>
      </c>
      <c r="Y51" s="197">
        <v>4585</v>
      </c>
      <c r="Z51" s="201">
        <v>2929420</v>
      </c>
    </row>
    <row r="52" spans="2:26" x14ac:dyDescent="0.25">
      <c r="B52" s="71">
        <v>50</v>
      </c>
      <c r="C52" s="167" t="s">
        <v>408</v>
      </c>
      <c r="D52" s="165"/>
      <c r="E52" s="193">
        <v>2801857</v>
      </c>
      <c r="F52" s="167"/>
      <c r="G52" s="171">
        <v>2801857</v>
      </c>
      <c r="H52" s="172"/>
      <c r="I52" s="170">
        <f t="shared" si="0"/>
        <v>2295</v>
      </c>
      <c r="J52" s="73">
        <f t="shared" si="1"/>
        <v>1131156</v>
      </c>
      <c r="N52" s="200">
        <v>50</v>
      </c>
      <c r="O52" s="167" t="s">
        <v>408</v>
      </c>
      <c r="P52" s="196"/>
      <c r="Q52" s="171">
        <v>2801857</v>
      </c>
      <c r="R52" s="197">
        <v>2295</v>
      </c>
      <c r="S52" s="201">
        <v>1131156</v>
      </c>
      <c r="U52" s="200">
        <v>156</v>
      </c>
      <c r="V52" s="167" t="s">
        <v>440</v>
      </c>
      <c r="W52" s="196"/>
      <c r="X52" s="171">
        <v>1000617</v>
      </c>
      <c r="Y52" s="197">
        <v>2976</v>
      </c>
      <c r="Z52" s="201">
        <v>2932396</v>
      </c>
    </row>
    <row r="53" spans="2:26" x14ac:dyDescent="0.25">
      <c r="B53" s="71">
        <v>51</v>
      </c>
      <c r="C53" s="167" t="s">
        <v>383</v>
      </c>
      <c r="D53" s="165"/>
      <c r="E53" s="193">
        <v>2792652</v>
      </c>
      <c r="F53" s="167"/>
      <c r="G53" s="171">
        <v>2792652</v>
      </c>
      <c r="H53" s="172"/>
      <c r="I53" s="170">
        <f t="shared" si="0"/>
        <v>9205</v>
      </c>
      <c r="J53" s="73">
        <f t="shared" si="1"/>
        <v>1140361</v>
      </c>
      <c r="N53" s="200">
        <v>51</v>
      </c>
      <c r="O53" s="167" t="s">
        <v>383</v>
      </c>
      <c r="P53" s="196"/>
      <c r="Q53" s="171">
        <v>2792652</v>
      </c>
      <c r="R53" s="197">
        <v>9205</v>
      </c>
      <c r="S53" s="201">
        <v>1140361</v>
      </c>
      <c r="U53" s="200">
        <v>157</v>
      </c>
      <c r="V53" s="167" t="s">
        <v>103</v>
      </c>
      <c r="W53" s="196"/>
      <c r="X53" s="171">
        <v>998942</v>
      </c>
      <c r="Y53" s="197">
        <v>1675</v>
      </c>
      <c r="Z53" s="201">
        <v>2934071</v>
      </c>
    </row>
    <row r="54" spans="2:26" x14ac:dyDescent="0.25">
      <c r="B54" s="71">
        <v>52</v>
      </c>
      <c r="C54" s="167" t="s">
        <v>560</v>
      </c>
      <c r="D54" s="165"/>
      <c r="E54" s="193">
        <v>2791616</v>
      </c>
      <c r="F54" s="167"/>
      <c r="G54" s="171">
        <v>2791616</v>
      </c>
      <c r="H54" s="172"/>
      <c r="I54" s="170">
        <f t="shared" si="0"/>
        <v>1036</v>
      </c>
      <c r="J54" s="73">
        <f t="shared" si="1"/>
        <v>1141397</v>
      </c>
      <c r="N54" s="200">
        <v>52</v>
      </c>
      <c r="O54" s="167" t="s">
        <v>560</v>
      </c>
      <c r="P54" s="196"/>
      <c r="Q54" s="171">
        <v>2791616</v>
      </c>
      <c r="R54" s="197">
        <v>1036</v>
      </c>
      <c r="S54" s="201">
        <v>1141397</v>
      </c>
      <c r="U54" s="200">
        <v>158</v>
      </c>
      <c r="V54" s="167" t="s">
        <v>414</v>
      </c>
      <c r="W54" s="196"/>
      <c r="X54" s="171">
        <v>965463</v>
      </c>
      <c r="Y54" s="197">
        <v>33479</v>
      </c>
      <c r="Z54" s="201">
        <v>2967550</v>
      </c>
    </row>
    <row r="55" spans="2:26" x14ac:dyDescent="0.25">
      <c r="B55" s="71">
        <v>53</v>
      </c>
      <c r="C55" s="167" t="s">
        <v>303</v>
      </c>
      <c r="D55" s="165"/>
      <c r="E55" s="193">
        <v>2785672</v>
      </c>
      <c r="F55" s="167"/>
      <c r="G55" s="171">
        <v>2785672</v>
      </c>
      <c r="H55" s="172"/>
      <c r="I55" s="170">
        <f t="shared" si="0"/>
        <v>5944</v>
      </c>
      <c r="J55" s="73">
        <f t="shared" si="1"/>
        <v>1147341</v>
      </c>
      <c r="N55" s="200">
        <v>53</v>
      </c>
      <c r="O55" s="167" t="s">
        <v>303</v>
      </c>
      <c r="P55" s="196"/>
      <c r="Q55" s="171">
        <v>2785672</v>
      </c>
      <c r="R55" s="197">
        <v>5944</v>
      </c>
      <c r="S55" s="201">
        <v>1147341</v>
      </c>
      <c r="U55" s="200">
        <v>159</v>
      </c>
      <c r="V55" s="167" t="s">
        <v>481</v>
      </c>
      <c r="W55" s="196"/>
      <c r="X55" s="171">
        <v>957908</v>
      </c>
      <c r="Y55" s="197">
        <v>7555</v>
      </c>
      <c r="Z55" s="201">
        <v>2975105</v>
      </c>
    </row>
    <row r="56" spans="2:26" x14ac:dyDescent="0.25">
      <c r="B56" s="71">
        <v>54</v>
      </c>
      <c r="C56" s="167" t="s">
        <v>96</v>
      </c>
      <c r="D56" s="165"/>
      <c r="E56" s="193">
        <v>2784765</v>
      </c>
      <c r="F56" s="167"/>
      <c r="G56" s="171">
        <v>2784765</v>
      </c>
      <c r="H56" s="172"/>
      <c r="I56" s="170">
        <f t="shared" si="0"/>
        <v>907</v>
      </c>
      <c r="J56" s="73">
        <f t="shared" si="1"/>
        <v>1148248</v>
      </c>
      <c r="N56" s="200">
        <v>54</v>
      </c>
      <c r="O56" s="167" t="s">
        <v>96</v>
      </c>
      <c r="P56" s="196"/>
      <c r="Q56" s="171">
        <v>2784765</v>
      </c>
      <c r="R56" s="197">
        <v>907</v>
      </c>
      <c r="S56" s="201">
        <v>1148248</v>
      </c>
      <c r="U56" s="200">
        <v>160</v>
      </c>
      <c r="V56" s="167" t="s">
        <v>378</v>
      </c>
      <c r="W56" s="196"/>
      <c r="X56" s="171">
        <v>955584</v>
      </c>
      <c r="Y56" s="197">
        <v>2324</v>
      </c>
      <c r="Z56" s="201">
        <v>2977429</v>
      </c>
    </row>
    <row r="57" spans="2:26" x14ac:dyDescent="0.25">
      <c r="B57" s="71">
        <v>55</v>
      </c>
      <c r="C57" s="167" t="s">
        <v>91</v>
      </c>
      <c r="D57" s="165"/>
      <c r="E57" s="193">
        <v>2784058</v>
      </c>
      <c r="F57" s="167"/>
      <c r="G57" s="171">
        <v>2784058</v>
      </c>
      <c r="H57" s="172"/>
      <c r="I57" s="170">
        <f t="shared" si="0"/>
        <v>707</v>
      </c>
      <c r="J57" s="73">
        <f t="shared" si="1"/>
        <v>1148955</v>
      </c>
      <c r="N57" s="200">
        <v>55</v>
      </c>
      <c r="O57" s="167" t="s">
        <v>91</v>
      </c>
      <c r="P57" s="196"/>
      <c r="Q57" s="171">
        <v>2784058</v>
      </c>
      <c r="R57" s="197">
        <v>707</v>
      </c>
      <c r="S57" s="201">
        <v>1148955</v>
      </c>
      <c r="U57" s="200">
        <v>161</v>
      </c>
      <c r="V57" s="167" t="s">
        <v>339</v>
      </c>
      <c r="W57" s="196"/>
      <c r="X57" s="171">
        <v>953739</v>
      </c>
      <c r="Y57" s="197">
        <v>1845</v>
      </c>
      <c r="Z57" s="201">
        <v>2979274</v>
      </c>
    </row>
    <row r="58" spans="2:26" x14ac:dyDescent="0.25">
      <c r="B58" s="71">
        <v>56</v>
      </c>
      <c r="C58" s="167" t="s">
        <v>448</v>
      </c>
      <c r="D58" s="165"/>
      <c r="E58" s="193">
        <v>2781831</v>
      </c>
      <c r="F58" s="167"/>
      <c r="G58" s="171">
        <v>2781831</v>
      </c>
      <c r="H58" s="172"/>
      <c r="I58" s="170">
        <f t="shared" si="0"/>
        <v>2227</v>
      </c>
      <c r="J58" s="73">
        <f t="shared" si="1"/>
        <v>1151182</v>
      </c>
      <c r="N58" s="200">
        <v>56</v>
      </c>
      <c r="O58" s="167" t="s">
        <v>448</v>
      </c>
      <c r="P58" s="196"/>
      <c r="Q58" s="171">
        <v>2781831</v>
      </c>
      <c r="R58" s="197">
        <v>2227</v>
      </c>
      <c r="S58" s="201">
        <v>1151182</v>
      </c>
      <c r="U58" s="200">
        <v>162</v>
      </c>
      <c r="V58" s="167" t="s">
        <v>413</v>
      </c>
      <c r="W58" s="196"/>
      <c r="X58" s="171">
        <v>951749</v>
      </c>
      <c r="Y58" s="197">
        <v>1990</v>
      </c>
      <c r="Z58" s="201">
        <v>2981264</v>
      </c>
    </row>
    <row r="59" spans="2:26" x14ac:dyDescent="0.25">
      <c r="B59" s="71">
        <v>57</v>
      </c>
      <c r="C59" s="167" t="s">
        <v>455</v>
      </c>
      <c r="D59" s="165"/>
      <c r="E59" s="193">
        <v>2777246</v>
      </c>
      <c r="F59" s="167"/>
      <c r="G59" s="171">
        <v>2777246</v>
      </c>
      <c r="H59" s="172"/>
      <c r="I59" s="170">
        <f t="shared" si="0"/>
        <v>4585</v>
      </c>
      <c r="J59" s="73">
        <f t="shared" si="1"/>
        <v>1155767</v>
      </c>
      <c r="N59" s="200">
        <v>57</v>
      </c>
      <c r="O59" s="167" t="s">
        <v>455</v>
      </c>
      <c r="P59" s="196"/>
      <c r="Q59" s="171">
        <v>2777246</v>
      </c>
      <c r="R59" s="197">
        <v>4585</v>
      </c>
      <c r="S59" s="201">
        <v>1155767</v>
      </c>
      <c r="U59" s="200">
        <v>163</v>
      </c>
      <c r="V59" s="167" t="s">
        <v>390</v>
      </c>
      <c r="W59" s="196"/>
      <c r="X59" s="171">
        <v>949227</v>
      </c>
      <c r="Y59" s="197">
        <v>2522</v>
      </c>
      <c r="Z59" s="201">
        <v>2983786</v>
      </c>
    </row>
    <row r="60" spans="2:26" x14ac:dyDescent="0.25">
      <c r="B60" s="71">
        <v>58</v>
      </c>
      <c r="C60" s="167" t="s">
        <v>327</v>
      </c>
      <c r="D60" s="165"/>
      <c r="E60" s="193">
        <v>2774084</v>
      </c>
      <c r="F60" s="167"/>
      <c r="G60" s="171">
        <v>2774084</v>
      </c>
      <c r="H60" s="172"/>
      <c r="I60" s="170">
        <f t="shared" si="0"/>
        <v>3162</v>
      </c>
      <c r="J60" s="73">
        <f t="shared" si="1"/>
        <v>1158929</v>
      </c>
      <c r="N60" s="200">
        <v>58</v>
      </c>
      <c r="O60" s="167" t="s">
        <v>327</v>
      </c>
      <c r="P60" s="196"/>
      <c r="Q60" s="171">
        <v>2774084</v>
      </c>
      <c r="R60" s="197">
        <v>3162</v>
      </c>
      <c r="S60" s="201">
        <v>1158929</v>
      </c>
      <c r="U60" s="200">
        <v>164</v>
      </c>
      <c r="V60" s="167" t="s">
        <v>545</v>
      </c>
      <c r="W60" s="196"/>
      <c r="X60" s="171">
        <v>947655</v>
      </c>
      <c r="Y60" s="197">
        <v>1572</v>
      </c>
      <c r="Z60" s="201">
        <v>2985358</v>
      </c>
    </row>
    <row r="61" spans="2:26" x14ac:dyDescent="0.25">
      <c r="B61" s="71">
        <v>59</v>
      </c>
      <c r="C61" s="167" t="s">
        <v>102</v>
      </c>
      <c r="D61" s="165"/>
      <c r="E61" s="193">
        <v>2769727</v>
      </c>
      <c r="F61" s="167"/>
      <c r="G61" s="171">
        <v>2769727</v>
      </c>
      <c r="H61" s="172"/>
      <c r="I61" s="170">
        <f t="shared" si="0"/>
        <v>4357</v>
      </c>
      <c r="J61" s="73">
        <f t="shared" si="1"/>
        <v>1163286</v>
      </c>
      <c r="N61" s="200">
        <v>59</v>
      </c>
      <c r="O61" s="167" t="s">
        <v>102</v>
      </c>
      <c r="P61" s="196"/>
      <c r="Q61" s="171">
        <v>2769727</v>
      </c>
      <c r="R61" s="197">
        <v>4357</v>
      </c>
      <c r="S61" s="201">
        <v>1163286</v>
      </c>
      <c r="U61" s="200">
        <v>165</v>
      </c>
      <c r="V61" s="167" t="s">
        <v>468</v>
      </c>
      <c r="W61" s="196"/>
      <c r="X61" s="171">
        <v>947200</v>
      </c>
      <c r="Y61" s="197">
        <v>455</v>
      </c>
      <c r="Z61" s="201">
        <v>2985813</v>
      </c>
    </row>
    <row r="62" spans="2:26" x14ac:dyDescent="0.25">
      <c r="B62" s="71">
        <v>60</v>
      </c>
      <c r="C62" s="167" t="s">
        <v>535</v>
      </c>
      <c r="D62" s="165"/>
      <c r="E62" s="193">
        <v>2768896</v>
      </c>
      <c r="F62" s="167"/>
      <c r="G62" s="171">
        <v>2768896</v>
      </c>
      <c r="H62" s="172"/>
      <c r="I62" s="170">
        <f t="shared" si="0"/>
        <v>831</v>
      </c>
      <c r="J62" s="73">
        <f t="shared" si="1"/>
        <v>1164117</v>
      </c>
      <c r="N62" s="200">
        <v>60</v>
      </c>
      <c r="O62" s="167" t="s">
        <v>535</v>
      </c>
      <c r="P62" s="196"/>
      <c r="Q62" s="171">
        <v>2768896</v>
      </c>
      <c r="R62" s="197">
        <v>831</v>
      </c>
      <c r="S62" s="201">
        <v>1164117</v>
      </c>
      <c r="U62" s="200">
        <v>166</v>
      </c>
      <c r="V62" s="167" t="s">
        <v>84</v>
      </c>
      <c r="W62" s="196"/>
      <c r="X62" s="171">
        <v>938666</v>
      </c>
      <c r="Y62" s="197">
        <v>8534</v>
      </c>
      <c r="Z62" s="201">
        <v>2994347</v>
      </c>
    </row>
    <row r="63" spans="2:26" x14ac:dyDescent="0.25">
      <c r="B63" s="71">
        <v>61</v>
      </c>
      <c r="C63" s="167" t="s">
        <v>86</v>
      </c>
      <c r="D63" s="165"/>
      <c r="E63" s="193">
        <v>2762971</v>
      </c>
      <c r="F63" s="167"/>
      <c r="G63" s="171">
        <v>2762971</v>
      </c>
      <c r="H63" s="172"/>
      <c r="I63" s="170">
        <f t="shared" si="0"/>
        <v>5925</v>
      </c>
      <c r="J63" s="73">
        <f t="shared" si="1"/>
        <v>1170042</v>
      </c>
      <c r="N63" s="200">
        <v>61</v>
      </c>
      <c r="O63" s="167" t="s">
        <v>86</v>
      </c>
      <c r="P63" s="196"/>
      <c r="Q63" s="171">
        <v>2762971</v>
      </c>
      <c r="R63" s="197">
        <v>5925</v>
      </c>
      <c r="S63" s="201">
        <v>1170042</v>
      </c>
      <c r="U63" s="200">
        <v>167</v>
      </c>
      <c r="V63" s="167" t="s">
        <v>491</v>
      </c>
      <c r="W63" s="196"/>
      <c r="X63" s="171">
        <v>924161</v>
      </c>
      <c r="Y63" s="197">
        <v>14505</v>
      </c>
      <c r="Z63" s="201">
        <v>3008852</v>
      </c>
    </row>
    <row r="64" spans="2:26" x14ac:dyDescent="0.25">
      <c r="B64" s="71">
        <v>62</v>
      </c>
      <c r="C64" s="167" t="s">
        <v>182</v>
      </c>
      <c r="D64" s="165"/>
      <c r="E64" s="193">
        <v>2748939</v>
      </c>
      <c r="F64" s="167"/>
      <c r="G64" s="171">
        <v>2748939</v>
      </c>
      <c r="H64" s="172"/>
      <c r="I64" s="170">
        <f t="shared" si="0"/>
        <v>14032</v>
      </c>
      <c r="J64" s="73">
        <f t="shared" si="1"/>
        <v>1184074</v>
      </c>
      <c r="N64" s="200">
        <v>62</v>
      </c>
      <c r="O64" s="167" t="s">
        <v>182</v>
      </c>
      <c r="P64" s="196"/>
      <c r="Q64" s="171">
        <v>2748939</v>
      </c>
      <c r="R64" s="197">
        <v>14032</v>
      </c>
      <c r="S64" s="201">
        <v>1184074</v>
      </c>
      <c r="U64" s="200">
        <v>168</v>
      </c>
      <c r="V64" s="167" t="s">
        <v>416</v>
      </c>
      <c r="W64" s="196"/>
      <c r="X64" s="171">
        <v>916671</v>
      </c>
      <c r="Y64" s="197">
        <v>7490</v>
      </c>
      <c r="Z64" s="201">
        <v>3016342</v>
      </c>
    </row>
    <row r="65" spans="2:26" x14ac:dyDescent="0.25">
      <c r="B65" s="71">
        <v>63</v>
      </c>
      <c r="C65" s="167" t="s">
        <v>512</v>
      </c>
      <c r="D65" s="165"/>
      <c r="E65" s="193">
        <v>2746122</v>
      </c>
      <c r="F65" s="167"/>
      <c r="G65" s="171">
        <v>2746122</v>
      </c>
      <c r="H65" s="172"/>
      <c r="I65" s="170">
        <f t="shared" si="0"/>
        <v>2817</v>
      </c>
      <c r="J65" s="73">
        <f t="shared" si="1"/>
        <v>1186891</v>
      </c>
      <c r="N65" s="200">
        <v>63</v>
      </c>
      <c r="O65" s="167" t="s">
        <v>512</v>
      </c>
      <c r="P65" s="196"/>
      <c r="Q65" s="171">
        <v>2746122</v>
      </c>
      <c r="R65" s="197">
        <v>2817</v>
      </c>
      <c r="S65" s="201">
        <v>1186891</v>
      </c>
      <c r="U65" s="200">
        <v>169</v>
      </c>
      <c r="V65" s="167" t="s">
        <v>471</v>
      </c>
      <c r="W65" s="196"/>
      <c r="X65" s="171">
        <v>913971</v>
      </c>
      <c r="Y65" s="197">
        <v>2700</v>
      </c>
      <c r="Z65" s="201">
        <v>3019042</v>
      </c>
    </row>
    <row r="66" spans="2:26" x14ac:dyDescent="0.25">
      <c r="B66" s="71">
        <v>64</v>
      </c>
      <c r="C66" s="167" t="s">
        <v>137</v>
      </c>
      <c r="D66" s="165"/>
      <c r="E66" s="193">
        <v>2733510</v>
      </c>
      <c r="F66" s="167"/>
      <c r="G66" s="171">
        <v>2733510</v>
      </c>
      <c r="H66" s="172"/>
      <c r="I66" s="170">
        <f t="shared" si="0"/>
        <v>12612</v>
      </c>
      <c r="J66" s="73">
        <f t="shared" si="1"/>
        <v>1199503</v>
      </c>
      <c r="N66" s="200">
        <v>64</v>
      </c>
      <c r="O66" s="167" t="s">
        <v>137</v>
      </c>
      <c r="P66" s="196"/>
      <c r="Q66" s="171">
        <v>2733510</v>
      </c>
      <c r="R66" s="197">
        <v>12612</v>
      </c>
      <c r="S66" s="201">
        <v>1199503</v>
      </c>
      <c r="U66" s="200">
        <v>170</v>
      </c>
      <c r="V66" s="167" t="s">
        <v>484</v>
      </c>
      <c r="W66" s="196"/>
      <c r="X66" s="171">
        <v>911203</v>
      </c>
      <c r="Y66" s="197">
        <v>2768</v>
      </c>
      <c r="Z66" s="201">
        <v>3021810</v>
      </c>
    </row>
    <row r="67" spans="2:26" x14ac:dyDescent="0.25">
      <c r="B67" s="71">
        <v>65</v>
      </c>
      <c r="C67" s="167" t="s">
        <v>299</v>
      </c>
      <c r="D67" s="165"/>
      <c r="E67" s="193">
        <v>2731013</v>
      </c>
      <c r="F67" s="167"/>
      <c r="G67" s="171">
        <v>2731013</v>
      </c>
      <c r="H67" s="172"/>
      <c r="I67" s="170">
        <f t="shared" si="0"/>
        <v>2497</v>
      </c>
      <c r="J67" s="73">
        <f t="shared" si="1"/>
        <v>1202000</v>
      </c>
      <c r="N67" s="200">
        <v>65</v>
      </c>
      <c r="O67" s="167" t="s">
        <v>299</v>
      </c>
      <c r="P67" s="196"/>
      <c r="Q67" s="171">
        <v>2731013</v>
      </c>
      <c r="R67" s="197">
        <v>2497</v>
      </c>
      <c r="S67" s="201">
        <v>1202000</v>
      </c>
      <c r="U67" s="200">
        <v>171</v>
      </c>
      <c r="V67" s="167" t="s">
        <v>171</v>
      </c>
      <c r="W67" s="196"/>
      <c r="X67" s="171">
        <v>890223</v>
      </c>
      <c r="Y67" s="197">
        <v>20980</v>
      </c>
      <c r="Z67" s="201">
        <v>3042790</v>
      </c>
    </row>
    <row r="68" spans="2:26" x14ac:dyDescent="0.25">
      <c r="B68" s="71">
        <v>66</v>
      </c>
      <c r="C68" s="167" t="s">
        <v>354</v>
      </c>
      <c r="D68" s="165"/>
      <c r="E68" s="193">
        <v>2729748</v>
      </c>
      <c r="F68" s="167"/>
      <c r="G68" s="171">
        <v>2729748</v>
      </c>
      <c r="H68" s="172"/>
      <c r="I68" s="170">
        <f t="shared" si="0"/>
        <v>1265</v>
      </c>
      <c r="J68" s="73">
        <f t="shared" si="1"/>
        <v>1203265</v>
      </c>
      <c r="N68" s="200">
        <v>66</v>
      </c>
      <c r="O68" s="167" t="s">
        <v>354</v>
      </c>
      <c r="P68" s="196"/>
      <c r="Q68" s="171">
        <v>2729748</v>
      </c>
      <c r="R68" s="197">
        <v>1265</v>
      </c>
      <c r="S68" s="201">
        <v>1203265</v>
      </c>
      <c r="U68" s="200">
        <v>172</v>
      </c>
      <c r="V68" s="167" t="s">
        <v>185</v>
      </c>
      <c r="W68" s="196"/>
      <c r="X68" s="171">
        <v>880522</v>
      </c>
      <c r="Y68" s="197">
        <v>9701</v>
      </c>
      <c r="Z68" s="201">
        <v>3052491</v>
      </c>
    </row>
    <row r="69" spans="2:26" x14ac:dyDescent="0.25">
      <c r="B69" s="71">
        <v>67</v>
      </c>
      <c r="C69" s="167" t="s">
        <v>304</v>
      </c>
      <c r="D69" s="165"/>
      <c r="E69" s="193">
        <v>2728123</v>
      </c>
      <c r="F69" s="167"/>
      <c r="G69" s="171">
        <v>2728123</v>
      </c>
      <c r="H69" s="172"/>
      <c r="I69" s="170">
        <f t="shared" ref="I69:I132" si="2">G68-G69</f>
        <v>1625</v>
      </c>
      <c r="J69" s="73">
        <f t="shared" ref="J69:J132" si="3">$G$3-G69</f>
        <v>1204890</v>
      </c>
      <c r="N69" s="200">
        <v>67</v>
      </c>
      <c r="O69" s="167" t="s">
        <v>304</v>
      </c>
      <c r="P69" s="196"/>
      <c r="Q69" s="171">
        <v>2728123</v>
      </c>
      <c r="R69" s="197">
        <v>1625</v>
      </c>
      <c r="S69" s="201">
        <v>1204890</v>
      </c>
      <c r="U69" s="200">
        <v>173</v>
      </c>
      <c r="V69" s="167" t="s">
        <v>284</v>
      </c>
      <c r="W69" s="196"/>
      <c r="X69" s="171">
        <v>863850</v>
      </c>
      <c r="Y69" s="197">
        <v>16672</v>
      </c>
      <c r="Z69" s="201">
        <v>3069163</v>
      </c>
    </row>
    <row r="70" spans="2:26" x14ac:dyDescent="0.25">
      <c r="B70" s="71">
        <v>68</v>
      </c>
      <c r="C70" s="167" t="s">
        <v>300</v>
      </c>
      <c r="D70" s="165"/>
      <c r="E70" s="193">
        <v>2725857</v>
      </c>
      <c r="F70" s="167"/>
      <c r="G70" s="171">
        <v>2725857</v>
      </c>
      <c r="H70" s="172"/>
      <c r="I70" s="170">
        <f t="shared" si="2"/>
        <v>2266</v>
      </c>
      <c r="J70" s="73">
        <f t="shared" si="3"/>
        <v>1207156</v>
      </c>
      <c r="N70" s="200">
        <v>68</v>
      </c>
      <c r="O70" s="167" t="s">
        <v>300</v>
      </c>
      <c r="P70" s="196"/>
      <c r="Q70" s="171">
        <v>2725857</v>
      </c>
      <c r="R70" s="197">
        <v>2266</v>
      </c>
      <c r="S70" s="201">
        <v>1207156</v>
      </c>
      <c r="U70" s="200">
        <v>174</v>
      </c>
      <c r="V70" s="167" t="s">
        <v>398</v>
      </c>
      <c r="W70" s="196"/>
      <c r="X70" s="171">
        <v>846857</v>
      </c>
      <c r="Y70" s="197">
        <v>16993</v>
      </c>
      <c r="Z70" s="201">
        <v>3086156</v>
      </c>
    </row>
    <row r="71" spans="2:26" x14ac:dyDescent="0.25">
      <c r="B71" s="71">
        <v>69</v>
      </c>
      <c r="C71" s="167" t="s">
        <v>122</v>
      </c>
      <c r="D71" s="165"/>
      <c r="E71" s="193">
        <v>2723763</v>
      </c>
      <c r="F71" s="167"/>
      <c r="G71" s="171">
        <v>2723763</v>
      </c>
      <c r="H71" s="172"/>
      <c r="I71" s="170">
        <f t="shared" si="2"/>
        <v>2094</v>
      </c>
      <c r="J71" s="73">
        <f t="shared" si="3"/>
        <v>1209250</v>
      </c>
      <c r="N71" s="200">
        <v>69</v>
      </c>
      <c r="O71" s="167" t="s">
        <v>122</v>
      </c>
      <c r="P71" s="196"/>
      <c r="Q71" s="171">
        <v>2723763</v>
      </c>
      <c r="R71" s="197">
        <v>2094</v>
      </c>
      <c r="S71" s="201">
        <v>1209250</v>
      </c>
      <c r="U71" s="200">
        <v>175</v>
      </c>
      <c r="V71" s="167" t="s">
        <v>120</v>
      </c>
      <c r="W71" s="196"/>
      <c r="X71" s="171">
        <v>830630</v>
      </c>
      <c r="Y71" s="197">
        <v>16227</v>
      </c>
      <c r="Z71" s="201">
        <v>3102383</v>
      </c>
    </row>
    <row r="72" spans="2:26" x14ac:dyDescent="0.25">
      <c r="B72" s="71">
        <v>70</v>
      </c>
      <c r="C72" s="167" t="s">
        <v>519</v>
      </c>
      <c r="D72" s="165"/>
      <c r="E72" s="193">
        <v>2717357</v>
      </c>
      <c r="F72" s="167"/>
      <c r="G72" s="171">
        <v>2717357</v>
      </c>
      <c r="H72" s="172"/>
      <c r="I72" s="170">
        <f t="shared" si="2"/>
        <v>6406</v>
      </c>
      <c r="J72" s="73">
        <f t="shared" si="3"/>
        <v>1215656</v>
      </c>
      <c r="N72" s="200">
        <v>70</v>
      </c>
      <c r="O72" s="167" t="s">
        <v>519</v>
      </c>
      <c r="P72" s="196"/>
      <c r="Q72" s="171">
        <v>2717357</v>
      </c>
      <c r="R72" s="197">
        <v>6406</v>
      </c>
      <c r="S72" s="201">
        <v>1215656</v>
      </c>
      <c r="U72" s="200">
        <v>176</v>
      </c>
      <c r="V72" s="167" t="s">
        <v>308</v>
      </c>
      <c r="W72" s="196"/>
      <c r="X72" s="171">
        <v>803061</v>
      </c>
      <c r="Y72" s="197">
        <v>27569</v>
      </c>
      <c r="Z72" s="201">
        <v>3129952</v>
      </c>
    </row>
    <row r="73" spans="2:26" x14ac:dyDescent="0.25">
      <c r="B73" s="71">
        <v>71</v>
      </c>
      <c r="C73" s="167" t="s">
        <v>82</v>
      </c>
      <c r="D73" s="165"/>
      <c r="E73" s="193">
        <v>2715601</v>
      </c>
      <c r="F73" s="167"/>
      <c r="G73" s="171">
        <v>2715601</v>
      </c>
      <c r="H73" s="172"/>
      <c r="I73" s="170">
        <f t="shared" si="2"/>
        <v>1756</v>
      </c>
      <c r="J73" s="73">
        <f t="shared" si="3"/>
        <v>1217412</v>
      </c>
      <c r="N73" s="200">
        <v>71</v>
      </c>
      <c r="O73" s="167" t="s">
        <v>82</v>
      </c>
      <c r="P73" s="196"/>
      <c r="Q73" s="171">
        <v>2715601</v>
      </c>
      <c r="R73" s="197">
        <v>1756</v>
      </c>
      <c r="S73" s="201">
        <v>1217412</v>
      </c>
      <c r="U73" s="200">
        <v>177</v>
      </c>
      <c r="V73" s="167" t="s">
        <v>92</v>
      </c>
      <c r="W73" s="196"/>
      <c r="X73" s="171">
        <v>781502</v>
      </c>
      <c r="Y73" s="197">
        <v>21559</v>
      </c>
      <c r="Z73" s="201">
        <v>3151511</v>
      </c>
    </row>
    <row r="74" spans="2:26" x14ac:dyDescent="0.25">
      <c r="B74" s="71">
        <v>72</v>
      </c>
      <c r="C74" s="167" t="s">
        <v>365</v>
      </c>
      <c r="D74" s="165"/>
      <c r="E74" s="193">
        <v>2714976</v>
      </c>
      <c r="F74" s="167"/>
      <c r="G74" s="171">
        <v>2714976</v>
      </c>
      <c r="H74" s="172"/>
      <c r="I74" s="170">
        <f t="shared" si="2"/>
        <v>625</v>
      </c>
      <c r="J74" s="73">
        <f t="shared" si="3"/>
        <v>1218037</v>
      </c>
      <c r="N74" s="200">
        <v>72</v>
      </c>
      <c r="O74" s="167" t="s">
        <v>365</v>
      </c>
      <c r="P74" s="196"/>
      <c r="Q74" s="171">
        <v>2714976</v>
      </c>
      <c r="R74" s="197">
        <v>625</v>
      </c>
      <c r="S74" s="201">
        <v>1218037</v>
      </c>
      <c r="U74" s="200">
        <v>178</v>
      </c>
      <c r="V74" s="167" t="s">
        <v>176</v>
      </c>
      <c r="W74" s="196"/>
      <c r="X74" s="171">
        <v>749361</v>
      </c>
      <c r="Y74" s="197">
        <v>32141</v>
      </c>
      <c r="Z74" s="201">
        <v>3183652</v>
      </c>
    </row>
    <row r="75" spans="2:26" x14ac:dyDescent="0.25">
      <c r="B75" s="71">
        <v>73</v>
      </c>
      <c r="C75" s="167" t="s">
        <v>613</v>
      </c>
      <c r="D75" s="165"/>
      <c r="E75" s="193">
        <v>2696788</v>
      </c>
      <c r="F75" s="167"/>
      <c r="G75" s="171">
        <v>2696788</v>
      </c>
      <c r="H75" s="172"/>
      <c r="I75" s="170">
        <f t="shared" si="2"/>
        <v>18188</v>
      </c>
      <c r="J75" s="73">
        <f t="shared" si="3"/>
        <v>1236225</v>
      </c>
      <c r="N75" s="200">
        <v>73</v>
      </c>
      <c r="O75" s="167" t="s">
        <v>613</v>
      </c>
      <c r="P75" s="196"/>
      <c r="Q75" s="171">
        <v>2696788</v>
      </c>
      <c r="R75" s="197">
        <v>18188</v>
      </c>
      <c r="S75" s="201">
        <v>1236225</v>
      </c>
      <c r="U75" s="200">
        <v>179</v>
      </c>
      <c r="V75" s="167" t="s">
        <v>371</v>
      </c>
      <c r="W75" s="196"/>
      <c r="X75" s="171">
        <v>745857</v>
      </c>
      <c r="Y75" s="197">
        <v>3504</v>
      </c>
      <c r="Z75" s="201">
        <v>3187156</v>
      </c>
    </row>
    <row r="76" spans="2:26" x14ac:dyDescent="0.25">
      <c r="B76" s="71">
        <v>74</v>
      </c>
      <c r="C76" s="167" t="s">
        <v>565</v>
      </c>
      <c r="D76" s="165"/>
      <c r="E76" s="193">
        <v>2686895</v>
      </c>
      <c r="F76" s="167"/>
      <c r="G76" s="171">
        <v>2686895</v>
      </c>
      <c r="H76" s="172"/>
      <c r="I76" s="170">
        <f t="shared" si="2"/>
        <v>9893</v>
      </c>
      <c r="J76" s="73">
        <f t="shared" si="3"/>
        <v>1246118</v>
      </c>
      <c r="N76" s="200">
        <v>74</v>
      </c>
      <c r="O76" s="167" t="s">
        <v>565</v>
      </c>
      <c r="P76" s="196"/>
      <c r="Q76" s="171">
        <v>2686895</v>
      </c>
      <c r="R76" s="197">
        <v>9893</v>
      </c>
      <c r="S76" s="201">
        <v>1246118</v>
      </c>
      <c r="U76" s="200">
        <v>180</v>
      </c>
      <c r="V76" s="167" t="s">
        <v>387</v>
      </c>
      <c r="W76" s="196"/>
      <c r="X76" s="171">
        <v>745857</v>
      </c>
      <c r="Y76" s="197">
        <v>0</v>
      </c>
      <c r="Z76" s="201">
        <v>3187156</v>
      </c>
    </row>
    <row r="77" spans="2:26" x14ac:dyDescent="0.25">
      <c r="B77" s="71">
        <v>75</v>
      </c>
      <c r="C77" s="167" t="s">
        <v>482</v>
      </c>
      <c r="D77" s="165"/>
      <c r="E77" s="193">
        <v>2683282</v>
      </c>
      <c r="F77" s="167"/>
      <c r="G77" s="171">
        <v>2683282</v>
      </c>
      <c r="H77" s="172"/>
      <c r="I77" s="170">
        <f t="shared" si="2"/>
        <v>3613</v>
      </c>
      <c r="J77" s="73">
        <f t="shared" si="3"/>
        <v>1249731</v>
      </c>
      <c r="N77" s="200">
        <v>75</v>
      </c>
      <c r="O77" s="167" t="s">
        <v>482</v>
      </c>
      <c r="P77" s="196"/>
      <c r="Q77" s="171">
        <v>2683282</v>
      </c>
      <c r="R77" s="197">
        <v>3613</v>
      </c>
      <c r="S77" s="201">
        <v>1249731</v>
      </c>
      <c r="U77" s="200">
        <v>181</v>
      </c>
      <c r="V77" s="167" t="s">
        <v>397</v>
      </c>
      <c r="W77" s="196"/>
      <c r="X77" s="171">
        <v>722344</v>
      </c>
      <c r="Y77" s="197">
        <v>23513</v>
      </c>
      <c r="Z77" s="201">
        <v>3210669</v>
      </c>
    </row>
    <row r="78" spans="2:26" x14ac:dyDescent="0.25">
      <c r="B78" s="71">
        <v>76</v>
      </c>
      <c r="C78" s="167" t="s">
        <v>393</v>
      </c>
      <c r="D78" s="165"/>
      <c r="E78" s="193">
        <v>2683019</v>
      </c>
      <c r="F78" s="167"/>
      <c r="G78" s="171">
        <v>2683019</v>
      </c>
      <c r="H78" s="172"/>
      <c r="I78" s="170">
        <f t="shared" si="2"/>
        <v>263</v>
      </c>
      <c r="J78" s="73">
        <f t="shared" si="3"/>
        <v>1249994</v>
      </c>
      <c r="N78" s="200">
        <v>76</v>
      </c>
      <c r="O78" s="167" t="s">
        <v>393</v>
      </c>
      <c r="P78" s="196"/>
      <c r="Q78" s="171">
        <v>2683019</v>
      </c>
      <c r="R78" s="197">
        <v>263</v>
      </c>
      <c r="S78" s="201">
        <v>1249994</v>
      </c>
      <c r="U78" s="200">
        <v>182</v>
      </c>
      <c r="V78" s="167" t="s">
        <v>136</v>
      </c>
      <c r="W78" s="196"/>
      <c r="X78" s="171">
        <v>712217</v>
      </c>
      <c r="Y78" s="197">
        <v>10127</v>
      </c>
      <c r="Z78" s="201">
        <v>3220796</v>
      </c>
    </row>
    <row r="79" spans="2:26" x14ac:dyDescent="0.25">
      <c r="B79" s="71">
        <v>77</v>
      </c>
      <c r="C79" s="167" t="s">
        <v>554</v>
      </c>
      <c r="D79" s="165"/>
      <c r="E79" s="193">
        <v>2681675</v>
      </c>
      <c r="F79" s="167"/>
      <c r="G79" s="171">
        <v>2681675</v>
      </c>
      <c r="H79" s="172"/>
      <c r="I79" s="170">
        <f t="shared" si="2"/>
        <v>1344</v>
      </c>
      <c r="J79" s="73">
        <f t="shared" si="3"/>
        <v>1251338</v>
      </c>
      <c r="N79" s="200">
        <v>77</v>
      </c>
      <c r="O79" s="167" t="s">
        <v>554</v>
      </c>
      <c r="P79" s="196"/>
      <c r="Q79" s="171">
        <v>2681675</v>
      </c>
      <c r="R79" s="197">
        <v>1344</v>
      </c>
      <c r="S79" s="201">
        <v>1251338</v>
      </c>
      <c r="U79" s="200">
        <v>183</v>
      </c>
      <c r="V79" s="167" t="s">
        <v>127</v>
      </c>
      <c r="W79" s="196"/>
      <c r="X79" s="171">
        <v>712201</v>
      </c>
      <c r="Y79" s="197">
        <v>16</v>
      </c>
      <c r="Z79" s="201">
        <v>3220812</v>
      </c>
    </row>
    <row r="80" spans="2:26" x14ac:dyDescent="0.25">
      <c r="B80" s="71">
        <v>78</v>
      </c>
      <c r="C80" s="167" t="s">
        <v>334</v>
      </c>
      <c r="D80" s="165"/>
      <c r="E80" s="193">
        <v>2679732</v>
      </c>
      <c r="F80" s="167"/>
      <c r="G80" s="171">
        <v>2679732</v>
      </c>
      <c r="H80" s="172"/>
      <c r="I80" s="170">
        <f t="shared" si="2"/>
        <v>1943</v>
      </c>
      <c r="J80" s="73">
        <f t="shared" si="3"/>
        <v>1253281</v>
      </c>
      <c r="N80" s="200">
        <v>78</v>
      </c>
      <c r="O80" s="167" t="s">
        <v>334</v>
      </c>
      <c r="P80" s="196"/>
      <c r="Q80" s="171">
        <v>2679732</v>
      </c>
      <c r="R80" s="197">
        <v>1943</v>
      </c>
      <c r="S80" s="201">
        <v>1253281</v>
      </c>
      <c r="U80" s="200">
        <v>184</v>
      </c>
      <c r="V80" s="167" t="s">
        <v>497</v>
      </c>
      <c r="W80" s="196"/>
      <c r="X80" s="171">
        <v>696311</v>
      </c>
      <c r="Y80" s="197">
        <v>15890</v>
      </c>
      <c r="Z80" s="201">
        <v>3236702</v>
      </c>
    </row>
    <row r="81" spans="2:26" x14ac:dyDescent="0.25">
      <c r="B81" s="71">
        <v>79</v>
      </c>
      <c r="C81" s="167" t="s">
        <v>179</v>
      </c>
      <c r="D81" s="165"/>
      <c r="E81" s="193">
        <v>2677942</v>
      </c>
      <c r="F81" s="167"/>
      <c r="G81" s="171">
        <v>2677942</v>
      </c>
      <c r="H81" s="172"/>
      <c r="I81" s="170">
        <f t="shared" si="2"/>
        <v>1790</v>
      </c>
      <c r="J81" s="73">
        <f t="shared" si="3"/>
        <v>1255071</v>
      </c>
      <c r="N81" s="200">
        <v>79</v>
      </c>
      <c r="O81" s="167" t="s">
        <v>179</v>
      </c>
      <c r="P81" s="196"/>
      <c r="Q81" s="171">
        <v>2677942</v>
      </c>
      <c r="R81" s="197">
        <v>1790</v>
      </c>
      <c r="S81" s="201">
        <v>1255071</v>
      </c>
      <c r="U81" s="200">
        <v>185</v>
      </c>
      <c r="V81" s="167" t="s">
        <v>517</v>
      </c>
      <c r="W81" s="196"/>
      <c r="X81" s="171">
        <v>692149</v>
      </c>
      <c r="Y81" s="197">
        <v>4162</v>
      </c>
      <c r="Z81" s="201">
        <v>3240864</v>
      </c>
    </row>
    <row r="82" spans="2:26" x14ac:dyDescent="0.25">
      <c r="B82" s="71">
        <v>80</v>
      </c>
      <c r="C82" s="167" t="s">
        <v>570</v>
      </c>
      <c r="D82" s="165"/>
      <c r="E82" s="193">
        <v>2674916</v>
      </c>
      <c r="F82" s="167"/>
      <c r="G82" s="171">
        <v>2674916</v>
      </c>
      <c r="H82" s="172"/>
      <c r="I82" s="170">
        <f t="shared" si="2"/>
        <v>3026</v>
      </c>
      <c r="J82" s="73">
        <f t="shared" si="3"/>
        <v>1258097</v>
      </c>
      <c r="N82" s="200">
        <v>80</v>
      </c>
      <c r="O82" s="167" t="s">
        <v>570</v>
      </c>
      <c r="P82" s="196"/>
      <c r="Q82" s="171">
        <v>2674916</v>
      </c>
      <c r="R82" s="197">
        <v>3026</v>
      </c>
      <c r="S82" s="201">
        <v>1258097</v>
      </c>
      <c r="U82" s="200">
        <v>186</v>
      </c>
      <c r="V82" s="167" t="s">
        <v>559</v>
      </c>
      <c r="W82" s="196"/>
      <c r="X82" s="171">
        <v>685942</v>
      </c>
      <c r="Y82" s="197">
        <v>6207</v>
      </c>
      <c r="Z82" s="201">
        <v>3247071</v>
      </c>
    </row>
    <row r="83" spans="2:26" x14ac:dyDescent="0.25">
      <c r="B83" s="71">
        <v>81</v>
      </c>
      <c r="C83" s="167" t="s">
        <v>425</v>
      </c>
      <c r="D83" s="165"/>
      <c r="E83" s="193">
        <v>2673175</v>
      </c>
      <c r="F83" s="167"/>
      <c r="G83" s="171">
        <v>2673175</v>
      </c>
      <c r="H83" s="172"/>
      <c r="I83" s="170">
        <f t="shared" si="2"/>
        <v>1741</v>
      </c>
      <c r="J83" s="73">
        <f t="shared" si="3"/>
        <v>1259838</v>
      </c>
      <c r="N83" s="200">
        <v>81</v>
      </c>
      <c r="O83" s="167" t="s">
        <v>425</v>
      </c>
      <c r="P83" s="196"/>
      <c r="Q83" s="171">
        <v>2673175</v>
      </c>
      <c r="R83" s="197">
        <v>1741</v>
      </c>
      <c r="S83" s="201">
        <v>1259838</v>
      </c>
      <c r="U83" s="200">
        <v>187</v>
      </c>
      <c r="V83" s="167" t="s">
        <v>541</v>
      </c>
      <c r="W83" s="196"/>
      <c r="X83" s="171">
        <v>684288</v>
      </c>
      <c r="Y83" s="197">
        <v>1654</v>
      </c>
      <c r="Z83" s="201">
        <v>3248725</v>
      </c>
    </row>
    <row r="84" spans="2:26" x14ac:dyDescent="0.25">
      <c r="B84" s="71">
        <v>82</v>
      </c>
      <c r="C84" s="167" t="s">
        <v>99</v>
      </c>
      <c r="D84" s="165"/>
      <c r="E84" s="193">
        <v>2671720</v>
      </c>
      <c r="F84" s="167"/>
      <c r="G84" s="171">
        <v>2671720</v>
      </c>
      <c r="H84" s="172"/>
      <c r="I84" s="170">
        <f t="shared" si="2"/>
        <v>1455</v>
      </c>
      <c r="J84" s="73">
        <f t="shared" si="3"/>
        <v>1261293</v>
      </c>
      <c r="N84" s="200">
        <v>82</v>
      </c>
      <c r="O84" s="167" t="s">
        <v>99</v>
      </c>
      <c r="P84" s="196"/>
      <c r="Q84" s="171">
        <v>2671720</v>
      </c>
      <c r="R84" s="197">
        <v>1455</v>
      </c>
      <c r="S84" s="201">
        <v>1261293</v>
      </c>
      <c r="U84" s="200">
        <v>188</v>
      </c>
      <c r="V84" s="167" t="s">
        <v>81</v>
      </c>
      <c r="W84" s="196"/>
      <c r="X84" s="171">
        <v>678010</v>
      </c>
      <c r="Y84" s="197">
        <v>6278</v>
      </c>
      <c r="Z84" s="201">
        <v>3255003</v>
      </c>
    </row>
    <row r="85" spans="2:26" x14ac:dyDescent="0.25">
      <c r="B85" s="71">
        <v>83</v>
      </c>
      <c r="C85" s="167" t="s">
        <v>175</v>
      </c>
      <c r="D85" s="165"/>
      <c r="E85" s="193">
        <v>2669714</v>
      </c>
      <c r="F85" s="167"/>
      <c r="G85" s="171">
        <v>2669714</v>
      </c>
      <c r="H85" s="172"/>
      <c r="I85" s="170">
        <f t="shared" si="2"/>
        <v>2006</v>
      </c>
      <c r="J85" s="73">
        <f t="shared" si="3"/>
        <v>1263299</v>
      </c>
      <c r="N85" s="200">
        <v>83</v>
      </c>
      <c r="O85" s="167" t="s">
        <v>175</v>
      </c>
      <c r="P85" s="196"/>
      <c r="Q85" s="171">
        <v>2669714</v>
      </c>
      <c r="R85" s="197">
        <v>2006</v>
      </c>
      <c r="S85" s="201">
        <v>1263299</v>
      </c>
      <c r="U85" s="200">
        <v>189</v>
      </c>
      <c r="V85" s="167" t="s">
        <v>537</v>
      </c>
      <c r="W85" s="196"/>
      <c r="X85" s="171">
        <v>671211</v>
      </c>
      <c r="Y85" s="197">
        <v>6799</v>
      </c>
      <c r="Z85" s="201">
        <v>3261802</v>
      </c>
    </row>
    <row r="86" spans="2:26" x14ac:dyDescent="0.25">
      <c r="B86" s="71">
        <v>84</v>
      </c>
      <c r="C86" s="167" t="s">
        <v>307</v>
      </c>
      <c r="D86" s="165"/>
      <c r="E86" s="193">
        <v>2665640</v>
      </c>
      <c r="F86" s="167"/>
      <c r="G86" s="171">
        <v>2665640</v>
      </c>
      <c r="H86" s="172"/>
      <c r="I86" s="170">
        <f t="shared" si="2"/>
        <v>4074</v>
      </c>
      <c r="J86" s="73">
        <f t="shared" si="3"/>
        <v>1267373</v>
      </c>
      <c r="N86" s="200">
        <v>84</v>
      </c>
      <c r="O86" s="167" t="s">
        <v>307</v>
      </c>
      <c r="P86" s="196"/>
      <c r="Q86" s="171">
        <v>2665640</v>
      </c>
      <c r="R86" s="197">
        <v>4074</v>
      </c>
      <c r="S86" s="201">
        <v>1267373</v>
      </c>
      <c r="U86" s="200">
        <v>190</v>
      </c>
      <c r="V86" s="167" t="s">
        <v>538</v>
      </c>
      <c r="W86" s="196"/>
      <c r="X86" s="171">
        <v>648782</v>
      </c>
      <c r="Y86" s="197">
        <v>22429</v>
      </c>
      <c r="Z86" s="201">
        <v>3284231</v>
      </c>
    </row>
    <row r="87" spans="2:26" x14ac:dyDescent="0.25">
      <c r="B87" s="71">
        <v>85</v>
      </c>
      <c r="C87" s="167" t="s">
        <v>520</v>
      </c>
      <c r="D87" s="165"/>
      <c r="E87" s="193">
        <v>2663642</v>
      </c>
      <c r="F87" s="167"/>
      <c r="G87" s="171">
        <v>2663642</v>
      </c>
      <c r="H87" s="172"/>
      <c r="I87" s="170">
        <f t="shared" si="2"/>
        <v>1998</v>
      </c>
      <c r="J87" s="73">
        <f t="shared" si="3"/>
        <v>1269371</v>
      </c>
      <c r="N87" s="200">
        <v>85</v>
      </c>
      <c r="O87" s="167" t="s">
        <v>520</v>
      </c>
      <c r="P87" s="196"/>
      <c r="Q87" s="171">
        <v>2663642</v>
      </c>
      <c r="R87" s="197">
        <v>1998</v>
      </c>
      <c r="S87" s="201">
        <v>1269371</v>
      </c>
      <c r="U87" s="200">
        <v>191</v>
      </c>
      <c r="V87" s="167" t="s">
        <v>439</v>
      </c>
      <c r="W87" s="196"/>
      <c r="X87" s="171">
        <v>648617</v>
      </c>
      <c r="Y87" s="197">
        <v>165</v>
      </c>
      <c r="Z87" s="201">
        <v>3284396</v>
      </c>
    </row>
    <row r="88" spans="2:26" x14ac:dyDescent="0.25">
      <c r="B88" s="71">
        <v>86</v>
      </c>
      <c r="C88" s="167" t="s">
        <v>288</v>
      </c>
      <c r="D88" s="165"/>
      <c r="E88" s="193">
        <v>2662669</v>
      </c>
      <c r="F88" s="167"/>
      <c r="G88" s="171">
        <v>2662669</v>
      </c>
      <c r="H88" s="172"/>
      <c r="I88" s="170">
        <f t="shared" si="2"/>
        <v>973</v>
      </c>
      <c r="J88" s="73">
        <f t="shared" si="3"/>
        <v>1270344</v>
      </c>
      <c r="N88" s="200">
        <v>86</v>
      </c>
      <c r="O88" s="167" t="s">
        <v>288</v>
      </c>
      <c r="P88" s="196"/>
      <c r="Q88" s="171">
        <v>2662669</v>
      </c>
      <c r="R88" s="197">
        <v>973</v>
      </c>
      <c r="S88" s="201">
        <v>1270344</v>
      </c>
      <c r="U88" s="200">
        <v>192</v>
      </c>
      <c r="V88" s="167" t="s">
        <v>172</v>
      </c>
      <c r="W88" s="196"/>
      <c r="X88" s="171">
        <v>626600</v>
      </c>
      <c r="Y88" s="197">
        <v>22017</v>
      </c>
      <c r="Z88" s="201">
        <v>3306413</v>
      </c>
    </row>
    <row r="89" spans="2:26" ht="10.199999999999999" customHeight="1" x14ac:dyDescent="0.25">
      <c r="B89" s="71">
        <v>87</v>
      </c>
      <c r="C89" s="167" t="s">
        <v>552</v>
      </c>
      <c r="D89" s="165"/>
      <c r="E89" s="193">
        <v>2660254</v>
      </c>
      <c r="F89" s="167"/>
      <c r="G89" s="171">
        <v>2660254</v>
      </c>
      <c r="H89" s="172"/>
      <c r="I89" s="170">
        <f t="shared" si="2"/>
        <v>2415</v>
      </c>
      <c r="J89" s="73">
        <f t="shared" si="3"/>
        <v>1272759</v>
      </c>
      <c r="N89" s="200">
        <v>87</v>
      </c>
      <c r="O89" s="167" t="s">
        <v>552</v>
      </c>
      <c r="P89" s="196"/>
      <c r="Q89" s="171">
        <v>2660254</v>
      </c>
      <c r="R89" s="197">
        <v>2415</v>
      </c>
      <c r="S89" s="201">
        <v>1272759</v>
      </c>
      <c r="U89" s="200">
        <v>193</v>
      </c>
      <c r="V89" s="167" t="s">
        <v>87</v>
      </c>
      <c r="W89" s="196"/>
      <c r="X89" s="171">
        <v>613002</v>
      </c>
      <c r="Y89" s="197">
        <v>13598</v>
      </c>
      <c r="Z89" s="201">
        <v>3320011</v>
      </c>
    </row>
    <row r="90" spans="2:26" ht="10.199999999999999" customHeight="1" x14ac:dyDescent="0.25">
      <c r="B90" s="71">
        <v>88</v>
      </c>
      <c r="C90" s="167" t="s">
        <v>170</v>
      </c>
      <c r="D90" s="165"/>
      <c r="E90" s="193">
        <v>2659925</v>
      </c>
      <c r="F90" s="167"/>
      <c r="G90" s="171">
        <v>2659925</v>
      </c>
      <c r="H90" s="172"/>
      <c r="I90" s="170">
        <f t="shared" si="2"/>
        <v>329</v>
      </c>
      <c r="J90" s="73">
        <f t="shared" si="3"/>
        <v>1273088</v>
      </c>
      <c r="N90" s="200">
        <v>88</v>
      </c>
      <c r="O90" s="167" t="s">
        <v>170</v>
      </c>
      <c r="P90" s="196"/>
      <c r="Q90" s="171">
        <v>2659925</v>
      </c>
      <c r="R90" s="197">
        <v>329</v>
      </c>
      <c r="S90" s="201">
        <v>1273088</v>
      </c>
      <c r="U90" s="200">
        <v>194</v>
      </c>
      <c r="V90" s="167" t="s">
        <v>373</v>
      </c>
      <c r="W90" s="196"/>
      <c r="X90" s="171">
        <v>600894</v>
      </c>
      <c r="Y90" s="197">
        <v>12108</v>
      </c>
      <c r="Z90" s="201">
        <v>3332119</v>
      </c>
    </row>
    <row r="91" spans="2:26" ht="10.199999999999999" customHeight="1" x14ac:dyDescent="0.25">
      <c r="B91" s="71">
        <v>89</v>
      </c>
      <c r="C91" s="167" t="s">
        <v>614</v>
      </c>
      <c r="D91" s="165"/>
      <c r="E91" s="193">
        <v>2659425</v>
      </c>
      <c r="F91" s="167"/>
      <c r="G91" s="171">
        <v>2659425</v>
      </c>
      <c r="H91" s="172"/>
      <c r="I91" s="170">
        <f t="shared" si="2"/>
        <v>500</v>
      </c>
      <c r="J91" s="73">
        <f t="shared" si="3"/>
        <v>1273588</v>
      </c>
      <c r="N91" s="200">
        <v>89</v>
      </c>
      <c r="O91" s="167" t="s">
        <v>614</v>
      </c>
      <c r="P91" s="196"/>
      <c r="Q91" s="171">
        <v>2659425</v>
      </c>
      <c r="R91" s="197">
        <v>500</v>
      </c>
      <c r="S91" s="201">
        <v>1273588</v>
      </c>
      <c r="U91" s="200">
        <v>195</v>
      </c>
      <c r="V91" s="167" t="s">
        <v>401</v>
      </c>
      <c r="W91" s="196"/>
      <c r="X91" s="171">
        <v>580152</v>
      </c>
      <c r="Y91" s="197">
        <v>20742</v>
      </c>
      <c r="Z91" s="201">
        <v>3352861</v>
      </c>
    </row>
    <row r="92" spans="2:26" ht="10.199999999999999" customHeight="1" x14ac:dyDescent="0.25">
      <c r="B92" s="71">
        <v>90</v>
      </c>
      <c r="C92" s="167" t="s">
        <v>314</v>
      </c>
      <c r="D92" s="165"/>
      <c r="E92" s="193">
        <v>2659302</v>
      </c>
      <c r="F92" s="167"/>
      <c r="G92" s="171">
        <v>2659302</v>
      </c>
      <c r="H92" s="172"/>
      <c r="I92" s="170">
        <f t="shared" si="2"/>
        <v>123</v>
      </c>
      <c r="J92" s="73">
        <f t="shared" si="3"/>
        <v>1273711</v>
      </c>
      <c r="N92" s="200">
        <v>90</v>
      </c>
      <c r="O92" s="167" t="s">
        <v>314</v>
      </c>
      <c r="P92" s="196"/>
      <c r="Q92" s="171">
        <v>2659302</v>
      </c>
      <c r="R92" s="197">
        <v>123</v>
      </c>
      <c r="S92" s="201">
        <v>1273711</v>
      </c>
      <c r="U92" s="200">
        <v>196</v>
      </c>
      <c r="V92" s="167" t="s">
        <v>289</v>
      </c>
      <c r="W92" s="196"/>
      <c r="X92" s="171">
        <v>551878</v>
      </c>
      <c r="Y92" s="197">
        <v>28274</v>
      </c>
      <c r="Z92" s="201">
        <v>3381135</v>
      </c>
    </row>
    <row r="93" spans="2:26" ht="10.199999999999999" customHeight="1" x14ac:dyDescent="0.25">
      <c r="B93" s="71">
        <v>91</v>
      </c>
      <c r="C93" s="167" t="s">
        <v>510</v>
      </c>
      <c r="D93" s="165"/>
      <c r="E93" s="193">
        <v>2658532</v>
      </c>
      <c r="F93" s="167"/>
      <c r="G93" s="171">
        <v>2658532</v>
      </c>
      <c r="H93" s="172"/>
      <c r="I93" s="170">
        <f t="shared" si="2"/>
        <v>770</v>
      </c>
      <c r="J93" s="73">
        <f t="shared" si="3"/>
        <v>1274481</v>
      </c>
      <c r="N93" s="200">
        <v>91</v>
      </c>
      <c r="O93" s="167" t="s">
        <v>510</v>
      </c>
      <c r="P93" s="196"/>
      <c r="Q93" s="171">
        <v>2658532</v>
      </c>
      <c r="R93" s="197">
        <v>770</v>
      </c>
      <c r="S93" s="201">
        <v>1274481</v>
      </c>
      <c r="U93" s="200">
        <v>197</v>
      </c>
      <c r="V93" s="167" t="s">
        <v>88</v>
      </c>
      <c r="W93" s="196"/>
      <c r="X93" s="171">
        <v>551797</v>
      </c>
      <c r="Y93" s="197">
        <v>81</v>
      </c>
      <c r="Z93" s="201">
        <v>3381216</v>
      </c>
    </row>
    <row r="94" spans="2:26" ht="10.199999999999999" customHeight="1" x14ac:dyDescent="0.25">
      <c r="B94" s="71">
        <v>92</v>
      </c>
      <c r="C94" s="167" t="s">
        <v>584</v>
      </c>
      <c r="D94" s="165"/>
      <c r="E94" s="193">
        <v>2657095</v>
      </c>
      <c r="F94" s="167"/>
      <c r="G94" s="171">
        <v>2657095</v>
      </c>
      <c r="H94" s="172"/>
      <c r="I94" s="170">
        <f t="shared" si="2"/>
        <v>1437</v>
      </c>
      <c r="J94" s="73">
        <f t="shared" si="3"/>
        <v>1275918</v>
      </c>
      <c r="N94" s="200">
        <v>92</v>
      </c>
      <c r="O94" s="167" t="s">
        <v>584</v>
      </c>
      <c r="P94" s="196"/>
      <c r="Q94" s="171">
        <v>2657095</v>
      </c>
      <c r="R94" s="197">
        <v>1437</v>
      </c>
      <c r="S94" s="201">
        <v>1275918</v>
      </c>
      <c r="U94" s="200">
        <v>198</v>
      </c>
      <c r="V94" s="167" t="s">
        <v>135</v>
      </c>
      <c r="W94" s="196"/>
      <c r="X94" s="171">
        <v>549560</v>
      </c>
      <c r="Y94" s="197">
        <v>2237</v>
      </c>
      <c r="Z94" s="201">
        <v>3383453</v>
      </c>
    </row>
    <row r="95" spans="2:26" ht="10.199999999999999" customHeight="1" x14ac:dyDescent="0.25">
      <c r="B95" s="71">
        <v>93</v>
      </c>
      <c r="C95" s="167" t="s">
        <v>571</v>
      </c>
      <c r="D95" s="165"/>
      <c r="E95" s="193">
        <v>2646754</v>
      </c>
      <c r="F95" s="167"/>
      <c r="G95" s="171">
        <v>2646754</v>
      </c>
      <c r="H95" s="172"/>
      <c r="I95" s="170">
        <f t="shared" si="2"/>
        <v>10341</v>
      </c>
      <c r="J95" s="73">
        <f t="shared" si="3"/>
        <v>1286259</v>
      </c>
      <c r="N95" s="200">
        <v>93</v>
      </c>
      <c r="O95" s="167" t="s">
        <v>571</v>
      </c>
      <c r="P95" s="196"/>
      <c r="Q95" s="171">
        <v>2646754</v>
      </c>
      <c r="R95" s="197">
        <v>10341</v>
      </c>
      <c r="S95" s="201">
        <v>1286259</v>
      </c>
      <c r="U95" s="200">
        <v>199</v>
      </c>
      <c r="V95" s="167" t="s">
        <v>547</v>
      </c>
      <c r="W95" s="196"/>
      <c r="X95" s="171">
        <v>541109</v>
      </c>
      <c r="Y95" s="197">
        <v>8451</v>
      </c>
      <c r="Z95" s="201">
        <v>3391904</v>
      </c>
    </row>
    <row r="96" spans="2:26" ht="10.199999999999999" customHeight="1" x14ac:dyDescent="0.25">
      <c r="B96" s="71">
        <v>94</v>
      </c>
      <c r="C96" s="167" t="s">
        <v>85</v>
      </c>
      <c r="D96" s="165"/>
      <c r="E96" s="193">
        <v>2643187</v>
      </c>
      <c r="F96" s="167"/>
      <c r="G96" s="171">
        <v>2643187</v>
      </c>
      <c r="H96" s="172"/>
      <c r="I96" s="170">
        <f t="shared" si="2"/>
        <v>3567</v>
      </c>
      <c r="J96" s="73">
        <f t="shared" si="3"/>
        <v>1289826</v>
      </c>
      <c r="N96" s="200">
        <v>94</v>
      </c>
      <c r="O96" s="167" t="s">
        <v>85</v>
      </c>
      <c r="P96" s="196"/>
      <c r="Q96" s="171">
        <v>2643187</v>
      </c>
      <c r="R96" s="197">
        <v>3567</v>
      </c>
      <c r="S96" s="201">
        <v>1289826</v>
      </c>
      <c r="U96" s="200">
        <v>200</v>
      </c>
      <c r="V96" s="167" t="s">
        <v>600</v>
      </c>
      <c r="W96" s="196"/>
      <c r="X96" s="171">
        <v>530852</v>
      </c>
      <c r="Y96" s="197">
        <v>10257</v>
      </c>
      <c r="Z96" s="201">
        <v>3402161</v>
      </c>
    </row>
    <row r="97" spans="2:26" x14ac:dyDescent="0.25">
      <c r="B97" s="71">
        <v>95</v>
      </c>
      <c r="C97" s="167" t="s">
        <v>533</v>
      </c>
      <c r="D97" s="165"/>
      <c r="E97" s="193">
        <v>2639590</v>
      </c>
      <c r="F97" s="167"/>
      <c r="G97" s="171">
        <v>2639590</v>
      </c>
      <c r="H97" s="172"/>
      <c r="I97" s="170">
        <f t="shared" si="2"/>
        <v>3597</v>
      </c>
      <c r="J97" s="73">
        <f t="shared" si="3"/>
        <v>1293423</v>
      </c>
      <c r="N97" s="200">
        <v>95</v>
      </c>
      <c r="O97" s="167" t="s">
        <v>533</v>
      </c>
      <c r="P97" s="196"/>
      <c r="Q97" s="171">
        <v>2639590</v>
      </c>
      <c r="R97" s="197">
        <v>3597</v>
      </c>
      <c r="S97" s="201">
        <v>1293423</v>
      </c>
      <c r="U97" s="200">
        <v>201</v>
      </c>
      <c r="V97" s="167" t="s">
        <v>129</v>
      </c>
      <c r="W97" s="196"/>
      <c r="X97" s="171">
        <v>515084</v>
      </c>
      <c r="Y97" s="197">
        <v>15768</v>
      </c>
      <c r="Z97" s="201">
        <v>3417929</v>
      </c>
    </row>
    <row r="98" spans="2:26" x14ac:dyDescent="0.25">
      <c r="B98" s="71">
        <v>96</v>
      </c>
      <c r="C98" s="167" t="s">
        <v>403</v>
      </c>
      <c r="D98" s="165"/>
      <c r="E98" s="193">
        <v>2619763</v>
      </c>
      <c r="F98" s="167"/>
      <c r="G98" s="171">
        <v>2619763</v>
      </c>
      <c r="H98" s="172"/>
      <c r="I98" s="170">
        <f t="shared" si="2"/>
        <v>19827</v>
      </c>
      <c r="J98" s="73">
        <f t="shared" si="3"/>
        <v>1313250</v>
      </c>
      <c r="N98" s="200">
        <v>96</v>
      </c>
      <c r="O98" s="167" t="s">
        <v>403</v>
      </c>
      <c r="P98" s="196"/>
      <c r="Q98" s="171">
        <v>2619763</v>
      </c>
      <c r="R98" s="197">
        <v>19827</v>
      </c>
      <c r="S98" s="201">
        <v>1313250</v>
      </c>
      <c r="U98" s="200">
        <v>202</v>
      </c>
      <c r="V98" s="167" t="s">
        <v>125</v>
      </c>
      <c r="W98" s="196"/>
      <c r="X98" s="171">
        <v>496802</v>
      </c>
      <c r="Y98" s="197">
        <v>18282</v>
      </c>
      <c r="Z98" s="201">
        <v>3436211</v>
      </c>
    </row>
    <row r="99" spans="2:26" x14ac:dyDescent="0.25">
      <c r="B99" s="71">
        <v>97</v>
      </c>
      <c r="C99" s="167" t="s">
        <v>361</v>
      </c>
      <c r="D99" s="165"/>
      <c r="E99" s="193">
        <v>2615455</v>
      </c>
      <c r="F99" s="167"/>
      <c r="G99" s="171">
        <v>2615455</v>
      </c>
      <c r="H99" s="172"/>
      <c r="I99" s="170">
        <f t="shared" si="2"/>
        <v>4308</v>
      </c>
      <c r="J99" s="73">
        <f t="shared" si="3"/>
        <v>1317558</v>
      </c>
      <c r="N99" s="200">
        <v>97</v>
      </c>
      <c r="O99" s="167" t="s">
        <v>361</v>
      </c>
      <c r="P99" s="196"/>
      <c r="Q99" s="171">
        <v>2615455</v>
      </c>
      <c r="R99" s="197">
        <v>4308</v>
      </c>
      <c r="S99" s="201">
        <v>1317558</v>
      </c>
      <c r="U99" s="200">
        <v>203</v>
      </c>
      <c r="V99" s="167" t="s">
        <v>548</v>
      </c>
      <c r="W99" s="196"/>
      <c r="X99" s="171">
        <v>490478</v>
      </c>
      <c r="Y99" s="197">
        <v>6324</v>
      </c>
      <c r="Z99" s="201">
        <v>3442535</v>
      </c>
    </row>
    <row r="100" spans="2:26" x14ac:dyDescent="0.25">
      <c r="B100" s="71">
        <v>98</v>
      </c>
      <c r="C100" s="167" t="s">
        <v>79</v>
      </c>
      <c r="D100" s="165"/>
      <c r="E100" s="193">
        <v>2611357</v>
      </c>
      <c r="F100" s="167"/>
      <c r="G100" s="171">
        <v>2611357</v>
      </c>
      <c r="H100" s="172"/>
      <c r="I100" s="170">
        <f t="shared" si="2"/>
        <v>4098</v>
      </c>
      <c r="J100" s="73">
        <f t="shared" si="3"/>
        <v>1321656</v>
      </c>
      <c r="N100" s="200">
        <v>98</v>
      </c>
      <c r="O100" s="167" t="s">
        <v>79</v>
      </c>
      <c r="P100" s="196"/>
      <c r="Q100" s="171">
        <v>2611357</v>
      </c>
      <c r="R100" s="197">
        <v>4098</v>
      </c>
      <c r="S100" s="201">
        <v>1321656</v>
      </c>
      <c r="U100" s="200">
        <v>204</v>
      </c>
      <c r="V100" s="167" t="s">
        <v>556</v>
      </c>
      <c r="W100" s="196"/>
      <c r="X100" s="171">
        <v>486828</v>
      </c>
      <c r="Y100" s="197">
        <v>3650</v>
      </c>
      <c r="Z100" s="201">
        <v>3446185</v>
      </c>
    </row>
    <row r="101" spans="2:26" x14ac:dyDescent="0.25">
      <c r="B101" s="71">
        <v>99</v>
      </c>
      <c r="C101" s="167" t="s">
        <v>174</v>
      </c>
      <c r="D101" s="165"/>
      <c r="E101" s="193">
        <v>2597199</v>
      </c>
      <c r="F101" s="167"/>
      <c r="G101" s="171">
        <v>2597199</v>
      </c>
      <c r="H101" s="172"/>
      <c r="I101" s="170">
        <f t="shared" si="2"/>
        <v>14158</v>
      </c>
      <c r="J101" s="73">
        <f t="shared" si="3"/>
        <v>1335814</v>
      </c>
      <c r="N101" s="200">
        <v>99</v>
      </c>
      <c r="O101" s="167" t="s">
        <v>174</v>
      </c>
      <c r="P101" s="196"/>
      <c r="Q101" s="171">
        <v>2597199</v>
      </c>
      <c r="R101" s="197">
        <v>14158</v>
      </c>
      <c r="S101" s="201">
        <v>1335814</v>
      </c>
      <c r="U101" s="200">
        <v>205</v>
      </c>
      <c r="V101" s="167" t="s">
        <v>578</v>
      </c>
      <c r="W101" s="196"/>
      <c r="X101" s="171">
        <v>476220</v>
      </c>
      <c r="Y101" s="197">
        <v>10608</v>
      </c>
      <c r="Z101" s="201">
        <v>3456793</v>
      </c>
    </row>
    <row r="102" spans="2:26" x14ac:dyDescent="0.25">
      <c r="B102" s="71">
        <v>100</v>
      </c>
      <c r="C102" s="167" t="s">
        <v>121</v>
      </c>
      <c r="D102" s="165"/>
      <c r="E102" s="193">
        <v>2593598</v>
      </c>
      <c r="F102" s="167"/>
      <c r="G102" s="171">
        <v>2593598</v>
      </c>
      <c r="H102" s="172"/>
      <c r="I102" s="170">
        <f t="shared" si="2"/>
        <v>3601</v>
      </c>
      <c r="J102" s="73">
        <f t="shared" si="3"/>
        <v>1339415</v>
      </c>
      <c r="N102" s="200">
        <v>100</v>
      </c>
      <c r="O102" s="167" t="s">
        <v>121</v>
      </c>
      <c r="P102" s="196"/>
      <c r="Q102" s="171">
        <v>2593598</v>
      </c>
      <c r="R102" s="197">
        <v>3601</v>
      </c>
      <c r="S102" s="201">
        <v>1339415</v>
      </c>
      <c r="U102" s="200">
        <v>206</v>
      </c>
      <c r="V102" s="167" t="s">
        <v>493</v>
      </c>
      <c r="W102" s="196"/>
      <c r="X102" s="171">
        <v>474052</v>
      </c>
      <c r="Y102" s="197">
        <v>2168</v>
      </c>
      <c r="Z102" s="201">
        <v>3458961</v>
      </c>
    </row>
    <row r="103" spans="2:26" x14ac:dyDescent="0.25">
      <c r="B103" s="71">
        <v>101</v>
      </c>
      <c r="C103" s="167" t="s">
        <v>421</v>
      </c>
      <c r="D103" s="165"/>
      <c r="E103" s="193">
        <v>2589049</v>
      </c>
      <c r="F103" s="167"/>
      <c r="G103" s="171">
        <v>2589049</v>
      </c>
      <c r="H103" s="172"/>
      <c r="I103" s="170">
        <f t="shared" si="2"/>
        <v>4549</v>
      </c>
      <c r="J103" s="73">
        <f t="shared" si="3"/>
        <v>1343964</v>
      </c>
      <c r="N103" s="200">
        <v>101</v>
      </c>
      <c r="O103" s="167" t="s">
        <v>421</v>
      </c>
      <c r="P103" s="196"/>
      <c r="Q103" s="171">
        <v>2589049</v>
      </c>
      <c r="R103" s="197">
        <v>4549</v>
      </c>
      <c r="S103" s="201">
        <v>1343964</v>
      </c>
      <c r="U103" s="200">
        <v>207</v>
      </c>
      <c r="V103" s="167" t="s">
        <v>604</v>
      </c>
      <c r="W103" s="196"/>
      <c r="X103" s="171">
        <v>472371</v>
      </c>
      <c r="Y103" s="197">
        <v>1681</v>
      </c>
      <c r="Z103" s="201">
        <v>3460642</v>
      </c>
    </row>
    <row r="104" spans="2:26" x14ac:dyDescent="0.25">
      <c r="B104" s="71">
        <v>102</v>
      </c>
      <c r="C104" s="167" t="s">
        <v>98</v>
      </c>
      <c r="D104" s="165"/>
      <c r="E104" s="193">
        <v>2576140</v>
      </c>
      <c r="F104" s="167"/>
      <c r="G104" s="171">
        <v>2576140</v>
      </c>
      <c r="H104" s="172"/>
      <c r="I104" s="170">
        <f t="shared" si="2"/>
        <v>12909</v>
      </c>
      <c r="J104" s="73">
        <f t="shared" si="3"/>
        <v>1356873</v>
      </c>
      <c r="N104" s="200">
        <v>102</v>
      </c>
      <c r="O104" s="167" t="s">
        <v>98</v>
      </c>
      <c r="P104" s="196"/>
      <c r="Q104" s="171">
        <v>2576140</v>
      </c>
      <c r="R104" s="197">
        <v>12909</v>
      </c>
      <c r="S104" s="201">
        <v>1356873</v>
      </c>
      <c r="U104" s="200">
        <v>208</v>
      </c>
      <c r="V104" s="167" t="s">
        <v>472</v>
      </c>
      <c r="W104" s="196"/>
      <c r="X104" s="171">
        <v>453504</v>
      </c>
      <c r="Y104" s="197">
        <v>18867</v>
      </c>
      <c r="Z104" s="201">
        <v>3479509</v>
      </c>
    </row>
    <row r="105" spans="2:26" x14ac:dyDescent="0.25">
      <c r="B105" s="71">
        <v>103</v>
      </c>
      <c r="C105" s="167" t="s">
        <v>362</v>
      </c>
      <c r="D105" s="165"/>
      <c r="E105" s="193">
        <v>2571398</v>
      </c>
      <c r="F105" s="167"/>
      <c r="G105" s="171">
        <v>2571398</v>
      </c>
      <c r="H105" s="172"/>
      <c r="I105" s="170">
        <f t="shared" si="2"/>
        <v>4742</v>
      </c>
      <c r="J105" s="73">
        <f t="shared" si="3"/>
        <v>1361615</v>
      </c>
      <c r="N105" s="200">
        <v>103</v>
      </c>
      <c r="O105" s="167" t="s">
        <v>362</v>
      </c>
      <c r="P105" s="196"/>
      <c r="Q105" s="171">
        <v>2571398</v>
      </c>
      <c r="R105" s="197">
        <v>4742</v>
      </c>
      <c r="S105" s="201">
        <v>1361615</v>
      </c>
      <c r="U105" s="200">
        <v>209</v>
      </c>
      <c r="V105" s="167" t="s">
        <v>89</v>
      </c>
      <c r="W105" s="196"/>
      <c r="X105" s="171">
        <v>445492</v>
      </c>
      <c r="Y105" s="197">
        <v>8012</v>
      </c>
      <c r="Z105" s="201">
        <v>3487521</v>
      </c>
    </row>
    <row r="106" spans="2:26" x14ac:dyDescent="0.25">
      <c r="B106" s="71">
        <v>104</v>
      </c>
      <c r="C106" s="167" t="s">
        <v>128</v>
      </c>
      <c r="D106" s="165"/>
      <c r="E106" s="193">
        <v>2562316</v>
      </c>
      <c r="F106" s="167"/>
      <c r="G106" s="171">
        <v>2562316</v>
      </c>
      <c r="H106" s="172"/>
      <c r="I106" s="170">
        <f t="shared" si="2"/>
        <v>9082</v>
      </c>
      <c r="J106" s="73">
        <f t="shared" si="3"/>
        <v>1370697</v>
      </c>
      <c r="N106" s="200">
        <v>104</v>
      </c>
      <c r="O106" s="167" t="s">
        <v>128</v>
      </c>
      <c r="P106" s="196"/>
      <c r="Q106" s="171">
        <v>2562316</v>
      </c>
      <c r="R106" s="197">
        <v>9082</v>
      </c>
      <c r="S106" s="201">
        <v>1370697</v>
      </c>
      <c r="U106" s="200">
        <v>210</v>
      </c>
      <c r="V106" s="167" t="s">
        <v>315</v>
      </c>
      <c r="W106" s="196"/>
      <c r="X106" s="171">
        <v>397884</v>
      </c>
      <c r="Y106" s="197">
        <v>47608</v>
      </c>
      <c r="Z106" s="201">
        <v>3535129</v>
      </c>
    </row>
    <row r="107" spans="2:26" x14ac:dyDescent="0.25">
      <c r="B107" s="71">
        <v>105</v>
      </c>
      <c r="C107" s="167" t="s">
        <v>167</v>
      </c>
      <c r="D107" s="165"/>
      <c r="E107" s="193">
        <v>2543596</v>
      </c>
      <c r="F107" s="167"/>
      <c r="G107" s="171">
        <v>2543596</v>
      </c>
      <c r="H107" s="172"/>
      <c r="I107" s="170">
        <f t="shared" si="2"/>
        <v>18720</v>
      </c>
      <c r="J107" s="73">
        <f t="shared" si="3"/>
        <v>1389417</v>
      </c>
      <c r="N107" s="200">
        <v>105</v>
      </c>
      <c r="O107" s="167" t="s">
        <v>167</v>
      </c>
      <c r="P107" s="196"/>
      <c r="Q107" s="171">
        <v>2543596</v>
      </c>
      <c r="R107" s="197">
        <v>18720</v>
      </c>
      <c r="S107" s="201">
        <v>1389417</v>
      </c>
      <c r="U107" s="200">
        <v>211</v>
      </c>
      <c r="V107" s="167" t="s">
        <v>503</v>
      </c>
      <c r="W107" s="196"/>
      <c r="X107" s="171">
        <v>369982</v>
      </c>
      <c r="Y107" s="197">
        <v>27902</v>
      </c>
      <c r="Z107" s="201">
        <v>3563031</v>
      </c>
    </row>
    <row r="108" spans="2:26" ht="12.25" thickBot="1" x14ac:dyDescent="0.3">
      <c r="B108" s="71">
        <v>106</v>
      </c>
      <c r="C108" s="167" t="s">
        <v>389</v>
      </c>
      <c r="D108" s="165"/>
      <c r="E108" s="193">
        <v>2531848</v>
      </c>
      <c r="F108" s="167"/>
      <c r="G108" s="171">
        <v>2531848</v>
      </c>
      <c r="H108" s="169"/>
      <c r="I108" s="170">
        <f t="shared" si="2"/>
        <v>11748</v>
      </c>
      <c r="J108" s="73">
        <f t="shared" si="3"/>
        <v>1401165</v>
      </c>
      <c r="N108" s="202">
        <v>106</v>
      </c>
      <c r="O108" s="173" t="s">
        <v>389</v>
      </c>
      <c r="P108" s="203"/>
      <c r="Q108" s="175">
        <v>2531848</v>
      </c>
      <c r="R108" s="204">
        <v>11748</v>
      </c>
      <c r="S108" s="205">
        <v>1401165</v>
      </c>
      <c r="U108" s="202">
        <v>212</v>
      </c>
      <c r="V108" s="173" t="s">
        <v>436</v>
      </c>
      <c r="W108" s="203"/>
      <c r="X108" s="175">
        <v>274200</v>
      </c>
      <c r="Y108" s="204">
        <v>95782</v>
      </c>
      <c r="Z108" s="205">
        <v>3658813</v>
      </c>
    </row>
    <row r="109" spans="2:26" x14ac:dyDescent="0.25">
      <c r="B109" s="71">
        <v>107</v>
      </c>
      <c r="C109" s="167" t="s">
        <v>504</v>
      </c>
      <c r="D109" s="165"/>
      <c r="E109" s="193">
        <v>2523010</v>
      </c>
      <c r="F109" s="167"/>
      <c r="G109" s="171">
        <v>2523010</v>
      </c>
      <c r="H109" s="169"/>
      <c r="I109" s="170">
        <f t="shared" si="2"/>
        <v>8838</v>
      </c>
      <c r="J109" s="73">
        <f t="shared" si="3"/>
        <v>1410003</v>
      </c>
      <c r="N109" s="60"/>
    </row>
    <row r="110" spans="2:26" x14ac:dyDescent="0.25">
      <c r="B110" s="71">
        <v>108</v>
      </c>
      <c r="C110" s="167" t="s">
        <v>324</v>
      </c>
      <c r="D110" s="165"/>
      <c r="E110" s="193">
        <v>2476884</v>
      </c>
      <c r="F110" s="167"/>
      <c r="G110" s="171">
        <v>2476884</v>
      </c>
      <c r="H110" s="169"/>
      <c r="I110" s="170">
        <f t="shared" si="2"/>
        <v>46126</v>
      </c>
      <c r="J110" s="73">
        <f t="shared" si="3"/>
        <v>1456129</v>
      </c>
      <c r="N110" s="60"/>
    </row>
    <row r="111" spans="2:26" x14ac:dyDescent="0.25">
      <c r="B111" s="71">
        <v>109</v>
      </c>
      <c r="C111" s="167" t="s">
        <v>184</v>
      </c>
      <c r="D111" s="165"/>
      <c r="E111" s="193">
        <v>2463405</v>
      </c>
      <c r="F111" s="167"/>
      <c r="G111" s="171">
        <v>2463405</v>
      </c>
      <c r="H111" s="169"/>
      <c r="I111" s="170">
        <f t="shared" si="2"/>
        <v>13479</v>
      </c>
      <c r="J111" s="73">
        <f t="shared" si="3"/>
        <v>1469608</v>
      </c>
      <c r="N111" s="60"/>
    </row>
    <row r="112" spans="2:26" x14ac:dyDescent="0.25">
      <c r="B112" s="71">
        <v>110</v>
      </c>
      <c r="C112" s="167" t="s">
        <v>563</v>
      </c>
      <c r="D112" s="165"/>
      <c r="E112" s="193">
        <v>2447932</v>
      </c>
      <c r="F112" s="167"/>
      <c r="G112" s="171">
        <v>2447932</v>
      </c>
      <c r="H112" s="169"/>
      <c r="I112" s="170">
        <f t="shared" si="2"/>
        <v>15473</v>
      </c>
      <c r="J112" s="73">
        <f t="shared" si="3"/>
        <v>1485081</v>
      </c>
      <c r="N112" s="60"/>
    </row>
    <row r="113" spans="2:14" x14ac:dyDescent="0.25">
      <c r="B113" s="71">
        <v>111</v>
      </c>
      <c r="C113" s="167" t="s">
        <v>100</v>
      </c>
      <c r="D113" s="165"/>
      <c r="E113" s="193">
        <v>2442396</v>
      </c>
      <c r="F113" s="167"/>
      <c r="G113" s="171">
        <v>2442396</v>
      </c>
      <c r="H113" s="169"/>
      <c r="I113" s="170">
        <f t="shared" si="2"/>
        <v>5536</v>
      </c>
      <c r="J113" s="73">
        <f t="shared" si="3"/>
        <v>1490617</v>
      </c>
      <c r="N113" s="60"/>
    </row>
    <row r="114" spans="2:14" x14ac:dyDescent="0.25">
      <c r="B114" s="71">
        <v>112</v>
      </c>
      <c r="C114" s="167" t="s">
        <v>474</v>
      </c>
      <c r="D114" s="165"/>
      <c r="E114" s="193">
        <v>2406071</v>
      </c>
      <c r="F114" s="167"/>
      <c r="G114" s="171">
        <v>2406071</v>
      </c>
      <c r="H114" s="169"/>
      <c r="I114" s="170">
        <f t="shared" si="2"/>
        <v>36325</v>
      </c>
      <c r="J114" s="73">
        <f t="shared" si="3"/>
        <v>1526942</v>
      </c>
      <c r="N114" s="60"/>
    </row>
    <row r="115" spans="2:14" x14ac:dyDescent="0.25">
      <c r="B115" s="71">
        <v>113</v>
      </c>
      <c r="C115" s="167" t="s">
        <v>429</v>
      </c>
      <c r="D115" s="165"/>
      <c r="E115" s="193">
        <v>2392165</v>
      </c>
      <c r="F115" s="167"/>
      <c r="G115" s="171">
        <v>2392165</v>
      </c>
      <c r="H115" s="169"/>
      <c r="I115" s="170">
        <f t="shared" si="2"/>
        <v>13906</v>
      </c>
      <c r="J115" s="73">
        <f t="shared" si="3"/>
        <v>1540848</v>
      </c>
      <c r="N115" s="60"/>
    </row>
    <row r="116" spans="2:14" x14ac:dyDescent="0.25">
      <c r="B116" s="71">
        <v>114</v>
      </c>
      <c r="C116" s="167" t="s">
        <v>479</v>
      </c>
      <c r="D116" s="165"/>
      <c r="E116" s="193">
        <v>2385770</v>
      </c>
      <c r="F116" s="167"/>
      <c r="G116" s="171">
        <v>2385770</v>
      </c>
      <c r="H116" s="169"/>
      <c r="I116" s="170">
        <f t="shared" si="2"/>
        <v>6395</v>
      </c>
      <c r="J116" s="73">
        <f t="shared" si="3"/>
        <v>1547243</v>
      </c>
      <c r="N116" s="60"/>
    </row>
    <row r="117" spans="2:14" x14ac:dyDescent="0.25">
      <c r="B117" s="71">
        <v>115</v>
      </c>
      <c r="C117" s="167" t="s">
        <v>101</v>
      </c>
      <c r="D117" s="165"/>
      <c r="E117" s="193">
        <v>2382690</v>
      </c>
      <c r="F117" s="167"/>
      <c r="G117" s="171">
        <v>2382690</v>
      </c>
      <c r="H117" s="169"/>
      <c r="I117" s="170">
        <f t="shared" si="2"/>
        <v>3080</v>
      </c>
      <c r="J117" s="73">
        <f t="shared" si="3"/>
        <v>1550323</v>
      </c>
      <c r="N117" s="60"/>
    </row>
    <row r="118" spans="2:14" x14ac:dyDescent="0.25">
      <c r="B118" s="71">
        <v>116</v>
      </c>
      <c r="C118" s="167" t="s">
        <v>180</v>
      </c>
      <c r="D118" s="165"/>
      <c r="E118" s="193">
        <v>2364938</v>
      </c>
      <c r="F118" s="167"/>
      <c r="G118" s="171">
        <v>2364938</v>
      </c>
      <c r="H118" s="169"/>
      <c r="I118" s="170">
        <f t="shared" si="2"/>
        <v>17752</v>
      </c>
      <c r="J118" s="73">
        <f t="shared" si="3"/>
        <v>1568075</v>
      </c>
      <c r="N118" s="60"/>
    </row>
    <row r="119" spans="2:14" x14ac:dyDescent="0.25">
      <c r="B119" s="71">
        <v>117</v>
      </c>
      <c r="C119" s="167" t="s">
        <v>133</v>
      </c>
      <c r="D119" s="165"/>
      <c r="E119" s="193">
        <v>2341688</v>
      </c>
      <c r="F119" s="167"/>
      <c r="G119" s="171">
        <v>2341688</v>
      </c>
      <c r="H119" s="169"/>
      <c r="I119" s="170">
        <f t="shared" si="2"/>
        <v>23250</v>
      </c>
      <c r="J119" s="73">
        <f t="shared" si="3"/>
        <v>1591325</v>
      </c>
      <c r="N119" s="60"/>
    </row>
    <row r="120" spans="2:14" x14ac:dyDescent="0.25">
      <c r="B120" s="71">
        <v>118</v>
      </c>
      <c r="C120" s="167" t="s">
        <v>420</v>
      </c>
      <c r="D120" s="165"/>
      <c r="E120" s="193">
        <v>2325094</v>
      </c>
      <c r="F120" s="167"/>
      <c r="G120" s="171">
        <v>2325094</v>
      </c>
      <c r="H120" s="169"/>
      <c r="I120" s="170">
        <f t="shared" si="2"/>
        <v>16594</v>
      </c>
      <c r="J120" s="73">
        <f t="shared" si="3"/>
        <v>1607919</v>
      </c>
      <c r="N120" s="60"/>
    </row>
    <row r="121" spans="2:14" x14ac:dyDescent="0.25">
      <c r="B121" s="71">
        <v>119</v>
      </c>
      <c r="C121" s="167" t="s">
        <v>454</v>
      </c>
      <c r="D121" s="165"/>
      <c r="E121" s="193">
        <v>2305850</v>
      </c>
      <c r="F121" s="167"/>
      <c r="G121" s="171">
        <v>2305850</v>
      </c>
      <c r="H121" s="169"/>
      <c r="I121" s="170">
        <f t="shared" si="2"/>
        <v>19244</v>
      </c>
      <c r="J121" s="73">
        <f t="shared" si="3"/>
        <v>1627163</v>
      </c>
      <c r="N121" s="60"/>
    </row>
    <row r="122" spans="2:14" x14ac:dyDescent="0.25">
      <c r="B122" s="71">
        <v>120</v>
      </c>
      <c r="C122" s="167" t="s">
        <v>166</v>
      </c>
      <c r="D122" s="165"/>
      <c r="E122" s="193">
        <v>2054564</v>
      </c>
      <c r="F122" s="167"/>
      <c r="G122" s="171">
        <v>2054564</v>
      </c>
      <c r="H122" s="169"/>
      <c r="I122" s="170">
        <f t="shared" si="2"/>
        <v>251286</v>
      </c>
      <c r="J122" s="73">
        <f t="shared" si="3"/>
        <v>1878449</v>
      </c>
      <c r="N122" s="60"/>
    </row>
    <row r="123" spans="2:14" x14ac:dyDescent="0.25">
      <c r="B123" s="71">
        <v>121</v>
      </c>
      <c r="C123" s="167" t="s">
        <v>485</v>
      </c>
      <c r="D123" s="165"/>
      <c r="E123" s="193">
        <v>1948130</v>
      </c>
      <c r="F123" s="167"/>
      <c r="G123" s="171">
        <v>1948130</v>
      </c>
      <c r="H123" s="169"/>
      <c r="I123" s="170">
        <f t="shared" si="2"/>
        <v>106434</v>
      </c>
      <c r="J123" s="73">
        <f t="shared" si="3"/>
        <v>1984883</v>
      </c>
      <c r="N123" s="60"/>
    </row>
    <row r="124" spans="2:14" x14ac:dyDescent="0.25">
      <c r="B124" s="71">
        <v>122</v>
      </c>
      <c r="C124" s="167" t="s">
        <v>77</v>
      </c>
      <c r="D124" s="165"/>
      <c r="E124" s="193">
        <v>1885354</v>
      </c>
      <c r="F124" s="167"/>
      <c r="G124" s="171">
        <v>1885354</v>
      </c>
      <c r="H124" s="169"/>
      <c r="I124" s="170">
        <f t="shared" si="2"/>
        <v>62776</v>
      </c>
      <c r="J124" s="73">
        <f t="shared" si="3"/>
        <v>2047659</v>
      </c>
      <c r="N124" s="60"/>
    </row>
    <row r="125" spans="2:14" x14ac:dyDescent="0.25">
      <c r="B125" s="71">
        <v>123</v>
      </c>
      <c r="C125" s="167" t="s">
        <v>583</v>
      </c>
      <c r="D125" s="165"/>
      <c r="E125" s="193">
        <v>1770676</v>
      </c>
      <c r="F125" s="167"/>
      <c r="G125" s="171">
        <v>1770676</v>
      </c>
      <c r="H125" s="169"/>
      <c r="I125" s="170">
        <f t="shared" si="2"/>
        <v>114678</v>
      </c>
      <c r="J125" s="73">
        <f t="shared" si="3"/>
        <v>2162337</v>
      </c>
      <c r="N125" s="60"/>
    </row>
    <row r="126" spans="2:14" x14ac:dyDescent="0.25">
      <c r="B126" s="71">
        <v>124</v>
      </c>
      <c r="C126" s="167" t="s">
        <v>480</v>
      </c>
      <c r="D126" s="165"/>
      <c r="E126" s="193">
        <v>1743821</v>
      </c>
      <c r="F126" s="167"/>
      <c r="G126" s="171">
        <v>1743821</v>
      </c>
      <c r="H126" s="169"/>
      <c r="I126" s="170">
        <f t="shared" si="2"/>
        <v>26855</v>
      </c>
      <c r="J126" s="73">
        <f t="shared" si="3"/>
        <v>2189192</v>
      </c>
      <c r="N126" s="60"/>
    </row>
    <row r="127" spans="2:14" x14ac:dyDescent="0.25">
      <c r="B127" s="71">
        <v>125</v>
      </c>
      <c r="C127" s="167" t="s">
        <v>586</v>
      </c>
      <c r="D127" s="165"/>
      <c r="E127" s="193">
        <v>1654238</v>
      </c>
      <c r="F127" s="167"/>
      <c r="G127" s="171">
        <v>1654238</v>
      </c>
      <c r="H127" s="169"/>
      <c r="I127" s="170">
        <f t="shared" si="2"/>
        <v>89583</v>
      </c>
      <c r="J127" s="73">
        <f t="shared" si="3"/>
        <v>2278775</v>
      </c>
      <c r="N127" s="60"/>
    </row>
    <row r="128" spans="2:14" x14ac:dyDescent="0.25">
      <c r="B128" s="71">
        <v>126</v>
      </c>
      <c r="C128" s="167" t="s">
        <v>476</v>
      </c>
      <c r="D128" s="165"/>
      <c r="E128" s="193">
        <v>1617330</v>
      </c>
      <c r="F128" s="167"/>
      <c r="G128" s="171">
        <v>1617330</v>
      </c>
      <c r="H128" s="169"/>
      <c r="I128" s="170">
        <f t="shared" si="2"/>
        <v>36908</v>
      </c>
      <c r="J128" s="73">
        <f t="shared" si="3"/>
        <v>2315683</v>
      </c>
      <c r="N128" s="60"/>
    </row>
    <row r="129" spans="2:14" x14ac:dyDescent="0.25">
      <c r="B129" s="71">
        <v>127</v>
      </c>
      <c r="C129" s="167" t="s">
        <v>531</v>
      </c>
      <c r="D129" s="165"/>
      <c r="E129" s="193">
        <v>1567739</v>
      </c>
      <c r="F129" s="167"/>
      <c r="G129" s="171">
        <v>1567739</v>
      </c>
      <c r="H129" s="169"/>
      <c r="I129" s="170">
        <f t="shared" si="2"/>
        <v>49591</v>
      </c>
      <c r="J129" s="73">
        <f t="shared" si="3"/>
        <v>2365274</v>
      </c>
      <c r="N129" s="60"/>
    </row>
    <row r="130" spans="2:14" x14ac:dyDescent="0.25">
      <c r="B130" s="71">
        <v>128</v>
      </c>
      <c r="C130" s="167" t="s">
        <v>168</v>
      </c>
      <c r="D130" s="165"/>
      <c r="E130" s="193">
        <v>1543699</v>
      </c>
      <c r="F130" s="167"/>
      <c r="G130" s="171">
        <v>1543699</v>
      </c>
      <c r="H130" s="169"/>
      <c r="I130" s="170">
        <f t="shared" si="2"/>
        <v>24040</v>
      </c>
      <c r="J130" s="73">
        <f t="shared" si="3"/>
        <v>2389314</v>
      </c>
      <c r="N130" s="60"/>
    </row>
    <row r="131" spans="2:14" x14ac:dyDescent="0.25">
      <c r="B131" s="71">
        <v>129</v>
      </c>
      <c r="C131" s="167" t="s">
        <v>80</v>
      </c>
      <c r="D131" s="165"/>
      <c r="E131" s="193">
        <v>1529187</v>
      </c>
      <c r="F131" s="167"/>
      <c r="G131" s="171">
        <v>1529187</v>
      </c>
      <c r="H131" s="169"/>
      <c r="I131" s="170">
        <f t="shared" si="2"/>
        <v>14512</v>
      </c>
      <c r="J131" s="73">
        <f t="shared" si="3"/>
        <v>2403826</v>
      </c>
      <c r="N131" s="60"/>
    </row>
    <row r="132" spans="2:14" x14ac:dyDescent="0.25">
      <c r="B132" s="71">
        <v>130</v>
      </c>
      <c r="C132" s="167" t="s">
        <v>346</v>
      </c>
      <c r="D132" s="165"/>
      <c r="E132" s="193">
        <v>1466284</v>
      </c>
      <c r="F132" s="167"/>
      <c r="G132" s="171">
        <v>1466284</v>
      </c>
      <c r="H132" s="169"/>
      <c r="I132" s="170">
        <f t="shared" si="2"/>
        <v>62903</v>
      </c>
      <c r="J132" s="73">
        <f t="shared" si="3"/>
        <v>2466729</v>
      </c>
      <c r="N132" s="60"/>
    </row>
    <row r="133" spans="2:14" x14ac:dyDescent="0.25">
      <c r="B133" s="71">
        <v>131</v>
      </c>
      <c r="C133" s="167" t="s">
        <v>602</v>
      </c>
      <c r="D133" s="165"/>
      <c r="E133" s="193">
        <v>1433818</v>
      </c>
      <c r="F133" s="167"/>
      <c r="G133" s="171">
        <v>1433818</v>
      </c>
      <c r="H133" s="169"/>
      <c r="I133" s="170">
        <f t="shared" ref="I133:I196" si="4">G132-G133</f>
        <v>32466</v>
      </c>
      <c r="J133" s="73">
        <f t="shared" ref="J133:J196" si="5">$G$3-G133</f>
        <v>2499195</v>
      </c>
      <c r="N133" s="60"/>
    </row>
    <row r="134" spans="2:14" x14ac:dyDescent="0.25">
      <c r="B134" s="71">
        <v>132</v>
      </c>
      <c r="C134" s="167" t="s">
        <v>530</v>
      </c>
      <c r="D134" s="165"/>
      <c r="E134" s="193">
        <v>1416861</v>
      </c>
      <c r="F134" s="167"/>
      <c r="G134" s="171">
        <v>1416861</v>
      </c>
      <c r="H134" s="169"/>
      <c r="I134" s="170">
        <f t="shared" si="4"/>
        <v>16957</v>
      </c>
      <c r="J134" s="73">
        <f t="shared" si="5"/>
        <v>2516152</v>
      </c>
      <c r="N134" s="60"/>
    </row>
    <row r="135" spans="2:14" x14ac:dyDescent="0.25">
      <c r="B135" s="71">
        <v>133</v>
      </c>
      <c r="C135" s="167" t="s">
        <v>513</v>
      </c>
      <c r="D135" s="165"/>
      <c r="E135" s="193">
        <v>1387531</v>
      </c>
      <c r="F135" s="167"/>
      <c r="G135" s="171">
        <v>1387531</v>
      </c>
      <c r="H135" s="169"/>
      <c r="I135" s="170">
        <f t="shared" si="4"/>
        <v>29330</v>
      </c>
      <c r="J135" s="73">
        <f t="shared" si="5"/>
        <v>2545482</v>
      </c>
      <c r="N135" s="60"/>
    </row>
    <row r="136" spans="2:14" x14ac:dyDescent="0.25">
      <c r="B136" s="71">
        <v>134</v>
      </c>
      <c r="C136" s="167" t="s">
        <v>475</v>
      </c>
      <c r="D136" s="165"/>
      <c r="E136" s="193">
        <v>1351500</v>
      </c>
      <c r="F136" s="167"/>
      <c r="G136" s="171">
        <v>1351500</v>
      </c>
      <c r="H136" s="169"/>
      <c r="I136" s="170">
        <f t="shared" si="4"/>
        <v>36031</v>
      </c>
      <c r="J136" s="73">
        <f t="shared" si="5"/>
        <v>2581513</v>
      </c>
      <c r="N136" s="60"/>
    </row>
    <row r="137" spans="2:14" x14ac:dyDescent="0.25">
      <c r="B137" s="71">
        <v>135</v>
      </c>
      <c r="C137" s="167" t="s">
        <v>173</v>
      </c>
      <c r="D137" s="165"/>
      <c r="E137" s="193">
        <v>1290609</v>
      </c>
      <c r="F137" s="167"/>
      <c r="G137" s="171">
        <v>1290609</v>
      </c>
      <c r="H137" s="169"/>
      <c r="I137" s="170">
        <f t="shared" si="4"/>
        <v>60891</v>
      </c>
      <c r="J137" s="73">
        <f t="shared" si="5"/>
        <v>2642404</v>
      </c>
      <c r="N137" s="60"/>
    </row>
    <row r="138" spans="2:14" x14ac:dyDescent="0.25">
      <c r="B138" s="71">
        <v>136</v>
      </c>
      <c r="C138" s="167" t="s">
        <v>507</v>
      </c>
      <c r="D138" s="165"/>
      <c r="E138" s="193">
        <v>1271178</v>
      </c>
      <c r="F138" s="167"/>
      <c r="G138" s="171">
        <v>1271178</v>
      </c>
      <c r="H138" s="169"/>
      <c r="I138" s="170">
        <f t="shared" si="4"/>
        <v>19431</v>
      </c>
      <c r="J138" s="73">
        <f t="shared" si="5"/>
        <v>2661835</v>
      </c>
      <c r="N138" s="60"/>
    </row>
    <row r="139" spans="2:14" x14ac:dyDescent="0.25">
      <c r="B139" s="71">
        <v>137</v>
      </c>
      <c r="C139" s="167" t="s">
        <v>457</v>
      </c>
      <c r="D139" s="165"/>
      <c r="E139" s="193">
        <v>1267479</v>
      </c>
      <c r="F139" s="167"/>
      <c r="G139" s="171">
        <v>1267479</v>
      </c>
      <c r="H139" s="169"/>
      <c r="I139" s="170">
        <f t="shared" si="4"/>
        <v>3699</v>
      </c>
      <c r="J139" s="73">
        <f t="shared" si="5"/>
        <v>2665534</v>
      </c>
      <c r="N139" s="60"/>
    </row>
    <row r="140" spans="2:14" x14ac:dyDescent="0.25">
      <c r="B140" s="71">
        <v>138</v>
      </c>
      <c r="C140" s="167" t="s">
        <v>585</v>
      </c>
      <c r="D140" s="165"/>
      <c r="E140" s="193">
        <v>1240394</v>
      </c>
      <c r="F140" s="167"/>
      <c r="G140" s="171">
        <v>1240394</v>
      </c>
      <c r="H140" s="169"/>
      <c r="I140" s="170">
        <f t="shared" si="4"/>
        <v>27085</v>
      </c>
      <c r="J140" s="73">
        <f t="shared" si="5"/>
        <v>2692619</v>
      </c>
      <c r="N140" s="60"/>
    </row>
    <row r="141" spans="2:14" x14ac:dyDescent="0.25">
      <c r="B141" s="71">
        <v>139</v>
      </c>
      <c r="C141" s="167" t="s">
        <v>573</v>
      </c>
      <c r="D141" s="165"/>
      <c r="E141" s="193">
        <v>1201771</v>
      </c>
      <c r="F141" s="167"/>
      <c r="G141" s="171">
        <v>1201771</v>
      </c>
      <c r="H141" s="169"/>
      <c r="I141" s="170">
        <f t="shared" si="4"/>
        <v>38623</v>
      </c>
      <c r="J141" s="73">
        <f t="shared" si="5"/>
        <v>2731242</v>
      </c>
      <c r="N141" s="60"/>
    </row>
    <row r="142" spans="2:14" x14ac:dyDescent="0.25">
      <c r="B142" s="71">
        <v>140</v>
      </c>
      <c r="C142" s="167" t="s">
        <v>463</v>
      </c>
      <c r="D142" s="165"/>
      <c r="E142" s="193">
        <v>1196448</v>
      </c>
      <c r="F142" s="167"/>
      <c r="G142" s="171">
        <v>1196448</v>
      </c>
      <c r="H142" s="169"/>
      <c r="I142" s="170">
        <f t="shared" si="4"/>
        <v>5323</v>
      </c>
      <c r="J142" s="73">
        <f t="shared" si="5"/>
        <v>2736565</v>
      </c>
      <c r="N142" s="60"/>
    </row>
    <row r="143" spans="2:14" x14ac:dyDescent="0.25">
      <c r="B143" s="71">
        <v>141</v>
      </c>
      <c r="C143" s="167" t="s">
        <v>591</v>
      </c>
      <c r="D143" s="165"/>
      <c r="E143" s="193">
        <v>1190982</v>
      </c>
      <c r="F143" s="167"/>
      <c r="G143" s="171">
        <v>1190982</v>
      </c>
      <c r="H143" s="169"/>
      <c r="I143" s="170">
        <f t="shared" si="4"/>
        <v>5466</v>
      </c>
      <c r="J143" s="73">
        <f t="shared" si="5"/>
        <v>2742031</v>
      </c>
      <c r="N143" s="60"/>
    </row>
    <row r="144" spans="2:14" x14ac:dyDescent="0.25">
      <c r="B144" s="71">
        <v>142</v>
      </c>
      <c r="C144" s="167" t="s">
        <v>575</v>
      </c>
      <c r="D144" s="165"/>
      <c r="E144" s="193">
        <v>1155389</v>
      </c>
      <c r="F144" s="167"/>
      <c r="G144" s="171">
        <v>1155389</v>
      </c>
      <c r="H144" s="169"/>
      <c r="I144" s="170">
        <f t="shared" si="4"/>
        <v>35593</v>
      </c>
      <c r="J144" s="73">
        <f t="shared" si="5"/>
        <v>2777624</v>
      </c>
      <c r="N144" s="60"/>
    </row>
    <row r="145" spans="2:14" x14ac:dyDescent="0.25">
      <c r="B145" s="71">
        <v>143</v>
      </c>
      <c r="C145" s="167" t="s">
        <v>293</v>
      </c>
      <c r="D145" s="165"/>
      <c r="E145" s="193">
        <v>1135382</v>
      </c>
      <c r="F145" s="167"/>
      <c r="G145" s="171">
        <v>1135382</v>
      </c>
      <c r="H145" s="169"/>
      <c r="I145" s="170">
        <f t="shared" si="4"/>
        <v>20007</v>
      </c>
      <c r="J145" s="73">
        <f t="shared" si="5"/>
        <v>2797631</v>
      </c>
      <c r="N145" s="60"/>
    </row>
    <row r="146" spans="2:14" x14ac:dyDescent="0.25">
      <c r="B146" s="71">
        <v>144</v>
      </c>
      <c r="C146" s="167" t="s">
        <v>489</v>
      </c>
      <c r="D146" s="165"/>
      <c r="E146" s="193">
        <v>1130479</v>
      </c>
      <c r="F146" s="167"/>
      <c r="G146" s="171">
        <v>1130479</v>
      </c>
      <c r="H146" s="169"/>
      <c r="I146" s="170">
        <f t="shared" si="4"/>
        <v>4903</v>
      </c>
      <c r="J146" s="73">
        <f t="shared" si="5"/>
        <v>2802534</v>
      </c>
      <c r="N146" s="60"/>
    </row>
    <row r="147" spans="2:14" x14ac:dyDescent="0.25">
      <c r="B147" s="71">
        <v>145</v>
      </c>
      <c r="C147" s="167" t="s">
        <v>298</v>
      </c>
      <c r="D147" s="165"/>
      <c r="E147" s="193">
        <v>1118525</v>
      </c>
      <c r="F147" s="167"/>
      <c r="G147" s="171">
        <v>1118525</v>
      </c>
      <c r="H147" s="169"/>
      <c r="I147" s="170">
        <f t="shared" si="4"/>
        <v>11954</v>
      </c>
      <c r="J147" s="73">
        <f t="shared" si="5"/>
        <v>2814488</v>
      </c>
      <c r="N147" s="60"/>
    </row>
    <row r="148" spans="2:14" x14ac:dyDescent="0.25">
      <c r="B148" s="71">
        <v>146</v>
      </c>
      <c r="C148" s="167" t="s">
        <v>181</v>
      </c>
      <c r="D148" s="165"/>
      <c r="E148" s="193">
        <v>1115746</v>
      </c>
      <c r="F148" s="167"/>
      <c r="G148" s="171">
        <v>1115746</v>
      </c>
      <c r="H148" s="169"/>
      <c r="I148" s="170">
        <f t="shared" si="4"/>
        <v>2779</v>
      </c>
      <c r="J148" s="73">
        <f t="shared" si="5"/>
        <v>2817267</v>
      </c>
      <c r="N148" s="60"/>
    </row>
    <row r="149" spans="2:14" x14ac:dyDescent="0.25">
      <c r="B149" s="71">
        <v>147</v>
      </c>
      <c r="C149" s="167" t="s">
        <v>473</v>
      </c>
      <c r="D149" s="165"/>
      <c r="E149" s="193">
        <v>1113382</v>
      </c>
      <c r="F149" s="167"/>
      <c r="G149" s="171">
        <v>1113382</v>
      </c>
      <c r="H149" s="169"/>
      <c r="I149" s="170">
        <f t="shared" si="4"/>
        <v>2364</v>
      </c>
      <c r="J149" s="73">
        <f t="shared" si="5"/>
        <v>2819631</v>
      </c>
      <c r="N149" s="60"/>
    </row>
    <row r="150" spans="2:14" x14ac:dyDescent="0.25">
      <c r="B150" s="71">
        <v>148</v>
      </c>
      <c r="C150" s="167" t="s">
        <v>358</v>
      </c>
      <c r="D150" s="165"/>
      <c r="E150" s="193">
        <v>1105029</v>
      </c>
      <c r="F150" s="167"/>
      <c r="G150" s="171">
        <v>1105029</v>
      </c>
      <c r="H150" s="169"/>
      <c r="I150" s="170">
        <f t="shared" si="4"/>
        <v>8353</v>
      </c>
      <c r="J150" s="73">
        <f t="shared" si="5"/>
        <v>2827984</v>
      </c>
      <c r="N150" s="60"/>
    </row>
    <row r="151" spans="2:14" x14ac:dyDescent="0.25">
      <c r="B151" s="71">
        <v>149</v>
      </c>
      <c r="C151" s="167" t="s">
        <v>435</v>
      </c>
      <c r="D151" s="165"/>
      <c r="E151" s="193">
        <v>1070321</v>
      </c>
      <c r="F151" s="167"/>
      <c r="G151" s="171">
        <v>1070321</v>
      </c>
      <c r="H151" s="169"/>
      <c r="I151" s="170">
        <f t="shared" si="4"/>
        <v>34708</v>
      </c>
      <c r="J151" s="73">
        <f t="shared" si="5"/>
        <v>2862692</v>
      </c>
      <c r="N151" s="60"/>
    </row>
    <row r="152" spans="2:14" x14ac:dyDescent="0.25">
      <c r="B152" s="71">
        <v>150</v>
      </c>
      <c r="C152" s="167" t="s">
        <v>296</v>
      </c>
      <c r="D152" s="165"/>
      <c r="E152" s="193">
        <v>1058369</v>
      </c>
      <c r="F152" s="167"/>
      <c r="G152" s="171">
        <v>1058369</v>
      </c>
      <c r="H152" s="169"/>
      <c r="I152" s="170">
        <f t="shared" si="4"/>
        <v>11952</v>
      </c>
      <c r="J152" s="73">
        <f t="shared" si="5"/>
        <v>2874644</v>
      </c>
      <c r="N152" s="60"/>
    </row>
    <row r="153" spans="2:14" x14ac:dyDescent="0.25">
      <c r="B153" s="71">
        <v>151</v>
      </c>
      <c r="C153" s="167" t="s">
        <v>349</v>
      </c>
      <c r="D153" s="165"/>
      <c r="E153" s="193">
        <v>1042837</v>
      </c>
      <c r="F153" s="167"/>
      <c r="G153" s="171">
        <v>1042837</v>
      </c>
      <c r="H153" s="169"/>
      <c r="I153" s="170">
        <f t="shared" si="4"/>
        <v>15532</v>
      </c>
      <c r="J153" s="73">
        <f t="shared" si="5"/>
        <v>2890176</v>
      </c>
      <c r="N153" s="60"/>
    </row>
    <row r="154" spans="2:14" x14ac:dyDescent="0.25">
      <c r="B154" s="71">
        <v>152</v>
      </c>
      <c r="C154" s="167" t="s">
        <v>183</v>
      </c>
      <c r="D154" s="165"/>
      <c r="E154" s="193">
        <v>1039471</v>
      </c>
      <c r="F154" s="167"/>
      <c r="G154" s="171">
        <v>1039471</v>
      </c>
      <c r="H154" s="169"/>
      <c r="I154" s="170">
        <f t="shared" si="4"/>
        <v>3366</v>
      </c>
      <c r="J154" s="73">
        <f t="shared" si="5"/>
        <v>2893542</v>
      </c>
      <c r="N154" s="60"/>
    </row>
    <row r="155" spans="2:14" x14ac:dyDescent="0.25">
      <c r="B155" s="71">
        <v>153</v>
      </c>
      <c r="C155" s="167" t="s">
        <v>607</v>
      </c>
      <c r="D155" s="165"/>
      <c r="E155" s="193">
        <v>1015877</v>
      </c>
      <c r="F155" s="167"/>
      <c r="G155" s="171">
        <v>1015877</v>
      </c>
      <c r="H155" s="169"/>
      <c r="I155" s="170">
        <f t="shared" si="4"/>
        <v>23594</v>
      </c>
      <c r="J155" s="73">
        <f t="shared" si="5"/>
        <v>2917136</v>
      </c>
      <c r="N155" s="60"/>
    </row>
    <row r="156" spans="2:14" x14ac:dyDescent="0.25">
      <c r="B156" s="71">
        <v>154</v>
      </c>
      <c r="C156" s="167" t="s">
        <v>483</v>
      </c>
      <c r="D156" s="165"/>
      <c r="E156" s="193">
        <v>1008178</v>
      </c>
      <c r="F156" s="167"/>
      <c r="G156" s="171">
        <v>1008178</v>
      </c>
      <c r="H156" s="169"/>
      <c r="I156" s="170">
        <f t="shared" si="4"/>
        <v>7699</v>
      </c>
      <c r="J156" s="73">
        <f t="shared" si="5"/>
        <v>2924835</v>
      </c>
      <c r="N156" s="60"/>
    </row>
    <row r="157" spans="2:14" x14ac:dyDescent="0.25">
      <c r="B157" s="71">
        <v>155</v>
      </c>
      <c r="C157" s="167" t="s">
        <v>139</v>
      </c>
      <c r="D157" s="165"/>
      <c r="E157" s="193">
        <v>1003593</v>
      </c>
      <c r="F157" s="167"/>
      <c r="G157" s="171">
        <v>1003593</v>
      </c>
      <c r="H157" s="169"/>
      <c r="I157" s="170">
        <f t="shared" si="4"/>
        <v>4585</v>
      </c>
      <c r="J157" s="73">
        <f t="shared" si="5"/>
        <v>2929420</v>
      </c>
      <c r="N157" s="60"/>
    </row>
    <row r="158" spans="2:14" x14ac:dyDescent="0.25">
      <c r="B158" s="71">
        <v>156</v>
      </c>
      <c r="C158" s="167" t="s">
        <v>440</v>
      </c>
      <c r="D158" s="165"/>
      <c r="E158" s="193">
        <v>1000617</v>
      </c>
      <c r="F158" s="167"/>
      <c r="G158" s="171">
        <v>1000617</v>
      </c>
      <c r="H158" s="169"/>
      <c r="I158" s="170">
        <f t="shared" si="4"/>
        <v>2976</v>
      </c>
      <c r="J158" s="73">
        <f t="shared" si="5"/>
        <v>2932396</v>
      </c>
      <c r="N158" s="60"/>
    </row>
    <row r="159" spans="2:14" x14ac:dyDescent="0.25">
      <c r="B159" s="71">
        <v>157</v>
      </c>
      <c r="C159" s="167" t="s">
        <v>103</v>
      </c>
      <c r="D159" s="165"/>
      <c r="E159" s="193">
        <v>998942</v>
      </c>
      <c r="F159" s="167"/>
      <c r="G159" s="171">
        <v>998942</v>
      </c>
      <c r="H159" s="169"/>
      <c r="I159" s="170">
        <f t="shared" si="4"/>
        <v>1675</v>
      </c>
      <c r="J159" s="73">
        <f t="shared" si="5"/>
        <v>2934071</v>
      </c>
      <c r="N159" s="60"/>
    </row>
    <row r="160" spans="2:14" x14ac:dyDescent="0.25">
      <c r="B160" s="71">
        <v>158</v>
      </c>
      <c r="C160" s="167" t="s">
        <v>414</v>
      </c>
      <c r="D160" s="165"/>
      <c r="E160" s="193">
        <v>965463</v>
      </c>
      <c r="F160" s="167"/>
      <c r="G160" s="171">
        <v>965463</v>
      </c>
      <c r="H160" s="169"/>
      <c r="I160" s="170">
        <f t="shared" si="4"/>
        <v>33479</v>
      </c>
      <c r="J160" s="73">
        <f t="shared" si="5"/>
        <v>2967550</v>
      </c>
      <c r="N160" s="60"/>
    </row>
    <row r="161" spans="2:14" x14ac:dyDescent="0.25">
      <c r="B161" s="71">
        <v>159</v>
      </c>
      <c r="C161" s="167" t="s">
        <v>481</v>
      </c>
      <c r="D161" s="165"/>
      <c r="E161" s="193">
        <v>957908</v>
      </c>
      <c r="F161" s="167"/>
      <c r="G161" s="171">
        <v>957908</v>
      </c>
      <c r="H161" s="169"/>
      <c r="I161" s="170">
        <f t="shared" si="4"/>
        <v>7555</v>
      </c>
      <c r="J161" s="73">
        <f t="shared" si="5"/>
        <v>2975105</v>
      </c>
      <c r="N161" s="60"/>
    </row>
    <row r="162" spans="2:14" x14ac:dyDescent="0.25">
      <c r="B162" s="71">
        <v>160</v>
      </c>
      <c r="C162" s="167" t="s">
        <v>378</v>
      </c>
      <c r="D162" s="165"/>
      <c r="E162" s="193">
        <v>955584</v>
      </c>
      <c r="F162" s="167"/>
      <c r="G162" s="171">
        <v>955584</v>
      </c>
      <c r="H162" s="169"/>
      <c r="I162" s="170">
        <f t="shared" si="4"/>
        <v>2324</v>
      </c>
      <c r="J162" s="73">
        <f t="shared" si="5"/>
        <v>2977429</v>
      </c>
      <c r="N162" s="60"/>
    </row>
    <row r="163" spans="2:14" x14ac:dyDescent="0.25">
      <c r="B163" s="71">
        <v>161</v>
      </c>
      <c r="C163" s="167" t="s">
        <v>339</v>
      </c>
      <c r="D163" s="165"/>
      <c r="E163" s="193">
        <v>953739</v>
      </c>
      <c r="F163" s="167"/>
      <c r="G163" s="171">
        <v>953739</v>
      </c>
      <c r="H163" s="169"/>
      <c r="I163" s="170">
        <f t="shared" si="4"/>
        <v>1845</v>
      </c>
      <c r="J163" s="73">
        <f t="shared" si="5"/>
        <v>2979274</v>
      </c>
      <c r="N163" s="60"/>
    </row>
    <row r="164" spans="2:14" x14ac:dyDescent="0.25">
      <c r="B164" s="71">
        <v>162</v>
      </c>
      <c r="C164" s="167" t="s">
        <v>413</v>
      </c>
      <c r="D164" s="165"/>
      <c r="E164" s="193">
        <v>951749</v>
      </c>
      <c r="F164" s="167"/>
      <c r="G164" s="171">
        <v>951749</v>
      </c>
      <c r="H164" s="169"/>
      <c r="I164" s="170">
        <f t="shared" si="4"/>
        <v>1990</v>
      </c>
      <c r="J164" s="73">
        <f t="shared" si="5"/>
        <v>2981264</v>
      </c>
      <c r="N164" s="60"/>
    </row>
    <row r="165" spans="2:14" x14ac:dyDescent="0.25">
      <c r="B165" s="71">
        <v>163</v>
      </c>
      <c r="C165" s="167" t="s">
        <v>390</v>
      </c>
      <c r="D165" s="165"/>
      <c r="E165" s="193">
        <v>949227</v>
      </c>
      <c r="F165" s="167"/>
      <c r="G165" s="171">
        <v>949227</v>
      </c>
      <c r="H165" s="169"/>
      <c r="I165" s="170">
        <f t="shared" si="4"/>
        <v>2522</v>
      </c>
      <c r="J165" s="73">
        <f t="shared" si="5"/>
        <v>2983786</v>
      </c>
      <c r="N165" s="60"/>
    </row>
    <row r="166" spans="2:14" x14ac:dyDescent="0.25">
      <c r="B166" s="71">
        <v>164</v>
      </c>
      <c r="C166" s="167" t="s">
        <v>545</v>
      </c>
      <c r="D166" s="165"/>
      <c r="E166" s="193">
        <v>947655</v>
      </c>
      <c r="F166" s="167"/>
      <c r="G166" s="171">
        <v>947655</v>
      </c>
      <c r="H166" s="169"/>
      <c r="I166" s="170">
        <f t="shared" si="4"/>
        <v>1572</v>
      </c>
      <c r="J166" s="73">
        <f t="shared" si="5"/>
        <v>2985358</v>
      </c>
      <c r="N166" s="60"/>
    </row>
    <row r="167" spans="2:14" x14ac:dyDescent="0.25">
      <c r="B167" s="71">
        <v>165</v>
      </c>
      <c r="C167" s="167" t="s">
        <v>468</v>
      </c>
      <c r="D167" s="165"/>
      <c r="E167" s="193">
        <v>947200</v>
      </c>
      <c r="F167" s="167"/>
      <c r="G167" s="171">
        <v>947200</v>
      </c>
      <c r="H167" s="169"/>
      <c r="I167" s="170">
        <f t="shared" si="4"/>
        <v>455</v>
      </c>
      <c r="J167" s="73">
        <f t="shared" si="5"/>
        <v>2985813</v>
      </c>
      <c r="N167" s="60"/>
    </row>
    <row r="168" spans="2:14" x14ac:dyDescent="0.25">
      <c r="B168" s="71">
        <v>166</v>
      </c>
      <c r="C168" s="167" t="s">
        <v>84</v>
      </c>
      <c r="D168" s="165"/>
      <c r="E168" s="193">
        <v>938666</v>
      </c>
      <c r="F168" s="167"/>
      <c r="G168" s="171">
        <v>938666</v>
      </c>
      <c r="H168" s="169"/>
      <c r="I168" s="170">
        <f t="shared" si="4"/>
        <v>8534</v>
      </c>
      <c r="J168" s="73">
        <f t="shared" si="5"/>
        <v>2994347</v>
      </c>
      <c r="N168" s="60"/>
    </row>
    <row r="169" spans="2:14" x14ac:dyDescent="0.25">
      <c r="B169" s="71">
        <v>167</v>
      </c>
      <c r="C169" s="167" t="s">
        <v>491</v>
      </c>
      <c r="D169" s="165"/>
      <c r="E169" s="193">
        <v>924161</v>
      </c>
      <c r="F169" s="167"/>
      <c r="G169" s="171">
        <v>924161</v>
      </c>
      <c r="H169" s="169"/>
      <c r="I169" s="170">
        <f t="shared" si="4"/>
        <v>14505</v>
      </c>
      <c r="J169" s="73">
        <f t="shared" si="5"/>
        <v>3008852</v>
      </c>
      <c r="N169" s="60"/>
    </row>
    <row r="170" spans="2:14" x14ac:dyDescent="0.25">
      <c r="B170" s="71">
        <v>168</v>
      </c>
      <c r="C170" s="167" t="s">
        <v>416</v>
      </c>
      <c r="D170" s="165"/>
      <c r="E170" s="193">
        <v>916671</v>
      </c>
      <c r="F170" s="167"/>
      <c r="G170" s="171">
        <v>916671</v>
      </c>
      <c r="H170" s="169"/>
      <c r="I170" s="170">
        <f t="shared" si="4"/>
        <v>7490</v>
      </c>
      <c r="J170" s="73">
        <f t="shared" si="5"/>
        <v>3016342</v>
      </c>
      <c r="N170" s="60"/>
    </row>
    <row r="171" spans="2:14" x14ac:dyDescent="0.25">
      <c r="B171" s="71">
        <v>169</v>
      </c>
      <c r="C171" s="167" t="s">
        <v>471</v>
      </c>
      <c r="D171" s="165"/>
      <c r="E171" s="193">
        <v>913971</v>
      </c>
      <c r="F171" s="167"/>
      <c r="G171" s="171">
        <v>913971</v>
      </c>
      <c r="H171" s="169"/>
      <c r="I171" s="170">
        <f t="shared" si="4"/>
        <v>2700</v>
      </c>
      <c r="J171" s="73">
        <f t="shared" si="5"/>
        <v>3019042</v>
      </c>
      <c r="N171" s="60"/>
    </row>
    <row r="172" spans="2:14" x14ac:dyDescent="0.25">
      <c r="B172" s="71">
        <v>170</v>
      </c>
      <c r="C172" s="167" t="s">
        <v>484</v>
      </c>
      <c r="D172" s="165"/>
      <c r="E172" s="193">
        <v>911203</v>
      </c>
      <c r="F172" s="167"/>
      <c r="G172" s="171">
        <v>911203</v>
      </c>
      <c r="H172" s="169"/>
      <c r="I172" s="170">
        <f t="shared" si="4"/>
        <v>2768</v>
      </c>
      <c r="J172" s="73">
        <f t="shared" si="5"/>
        <v>3021810</v>
      </c>
      <c r="N172" s="60"/>
    </row>
    <row r="173" spans="2:14" x14ac:dyDescent="0.25">
      <c r="B173" s="71">
        <v>171</v>
      </c>
      <c r="C173" s="167" t="s">
        <v>171</v>
      </c>
      <c r="D173" s="165"/>
      <c r="E173" s="193">
        <v>890223</v>
      </c>
      <c r="F173" s="167"/>
      <c r="G173" s="171">
        <v>890223</v>
      </c>
      <c r="H173" s="169"/>
      <c r="I173" s="170">
        <f t="shared" si="4"/>
        <v>20980</v>
      </c>
      <c r="J173" s="73">
        <f t="shared" si="5"/>
        <v>3042790</v>
      </c>
      <c r="N173" s="60"/>
    </row>
    <row r="174" spans="2:14" x14ac:dyDescent="0.25">
      <c r="B174" s="71">
        <v>172</v>
      </c>
      <c r="C174" s="167" t="s">
        <v>185</v>
      </c>
      <c r="D174" s="165"/>
      <c r="E174" s="193">
        <v>880522</v>
      </c>
      <c r="F174" s="167"/>
      <c r="G174" s="171">
        <v>880522</v>
      </c>
      <c r="H174" s="169"/>
      <c r="I174" s="170">
        <f t="shared" si="4"/>
        <v>9701</v>
      </c>
      <c r="J174" s="73">
        <f t="shared" si="5"/>
        <v>3052491</v>
      </c>
      <c r="N174" s="60"/>
    </row>
    <row r="175" spans="2:14" x14ac:dyDescent="0.25">
      <c r="B175" s="71">
        <v>173</v>
      </c>
      <c r="C175" s="167" t="s">
        <v>284</v>
      </c>
      <c r="D175" s="165"/>
      <c r="E175" s="193">
        <v>863850</v>
      </c>
      <c r="F175" s="167"/>
      <c r="G175" s="171">
        <v>863850</v>
      </c>
      <c r="H175" s="169"/>
      <c r="I175" s="170">
        <f t="shared" si="4"/>
        <v>16672</v>
      </c>
      <c r="J175" s="73">
        <f t="shared" si="5"/>
        <v>3069163</v>
      </c>
      <c r="N175" s="60"/>
    </row>
    <row r="176" spans="2:14" x14ac:dyDescent="0.25">
      <c r="B176" s="71">
        <v>174</v>
      </c>
      <c r="C176" s="167" t="s">
        <v>398</v>
      </c>
      <c r="D176" s="165"/>
      <c r="E176" s="193">
        <v>846857</v>
      </c>
      <c r="F176" s="167"/>
      <c r="G176" s="171">
        <v>846857</v>
      </c>
      <c r="H176" s="169"/>
      <c r="I176" s="170">
        <f t="shared" si="4"/>
        <v>16993</v>
      </c>
      <c r="J176" s="73">
        <f t="shared" si="5"/>
        <v>3086156</v>
      </c>
      <c r="N176" s="60"/>
    </row>
    <row r="177" spans="2:14" x14ac:dyDescent="0.25">
      <c r="B177" s="71">
        <v>175</v>
      </c>
      <c r="C177" s="167" t="s">
        <v>120</v>
      </c>
      <c r="D177" s="165"/>
      <c r="E177" s="193">
        <v>830630</v>
      </c>
      <c r="F177" s="167"/>
      <c r="G177" s="171">
        <v>830630</v>
      </c>
      <c r="H177" s="169"/>
      <c r="I177" s="170">
        <f t="shared" si="4"/>
        <v>16227</v>
      </c>
      <c r="J177" s="73">
        <f t="shared" si="5"/>
        <v>3102383</v>
      </c>
      <c r="N177" s="60"/>
    </row>
    <row r="178" spans="2:14" x14ac:dyDescent="0.25">
      <c r="B178" s="71">
        <v>176</v>
      </c>
      <c r="C178" s="167" t="s">
        <v>308</v>
      </c>
      <c r="D178" s="165"/>
      <c r="E178" s="193">
        <v>803061</v>
      </c>
      <c r="F178" s="167"/>
      <c r="G178" s="171">
        <v>803061</v>
      </c>
      <c r="H178" s="169"/>
      <c r="I178" s="170">
        <f t="shared" si="4"/>
        <v>27569</v>
      </c>
      <c r="J178" s="73">
        <f t="shared" si="5"/>
        <v>3129952</v>
      </c>
      <c r="N178" s="60"/>
    </row>
    <row r="179" spans="2:14" x14ac:dyDescent="0.25">
      <c r="B179" s="71">
        <v>177</v>
      </c>
      <c r="C179" s="167" t="s">
        <v>92</v>
      </c>
      <c r="D179" s="165"/>
      <c r="E179" s="193">
        <v>781502</v>
      </c>
      <c r="F179" s="167"/>
      <c r="G179" s="171">
        <v>781502</v>
      </c>
      <c r="H179" s="169"/>
      <c r="I179" s="170">
        <f t="shared" si="4"/>
        <v>21559</v>
      </c>
      <c r="J179" s="73">
        <f t="shared" si="5"/>
        <v>3151511</v>
      </c>
      <c r="N179" s="60"/>
    </row>
    <row r="180" spans="2:14" x14ac:dyDescent="0.25">
      <c r="B180" s="71">
        <v>178</v>
      </c>
      <c r="C180" s="167" t="s">
        <v>176</v>
      </c>
      <c r="D180" s="165"/>
      <c r="E180" s="193">
        <v>749361</v>
      </c>
      <c r="F180" s="167"/>
      <c r="G180" s="171">
        <v>749361</v>
      </c>
      <c r="H180" s="169"/>
      <c r="I180" s="170">
        <f t="shared" si="4"/>
        <v>32141</v>
      </c>
      <c r="J180" s="73">
        <f t="shared" si="5"/>
        <v>3183652</v>
      </c>
      <c r="N180" s="60"/>
    </row>
    <row r="181" spans="2:14" x14ac:dyDescent="0.25">
      <c r="B181" s="71">
        <v>179</v>
      </c>
      <c r="C181" s="167" t="s">
        <v>371</v>
      </c>
      <c r="D181" s="165"/>
      <c r="E181" s="193">
        <v>745857</v>
      </c>
      <c r="F181" s="167"/>
      <c r="G181" s="171">
        <v>745857</v>
      </c>
      <c r="H181" s="169"/>
      <c r="I181" s="170">
        <f t="shared" si="4"/>
        <v>3504</v>
      </c>
      <c r="J181" s="73">
        <f t="shared" si="5"/>
        <v>3187156</v>
      </c>
      <c r="N181" s="60"/>
    </row>
    <row r="182" spans="2:14" x14ac:dyDescent="0.25">
      <c r="B182" s="71">
        <v>180</v>
      </c>
      <c r="C182" s="167" t="s">
        <v>387</v>
      </c>
      <c r="D182" s="165"/>
      <c r="E182" s="193">
        <v>745857</v>
      </c>
      <c r="F182" s="167"/>
      <c r="G182" s="171">
        <v>745857</v>
      </c>
      <c r="H182" s="169"/>
      <c r="I182" s="170">
        <f t="shared" si="4"/>
        <v>0</v>
      </c>
      <c r="J182" s="73">
        <f t="shared" si="5"/>
        <v>3187156</v>
      </c>
      <c r="N182" s="60"/>
    </row>
    <row r="183" spans="2:14" x14ac:dyDescent="0.25">
      <c r="B183" s="71">
        <v>181</v>
      </c>
      <c r="C183" s="167" t="s">
        <v>397</v>
      </c>
      <c r="D183" s="165"/>
      <c r="E183" s="193">
        <v>722344</v>
      </c>
      <c r="F183" s="167"/>
      <c r="G183" s="171">
        <v>722344</v>
      </c>
      <c r="H183" s="169"/>
      <c r="I183" s="170">
        <f t="shared" si="4"/>
        <v>23513</v>
      </c>
      <c r="J183" s="73">
        <f t="shared" si="5"/>
        <v>3210669</v>
      </c>
      <c r="N183" s="60"/>
    </row>
    <row r="184" spans="2:14" x14ac:dyDescent="0.25">
      <c r="B184" s="71">
        <v>182</v>
      </c>
      <c r="C184" s="167" t="s">
        <v>136</v>
      </c>
      <c r="D184" s="165"/>
      <c r="E184" s="193">
        <v>712217</v>
      </c>
      <c r="F184" s="167"/>
      <c r="G184" s="171">
        <v>712217</v>
      </c>
      <c r="H184" s="169"/>
      <c r="I184" s="170">
        <f t="shared" si="4"/>
        <v>10127</v>
      </c>
      <c r="J184" s="73">
        <f t="shared" si="5"/>
        <v>3220796</v>
      </c>
      <c r="N184" s="60"/>
    </row>
    <row r="185" spans="2:14" x14ac:dyDescent="0.25">
      <c r="B185" s="71">
        <v>183</v>
      </c>
      <c r="C185" s="167" t="s">
        <v>127</v>
      </c>
      <c r="D185" s="165"/>
      <c r="E185" s="193">
        <v>712201</v>
      </c>
      <c r="F185" s="167"/>
      <c r="G185" s="171">
        <v>712201</v>
      </c>
      <c r="H185" s="169"/>
      <c r="I185" s="170">
        <f t="shared" si="4"/>
        <v>16</v>
      </c>
      <c r="J185" s="73">
        <f t="shared" si="5"/>
        <v>3220812</v>
      </c>
      <c r="N185" s="60"/>
    </row>
    <row r="186" spans="2:14" x14ac:dyDescent="0.25">
      <c r="B186" s="71">
        <v>184</v>
      </c>
      <c r="C186" s="167" t="s">
        <v>497</v>
      </c>
      <c r="D186" s="165"/>
      <c r="E186" s="193">
        <v>696311</v>
      </c>
      <c r="F186" s="167"/>
      <c r="G186" s="171">
        <v>696311</v>
      </c>
      <c r="H186" s="169"/>
      <c r="I186" s="170">
        <f t="shared" si="4"/>
        <v>15890</v>
      </c>
      <c r="J186" s="73">
        <f t="shared" si="5"/>
        <v>3236702</v>
      </c>
      <c r="N186" s="60"/>
    </row>
    <row r="187" spans="2:14" x14ac:dyDescent="0.25">
      <c r="B187" s="71">
        <v>185</v>
      </c>
      <c r="C187" s="167" t="s">
        <v>517</v>
      </c>
      <c r="D187" s="165"/>
      <c r="E187" s="193">
        <v>692149</v>
      </c>
      <c r="F187" s="167"/>
      <c r="G187" s="171">
        <v>692149</v>
      </c>
      <c r="H187" s="169"/>
      <c r="I187" s="170">
        <f t="shared" si="4"/>
        <v>4162</v>
      </c>
      <c r="J187" s="73">
        <f t="shared" si="5"/>
        <v>3240864</v>
      </c>
      <c r="N187" s="60"/>
    </row>
    <row r="188" spans="2:14" x14ac:dyDescent="0.25">
      <c r="B188" s="71">
        <v>186</v>
      </c>
      <c r="C188" s="167" t="s">
        <v>559</v>
      </c>
      <c r="D188" s="165"/>
      <c r="E188" s="193">
        <v>685942</v>
      </c>
      <c r="F188" s="167"/>
      <c r="G188" s="171">
        <v>685942</v>
      </c>
      <c r="H188" s="169"/>
      <c r="I188" s="170">
        <f t="shared" si="4"/>
        <v>6207</v>
      </c>
      <c r="J188" s="73">
        <f t="shared" si="5"/>
        <v>3247071</v>
      </c>
      <c r="N188" s="60"/>
    </row>
    <row r="189" spans="2:14" x14ac:dyDescent="0.25">
      <c r="B189" s="71">
        <v>187</v>
      </c>
      <c r="C189" s="167" t="s">
        <v>541</v>
      </c>
      <c r="D189" s="165"/>
      <c r="E189" s="193">
        <v>684288</v>
      </c>
      <c r="F189" s="167"/>
      <c r="G189" s="171">
        <v>684288</v>
      </c>
      <c r="H189" s="169"/>
      <c r="I189" s="170">
        <f t="shared" si="4"/>
        <v>1654</v>
      </c>
      <c r="J189" s="73">
        <f t="shared" si="5"/>
        <v>3248725</v>
      </c>
      <c r="N189" s="60"/>
    </row>
    <row r="190" spans="2:14" x14ac:dyDescent="0.25">
      <c r="B190" s="71">
        <v>188</v>
      </c>
      <c r="C190" s="167" t="s">
        <v>81</v>
      </c>
      <c r="D190" s="165"/>
      <c r="E190" s="193">
        <v>678010</v>
      </c>
      <c r="F190" s="167"/>
      <c r="G190" s="171">
        <v>678010</v>
      </c>
      <c r="H190" s="169"/>
      <c r="I190" s="170">
        <f t="shared" si="4"/>
        <v>6278</v>
      </c>
      <c r="J190" s="73">
        <f t="shared" si="5"/>
        <v>3255003</v>
      </c>
      <c r="N190" s="60"/>
    </row>
    <row r="191" spans="2:14" x14ac:dyDescent="0.25">
      <c r="B191" s="71">
        <v>189</v>
      </c>
      <c r="C191" s="167" t="s">
        <v>537</v>
      </c>
      <c r="D191" s="165"/>
      <c r="E191" s="193">
        <v>671211</v>
      </c>
      <c r="F191" s="167"/>
      <c r="G191" s="171">
        <v>671211</v>
      </c>
      <c r="H191" s="169"/>
      <c r="I191" s="170">
        <f t="shared" si="4"/>
        <v>6799</v>
      </c>
      <c r="J191" s="73">
        <f t="shared" si="5"/>
        <v>3261802</v>
      </c>
      <c r="N191" s="60"/>
    </row>
    <row r="192" spans="2:14" x14ac:dyDescent="0.25">
      <c r="B192" s="71">
        <v>190</v>
      </c>
      <c r="C192" s="167" t="s">
        <v>538</v>
      </c>
      <c r="D192" s="165"/>
      <c r="E192" s="193">
        <v>648782</v>
      </c>
      <c r="F192" s="167"/>
      <c r="G192" s="171">
        <v>648782</v>
      </c>
      <c r="H192" s="169"/>
      <c r="I192" s="170">
        <f t="shared" si="4"/>
        <v>22429</v>
      </c>
      <c r="J192" s="73">
        <f t="shared" si="5"/>
        <v>3284231</v>
      </c>
      <c r="N192" s="60"/>
    </row>
    <row r="193" spans="2:14" x14ac:dyDescent="0.25">
      <c r="B193" s="71">
        <v>191</v>
      </c>
      <c r="C193" s="167" t="s">
        <v>439</v>
      </c>
      <c r="D193" s="165"/>
      <c r="E193" s="193">
        <v>648617</v>
      </c>
      <c r="F193" s="167"/>
      <c r="G193" s="171">
        <v>648617</v>
      </c>
      <c r="H193" s="169"/>
      <c r="I193" s="170">
        <f t="shared" si="4"/>
        <v>165</v>
      </c>
      <c r="J193" s="73">
        <f t="shared" si="5"/>
        <v>3284396</v>
      </c>
      <c r="N193" s="60"/>
    </row>
    <row r="194" spans="2:14" x14ac:dyDescent="0.25">
      <c r="B194" s="71">
        <v>192</v>
      </c>
      <c r="C194" s="167" t="s">
        <v>172</v>
      </c>
      <c r="D194" s="165"/>
      <c r="E194" s="193">
        <v>626600</v>
      </c>
      <c r="F194" s="167"/>
      <c r="G194" s="171">
        <v>626600</v>
      </c>
      <c r="H194" s="169"/>
      <c r="I194" s="170">
        <f t="shared" si="4"/>
        <v>22017</v>
      </c>
      <c r="J194" s="73">
        <f t="shared" si="5"/>
        <v>3306413</v>
      </c>
      <c r="N194" s="60"/>
    </row>
    <row r="195" spans="2:14" x14ac:dyDescent="0.25">
      <c r="B195" s="71">
        <v>193</v>
      </c>
      <c r="C195" s="167" t="s">
        <v>87</v>
      </c>
      <c r="D195" s="165"/>
      <c r="E195" s="193">
        <v>613002</v>
      </c>
      <c r="F195" s="167"/>
      <c r="G195" s="171">
        <v>613002</v>
      </c>
      <c r="H195" s="169"/>
      <c r="I195" s="170">
        <f t="shared" si="4"/>
        <v>13598</v>
      </c>
      <c r="J195" s="73">
        <f t="shared" si="5"/>
        <v>3320011</v>
      </c>
      <c r="N195" s="60"/>
    </row>
    <row r="196" spans="2:14" x14ac:dyDescent="0.25">
      <c r="B196" s="71">
        <v>194</v>
      </c>
      <c r="C196" s="167" t="s">
        <v>373</v>
      </c>
      <c r="D196" s="165"/>
      <c r="E196" s="193">
        <v>600894</v>
      </c>
      <c r="F196" s="167"/>
      <c r="G196" s="171">
        <v>600894</v>
      </c>
      <c r="H196" s="169"/>
      <c r="I196" s="170">
        <f t="shared" si="4"/>
        <v>12108</v>
      </c>
      <c r="J196" s="73">
        <f t="shared" si="5"/>
        <v>3332119</v>
      </c>
      <c r="N196" s="60"/>
    </row>
    <row r="197" spans="2:14" x14ac:dyDescent="0.25">
      <c r="B197" s="71">
        <v>195</v>
      </c>
      <c r="C197" s="167" t="s">
        <v>401</v>
      </c>
      <c r="D197" s="165"/>
      <c r="E197" s="193">
        <v>580152</v>
      </c>
      <c r="F197" s="167"/>
      <c r="G197" s="171">
        <v>580152</v>
      </c>
      <c r="H197" s="169"/>
      <c r="I197" s="170">
        <f t="shared" ref="I197:I214" si="6">G196-G197</f>
        <v>20742</v>
      </c>
      <c r="J197" s="73">
        <f t="shared" ref="J197:J214" si="7">$G$3-G197</f>
        <v>3352861</v>
      </c>
      <c r="N197" s="60"/>
    </row>
    <row r="198" spans="2:14" x14ac:dyDescent="0.25">
      <c r="B198" s="71">
        <v>196</v>
      </c>
      <c r="C198" s="167" t="s">
        <v>289</v>
      </c>
      <c r="D198" s="165"/>
      <c r="E198" s="193">
        <v>551878</v>
      </c>
      <c r="F198" s="167"/>
      <c r="G198" s="171">
        <v>551878</v>
      </c>
      <c r="H198" s="169"/>
      <c r="I198" s="170">
        <f t="shared" si="6"/>
        <v>28274</v>
      </c>
      <c r="J198" s="73">
        <f t="shared" si="7"/>
        <v>3381135</v>
      </c>
      <c r="N198" s="60"/>
    </row>
    <row r="199" spans="2:14" x14ac:dyDescent="0.25">
      <c r="B199" s="71">
        <v>197</v>
      </c>
      <c r="C199" s="167" t="s">
        <v>88</v>
      </c>
      <c r="D199" s="165"/>
      <c r="E199" s="193">
        <v>551797</v>
      </c>
      <c r="F199" s="167"/>
      <c r="G199" s="171">
        <v>551797</v>
      </c>
      <c r="H199" s="169"/>
      <c r="I199" s="170">
        <f t="shared" si="6"/>
        <v>81</v>
      </c>
      <c r="J199" s="73">
        <f t="shared" si="7"/>
        <v>3381216</v>
      </c>
      <c r="N199" s="60"/>
    </row>
    <row r="200" spans="2:14" x14ac:dyDescent="0.25">
      <c r="B200" s="71">
        <v>198</v>
      </c>
      <c r="C200" s="167" t="s">
        <v>135</v>
      </c>
      <c r="D200" s="165"/>
      <c r="E200" s="193">
        <v>549560</v>
      </c>
      <c r="F200" s="167"/>
      <c r="G200" s="171">
        <v>549560</v>
      </c>
      <c r="H200" s="169"/>
      <c r="I200" s="170">
        <f t="shared" si="6"/>
        <v>2237</v>
      </c>
      <c r="J200" s="73">
        <f t="shared" si="7"/>
        <v>3383453</v>
      </c>
      <c r="N200" s="60"/>
    </row>
    <row r="201" spans="2:14" x14ac:dyDescent="0.25">
      <c r="B201" s="71">
        <v>199</v>
      </c>
      <c r="C201" s="167" t="s">
        <v>547</v>
      </c>
      <c r="D201" s="165"/>
      <c r="E201" s="193">
        <v>541109</v>
      </c>
      <c r="F201" s="167"/>
      <c r="G201" s="171">
        <v>541109</v>
      </c>
      <c r="H201" s="169"/>
      <c r="I201" s="170">
        <f t="shared" si="6"/>
        <v>8451</v>
      </c>
      <c r="J201" s="73">
        <f t="shared" si="7"/>
        <v>3391904</v>
      </c>
      <c r="N201" s="60"/>
    </row>
    <row r="202" spans="2:14" x14ac:dyDescent="0.25">
      <c r="B202" s="71">
        <v>200</v>
      </c>
      <c r="C202" s="167" t="s">
        <v>600</v>
      </c>
      <c r="D202" s="165"/>
      <c r="E202" s="193">
        <v>530852</v>
      </c>
      <c r="F202" s="167"/>
      <c r="G202" s="171">
        <v>530852</v>
      </c>
      <c r="H202" s="169"/>
      <c r="I202" s="170">
        <f t="shared" si="6"/>
        <v>10257</v>
      </c>
      <c r="J202" s="73">
        <f t="shared" si="7"/>
        <v>3402161</v>
      </c>
      <c r="N202" s="60"/>
    </row>
    <row r="203" spans="2:14" x14ac:dyDescent="0.25">
      <c r="B203" s="71">
        <v>201</v>
      </c>
      <c r="C203" s="167" t="s">
        <v>129</v>
      </c>
      <c r="D203" s="165"/>
      <c r="E203" s="193">
        <v>515084</v>
      </c>
      <c r="F203" s="167"/>
      <c r="G203" s="171">
        <v>515084</v>
      </c>
      <c r="H203" s="169"/>
      <c r="I203" s="170">
        <f t="shared" si="6"/>
        <v>15768</v>
      </c>
      <c r="J203" s="73">
        <f t="shared" si="7"/>
        <v>3417929</v>
      </c>
      <c r="N203" s="60"/>
    </row>
    <row r="204" spans="2:14" x14ac:dyDescent="0.25">
      <c r="B204" s="71">
        <v>202</v>
      </c>
      <c r="C204" s="167" t="s">
        <v>125</v>
      </c>
      <c r="D204" s="165"/>
      <c r="E204" s="193">
        <v>496802</v>
      </c>
      <c r="F204" s="167"/>
      <c r="G204" s="171">
        <v>496802</v>
      </c>
      <c r="H204" s="169"/>
      <c r="I204" s="170">
        <f t="shared" si="6"/>
        <v>18282</v>
      </c>
      <c r="J204" s="73">
        <f t="shared" si="7"/>
        <v>3436211</v>
      </c>
      <c r="N204" s="60"/>
    </row>
    <row r="205" spans="2:14" x14ac:dyDescent="0.25">
      <c r="B205" s="71">
        <v>203</v>
      </c>
      <c r="C205" s="167" t="s">
        <v>548</v>
      </c>
      <c r="D205" s="165"/>
      <c r="E205" s="193">
        <v>490478</v>
      </c>
      <c r="F205" s="167"/>
      <c r="G205" s="171">
        <v>490478</v>
      </c>
      <c r="H205" s="169"/>
      <c r="I205" s="170">
        <f t="shared" si="6"/>
        <v>6324</v>
      </c>
      <c r="J205" s="73">
        <f t="shared" si="7"/>
        <v>3442535</v>
      </c>
      <c r="N205" s="60"/>
    </row>
    <row r="206" spans="2:14" x14ac:dyDescent="0.25">
      <c r="B206" s="71">
        <v>204</v>
      </c>
      <c r="C206" s="167" t="s">
        <v>556</v>
      </c>
      <c r="D206" s="165"/>
      <c r="E206" s="193">
        <v>486828</v>
      </c>
      <c r="F206" s="167"/>
      <c r="G206" s="171">
        <v>486828</v>
      </c>
      <c r="H206" s="169"/>
      <c r="I206" s="170">
        <f t="shared" si="6"/>
        <v>3650</v>
      </c>
      <c r="J206" s="73">
        <f t="shared" si="7"/>
        <v>3446185</v>
      </c>
      <c r="N206" s="60"/>
    </row>
    <row r="207" spans="2:14" x14ac:dyDescent="0.25">
      <c r="B207" s="71">
        <v>205</v>
      </c>
      <c r="C207" s="167" t="s">
        <v>578</v>
      </c>
      <c r="D207" s="165"/>
      <c r="E207" s="193">
        <v>476220</v>
      </c>
      <c r="F207" s="167"/>
      <c r="G207" s="171">
        <v>476220</v>
      </c>
      <c r="H207" s="169"/>
      <c r="I207" s="170">
        <f t="shared" si="6"/>
        <v>10608</v>
      </c>
      <c r="J207" s="73">
        <f t="shared" si="7"/>
        <v>3456793</v>
      </c>
      <c r="N207" s="60"/>
    </row>
    <row r="208" spans="2:14" x14ac:dyDescent="0.25">
      <c r="B208" s="71">
        <v>206</v>
      </c>
      <c r="C208" s="167" t="s">
        <v>493</v>
      </c>
      <c r="D208" s="165"/>
      <c r="E208" s="193">
        <v>474052</v>
      </c>
      <c r="F208" s="167"/>
      <c r="G208" s="171">
        <v>474052</v>
      </c>
      <c r="H208" s="169"/>
      <c r="I208" s="170">
        <f t="shared" si="6"/>
        <v>2168</v>
      </c>
      <c r="J208" s="73">
        <f t="shared" si="7"/>
        <v>3458961</v>
      </c>
      <c r="N208" s="60"/>
    </row>
    <row r="209" spans="2:14" x14ac:dyDescent="0.25">
      <c r="B209" s="71">
        <v>207</v>
      </c>
      <c r="C209" s="167" t="s">
        <v>604</v>
      </c>
      <c r="D209" s="165"/>
      <c r="E209" s="193">
        <v>472371</v>
      </c>
      <c r="F209" s="167"/>
      <c r="G209" s="171">
        <v>472371</v>
      </c>
      <c r="H209" s="169"/>
      <c r="I209" s="170">
        <f t="shared" si="6"/>
        <v>1681</v>
      </c>
      <c r="J209" s="73">
        <f t="shared" si="7"/>
        <v>3460642</v>
      </c>
      <c r="N209" s="60"/>
    </row>
    <row r="210" spans="2:14" x14ac:dyDescent="0.25">
      <c r="B210" s="71">
        <v>208</v>
      </c>
      <c r="C210" s="167" t="s">
        <v>472</v>
      </c>
      <c r="D210" s="165"/>
      <c r="E210" s="193">
        <v>453504</v>
      </c>
      <c r="F210" s="167"/>
      <c r="G210" s="171">
        <v>453504</v>
      </c>
      <c r="H210" s="169"/>
      <c r="I210" s="170">
        <f t="shared" si="6"/>
        <v>18867</v>
      </c>
      <c r="J210" s="73">
        <f t="shared" si="7"/>
        <v>3479509</v>
      </c>
      <c r="N210" s="60"/>
    </row>
    <row r="211" spans="2:14" x14ac:dyDescent="0.25">
      <c r="B211" s="71">
        <v>209</v>
      </c>
      <c r="C211" s="167" t="s">
        <v>89</v>
      </c>
      <c r="D211" s="165"/>
      <c r="E211" s="193">
        <v>445492</v>
      </c>
      <c r="F211" s="167"/>
      <c r="G211" s="171">
        <v>445492</v>
      </c>
      <c r="H211" s="169"/>
      <c r="I211" s="170">
        <f t="shared" si="6"/>
        <v>8012</v>
      </c>
      <c r="J211" s="73">
        <f t="shared" si="7"/>
        <v>3487521</v>
      </c>
      <c r="N211" s="60"/>
    </row>
    <row r="212" spans="2:14" x14ac:dyDescent="0.25">
      <c r="B212" s="71">
        <v>210</v>
      </c>
      <c r="C212" s="167" t="s">
        <v>315</v>
      </c>
      <c r="D212" s="165"/>
      <c r="E212" s="193">
        <v>397884</v>
      </c>
      <c r="F212" s="167"/>
      <c r="G212" s="171">
        <v>397884</v>
      </c>
      <c r="H212" s="169"/>
      <c r="I212" s="170">
        <f t="shared" si="6"/>
        <v>47608</v>
      </c>
      <c r="J212" s="73">
        <f t="shared" si="7"/>
        <v>3535129</v>
      </c>
      <c r="N212" s="60"/>
    </row>
    <row r="213" spans="2:14" x14ac:dyDescent="0.25">
      <c r="B213" s="71">
        <v>211</v>
      </c>
      <c r="C213" s="167" t="s">
        <v>503</v>
      </c>
      <c r="D213" s="165"/>
      <c r="E213" s="193">
        <v>369982</v>
      </c>
      <c r="F213" s="167"/>
      <c r="G213" s="171">
        <v>369982</v>
      </c>
      <c r="H213" s="169"/>
      <c r="I213" s="170">
        <f t="shared" si="6"/>
        <v>27902</v>
      </c>
      <c r="J213" s="73">
        <f t="shared" si="7"/>
        <v>3563031</v>
      </c>
      <c r="N213" s="60"/>
    </row>
    <row r="214" spans="2:14" ht="12.25" thickBot="1" x14ac:dyDescent="0.3">
      <c r="B214" s="74">
        <v>212</v>
      </c>
      <c r="C214" s="173" t="s">
        <v>436</v>
      </c>
      <c r="D214" s="174"/>
      <c r="E214" s="194">
        <v>274200</v>
      </c>
      <c r="F214" s="173"/>
      <c r="G214" s="175">
        <v>274200</v>
      </c>
      <c r="H214" s="176"/>
      <c r="I214" s="177">
        <f t="shared" si="6"/>
        <v>95782</v>
      </c>
      <c r="J214" s="75">
        <f t="shared" si="7"/>
        <v>3658813</v>
      </c>
      <c r="N214" s="6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00"/>
  </sheetPr>
  <dimension ref="A1:Q91"/>
  <sheetViews>
    <sheetView showGridLines="0" topLeftCell="E25" workbookViewId="0">
      <selection activeCell="Q35" sqref="Q35:Q69"/>
    </sheetView>
  </sheetViews>
  <sheetFormatPr defaultColWidth="41.375" defaultRowHeight="11.55" x14ac:dyDescent="0.2"/>
  <cols>
    <col min="1" max="1" width="4.375" style="1" bestFit="1" customWidth="1"/>
    <col min="2" max="2" width="5.625" style="1" bestFit="1" customWidth="1"/>
    <col min="3" max="3" width="2.625" style="1" customWidth="1"/>
    <col min="4" max="4" width="18" style="1" bestFit="1" customWidth="1"/>
    <col min="5" max="6" width="8" style="1" customWidth="1"/>
    <col min="7" max="7" width="5" style="1" bestFit="1" customWidth="1"/>
    <col min="8" max="8" width="1.75" style="1" customWidth="1"/>
    <col min="9" max="9" width="16.125" style="1" bestFit="1" customWidth="1"/>
    <col min="10" max="10" width="8" style="1" customWidth="1"/>
    <col min="11" max="11" width="7.375" style="1" customWidth="1"/>
    <col min="12" max="12" width="5" style="1" bestFit="1" customWidth="1"/>
    <col min="13" max="14" width="2.25" style="1" customWidth="1"/>
    <col min="15" max="15" width="1.5" style="1" customWidth="1"/>
    <col min="16" max="16" width="5" style="1" bestFit="1" customWidth="1"/>
    <col min="17" max="17" width="7.875" style="1" bestFit="1" customWidth="1"/>
    <col min="18" max="16384" width="41.375" style="1"/>
  </cols>
  <sheetData>
    <row r="1" spans="1:17" ht="12.25" thickBot="1" x14ac:dyDescent="0.25">
      <c r="A1" s="2">
        <f>SUM(E3:E91,J3:J68)</f>
        <v>3180</v>
      </c>
      <c r="B1" s="3">
        <f>SUM(A1)/15</f>
        <v>212</v>
      </c>
      <c r="C1" s="4"/>
      <c r="D1" s="4"/>
      <c r="E1" s="5"/>
      <c r="F1" s="5"/>
      <c r="G1" s="5"/>
      <c r="H1" s="4"/>
      <c r="I1" s="4"/>
      <c r="J1" s="4"/>
      <c r="K1" s="6"/>
      <c r="L1" s="4"/>
      <c r="M1" s="4"/>
      <c r="N1" s="4"/>
      <c r="Q1" s="1">
        <v>212</v>
      </c>
    </row>
    <row r="2" spans="1:17" s="13" customFormat="1" ht="23.8" thickBot="1" x14ac:dyDescent="0.3">
      <c r="A2" s="7"/>
      <c r="B2" s="7"/>
      <c r="C2" s="8"/>
      <c r="D2" s="9" t="s">
        <v>1</v>
      </c>
      <c r="E2" s="10" t="s">
        <v>2</v>
      </c>
      <c r="F2" s="97" t="s">
        <v>3</v>
      </c>
      <c r="G2" s="12" t="s">
        <v>4</v>
      </c>
      <c r="H2" s="8"/>
      <c r="I2" s="9" t="s">
        <v>1</v>
      </c>
      <c r="J2" s="10" t="s">
        <v>2</v>
      </c>
      <c r="K2" s="11" t="s">
        <v>3</v>
      </c>
      <c r="L2" s="12" t="s">
        <v>4</v>
      </c>
      <c r="M2" s="8"/>
      <c r="N2" s="8"/>
      <c r="P2" s="104" t="s">
        <v>7</v>
      </c>
      <c r="Q2" s="105" t="s">
        <v>8</v>
      </c>
    </row>
    <row r="3" spans="1:17" ht="13.6" x14ac:dyDescent="0.25">
      <c r="A3" s="14"/>
      <c r="B3" s="15"/>
      <c r="C3" s="4"/>
      <c r="D3" s="99" t="s">
        <v>60</v>
      </c>
      <c r="E3" s="100">
        <f>COUNTIF(SELECTIONS!$H$1:$AK$213,D3)</f>
        <v>25</v>
      </c>
      <c r="F3" s="101">
        <f>IFERROR(E3/$B$1,"")</f>
        <v>0.11792452830188679</v>
      </c>
      <c r="G3" s="102" t="s">
        <v>5</v>
      </c>
      <c r="H3" s="4"/>
      <c r="I3" s="19" t="s">
        <v>151</v>
      </c>
      <c r="J3" s="20">
        <f>COUNTIF(SELECTIONS!$H$1:$AK$213,I3)</f>
        <v>0</v>
      </c>
      <c r="K3" s="21">
        <f t="shared" ref="K3:K68" si="0">IFERROR(J3/$B$1,"")</f>
        <v>0</v>
      </c>
      <c r="L3" s="22" t="s">
        <v>6</v>
      </c>
      <c r="M3" s="4"/>
      <c r="N3" s="4"/>
      <c r="P3" s="106">
        <v>1</v>
      </c>
      <c r="Q3" s="107">
        <v>6000</v>
      </c>
    </row>
    <row r="4" spans="1:17" ht="13.6" x14ac:dyDescent="0.25">
      <c r="A4" s="14"/>
      <c r="B4" s="15"/>
      <c r="C4" s="4"/>
      <c r="D4" s="23" t="s">
        <v>45</v>
      </c>
      <c r="E4" s="24">
        <f>COUNTIF(SELECTIONS!$H$1:$AK$213,D4)</f>
        <v>1</v>
      </c>
      <c r="F4" s="98">
        <f t="shared" ref="F4:F91" si="1">IFERROR(E4/$B$1,"")</f>
        <v>4.7169811320754715E-3</v>
      </c>
      <c r="G4" s="26" t="s">
        <v>5</v>
      </c>
      <c r="H4" s="4"/>
      <c r="I4" s="27" t="s">
        <v>221</v>
      </c>
      <c r="J4" s="28">
        <f>COUNTIF(SELECTIONS!$H$1:$AK$213,I4)</f>
        <v>34</v>
      </c>
      <c r="K4" s="29">
        <f t="shared" si="0"/>
        <v>0.16037735849056603</v>
      </c>
      <c r="L4" s="30" t="s">
        <v>6</v>
      </c>
      <c r="M4" s="4"/>
      <c r="N4" s="4"/>
      <c r="P4" s="108">
        <v>2</v>
      </c>
      <c r="Q4" s="109">
        <v>3000</v>
      </c>
    </row>
    <row r="5" spans="1:17" ht="13.6" x14ac:dyDescent="0.25">
      <c r="A5" s="14"/>
      <c r="B5" s="15"/>
      <c r="C5" s="4"/>
      <c r="D5" s="23" t="s">
        <v>39</v>
      </c>
      <c r="E5" s="24">
        <f>COUNTIF(SELECTIONS!$H$1:$AK$213,D5)</f>
        <v>17</v>
      </c>
      <c r="F5" s="98">
        <f t="shared" si="1"/>
        <v>8.0188679245283015E-2</v>
      </c>
      <c r="G5" s="26" t="s">
        <v>5</v>
      </c>
      <c r="H5" s="4"/>
      <c r="I5" s="27" t="s">
        <v>237</v>
      </c>
      <c r="J5" s="28">
        <f>COUNTIF(SELECTIONS!$H$1:$AK$213,I5)</f>
        <v>5</v>
      </c>
      <c r="K5" s="29">
        <f t="shared" si="0"/>
        <v>2.358490566037736E-2</v>
      </c>
      <c r="L5" s="30" t="s">
        <v>6</v>
      </c>
      <c r="M5" s="4"/>
      <c r="N5" s="4"/>
      <c r="P5" s="108">
        <v>3</v>
      </c>
      <c r="Q5" s="109">
        <v>2000</v>
      </c>
    </row>
    <row r="6" spans="1:17" ht="13.6" x14ac:dyDescent="0.25">
      <c r="A6" s="14"/>
      <c r="B6" s="15"/>
      <c r="C6" s="4"/>
      <c r="D6" s="23" t="s">
        <v>140</v>
      </c>
      <c r="E6" s="24">
        <f>COUNTIF(SELECTIONS!$H$1:$AK$213,D6)</f>
        <v>38</v>
      </c>
      <c r="F6" s="98">
        <f t="shared" si="1"/>
        <v>0.17924528301886791</v>
      </c>
      <c r="G6" s="26" t="s">
        <v>5</v>
      </c>
      <c r="H6" s="4"/>
      <c r="I6" s="27" t="s">
        <v>238</v>
      </c>
      <c r="J6" s="28">
        <f>COUNTIF(SELECTIONS!$H$1:$AK$213,I6)</f>
        <v>34</v>
      </c>
      <c r="K6" s="29">
        <f t="shared" si="0"/>
        <v>0.16037735849056603</v>
      </c>
      <c r="L6" s="30" t="s">
        <v>6</v>
      </c>
      <c r="M6" s="4"/>
      <c r="N6" s="4"/>
      <c r="P6" s="108">
        <v>4</v>
      </c>
      <c r="Q6" s="109">
        <v>1750</v>
      </c>
    </row>
    <row r="7" spans="1:17" ht="13.6" x14ac:dyDescent="0.25">
      <c r="A7" s="14"/>
      <c r="B7" s="15"/>
      <c r="C7" s="4"/>
      <c r="D7" s="23" t="s">
        <v>75</v>
      </c>
      <c r="E7" s="24">
        <f>COUNTIF(SELECTIONS!$H$1:$AK$213,D7)</f>
        <v>20</v>
      </c>
      <c r="F7" s="98">
        <f t="shared" si="1"/>
        <v>9.4339622641509441E-2</v>
      </c>
      <c r="G7" s="26" t="s">
        <v>5</v>
      </c>
      <c r="H7" s="4"/>
      <c r="I7" s="27" t="s">
        <v>222</v>
      </c>
      <c r="J7" s="28">
        <f>COUNTIF(SELECTIONS!$H$1:$AK$213,I7)</f>
        <v>15</v>
      </c>
      <c r="K7" s="29">
        <f t="shared" si="0"/>
        <v>7.0754716981132074E-2</v>
      </c>
      <c r="L7" s="30" t="s">
        <v>6</v>
      </c>
      <c r="M7" s="4"/>
      <c r="N7" s="4"/>
      <c r="P7" s="108">
        <v>5</v>
      </c>
      <c r="Q7" s="109">
        <v>1500</v>
      </c>
    </row>
    <row r="8" spans="1:17" ht="13.6" x14ac:dyDescent="0.25">
      <c r="A8" s="14"/>
      <c r="B8" s="15"/>
      <c r="C8" s="4"/>
      <c r="D8" s="23" t="s">
        <v>59</v>
      </c>
      <c r="E8" s="24">
        <f>COUNTIF(SELECTIONS!$H$1:$AK$213,D8)</f>
        <v>8</v>
      </c>
      <c r="F8" s="98">
        <f t="shared" si="1"/>
        <v>3.7735849056603772E-2</v>
      </c>
      <c r="G8" s="26" t="s">
        <v>5</v>
      </c>
      <c r="H8" s="4"/>
      <c r="I8" s="27" t="s">
        <v>240</v>
      </c>
      <c r="J8" s="28">
        <f>COUNTIF(SELECTIONS!$H$1:$AK$213,I8)</f>
        <v>8</v>
      </c>
      <c r="K8" s="29">
        <f t="shared" si="0"/>
        <v>3.7735849056603772E-2</v>
      </c>
      <c r="L8" s="30" t="s">
        <v>6</v>
      </c>
      <c r="M8" s="4"/>
      <c r="N8" s="4"/>
      <c r="P8" s="108">
        <v>6</v>
      </c>
      <c r="Q8" s="109">
        <v>1000</v>
      </c>
    </row>
    <row r="9" spans="1:17" ht="13.6" x14ac:dyDescent="0.25">
      <c r="A9" s="14"/>
      <c r="B9" s="15"/>
      <c r="C9" s="4"/>
      <c r="D9" s="23" t="s">
        <v>63</v>
      </c>
      <c r="E9" s="24">
        <f>COUNTIF(SELECTIONS!$H$1:$AK$213,D9)</f>
        <v>6</v>
      </c>
      <c r="F9" s="98">
        <f t="shared" si="1"/>
        <v>2.8301886792452831E-2</v>
      </c>
      <c r="G9" s="26" t="s">
        <v>5</v>
      </c>
      <c r="H9" s="4"/>
      <c r="I9" s="27" t="s">
        <v>241</v>
      </c>
      <c r="J9" s="28">
        <f>COUNTIF(SELECTIONS!$H$1:$AK$213,I9)</f>
        <v>5</v>
      </c>
      <c r="K9" s="29">
        <f t="shared" si="0"/>
        <v>2.358490566037736E-2</v>
      </c>
      <c r="L9" s="30" t="s">
        <v>6</v>
      </c>
      <c r="M9" s="4"/>
      <c r="N9" s="4"/>
      <c r="P9" s="108">
        <v>7</v>
      </c>
      <c r="Q9" s="109">
        <v>1000</v>
      </c>
    </row>
    <row r="10" spans="1:17" ht="13.6" x14ac:dyDescent="0.25">
      <c r="A10" s="14"/>
      <c r="B10" s="15"/>
      <c r="C10" s="4"/>
      <c r="D10" s="23" t="s">
        <v>47</v>
      </c>
      <c r="E10" s="24">
        <f>COUNTIF(SELECTIONS!$H$1:$AK$213,D10)</f>
        <v>14</v>
      </c>
      <c r="F10" s="98">
        <f t="shared" si="1"/>
        <v>6.6037735849056603E-2</v>
      </c>
      <c r="G10" s="26" t="s">
        <v>5</v>
      </c>
      <c r="H10" s="4"/>
      <c r="I10" s="27" t="s">
        <v>242</v>
      </c>
      <c r="J10" s="28">
        <f>COUNTIF(SELECTIONS!$H$1:$AK$213,I10)</f>
        <v>9</v>
      </c>
      <c r="K10" s="29">
        <f t="shared" si="0"/>
        <v>4.2452830188679243E-2</v>
      </c>
      <c r="L10" s="30" t="s">
        <v>6</v>
      </c>
      <c r="M10" s="4"/>
      <c r="N10" s="4"/>
      <c r="P10" s="108">
        <v>8</v>
      </c>
      <c r="Q10" s="109">
        <v>1000</v>
      </c>
    </row>
    <row r="11" spans="1:17" ht="13.6" x14ac:dyDescent="0.25">
      <c r="A11" s="14"/>
      <c r="B11" s="15"/>
      <c r="C11" s="4"/>
      <c r="D11" s="23" t="s">
        <v>61</v>
      </c>
      <c r="E11" s="24">
        <f>COUNTIF(SELECTIONS!$H$1:$AK$213,D11)</f>
        <v>4</v>
      </c>
      <c r="F11" s="98">
        <f t="shared" si="1"/>
        <v>1.8867924528301886E-2</v>
      </c>
      <c r="G11" s="26" t="s">
        <v>5</v>
      </c>
      <c r="H11" s="4"/>
      <c r="I11" s="27" t="s">
        <v>148</v>
      </c>
      <c r="J11" s="28">
        <f>COUNTIF(SELECTIONS!$H$1:$AK$213,I11)</f>
        <v>5</v>
      </c>
      <c r="K11" s="29">
        <f t="shared" si="0"/>
        <v>2.358490566037736E-2</v>
      </c>
      <c r="L11" s="30" t="s">
        <v>6</v>
      </c>
      <c r="M11" s="4"/>
      <c r="N11" s="4"/>
      <c r="P11" s="108">
        <v>9</v>
      </c>
      <c r="Q11" s="109">
        <v>1000</v>
      </c>
    </row>
    <row r="12" spans="1:17" ht="13.6" x14ac:dyDescent="0.25">
      <c r="A12" s="14"/>
      <c r="B12" s="15"/>
      <c r="C12" s="4"/>
      <c r="D12" s="23" t="s">
        <v>105</v>
      </c>
      <c r="E12" s="24">
        <f>COUNTIF(SELECTIONS!$H$1:$AK$213,D12)</f>
        <v>10</v>
      </c>
      <c r="F12" s="98">
        <f t="shared" si="1"/>
        <v>4.716981132075472E-2</v>
      </c>
      <c r="G12" s="26" t="s">
        <v>5</v>
      </c>
      <c r="H12" s="4"/>
      <c r="I12" s="27" t="s">
        <v>243</v>
      </c>
      <c r="J12" s="28">
        <f>COUNTIF(SELECTIONS!$H$1:$AK$213,I12)</f>
        <v>14</v>
      </c>
      <c r="K12" s="29">
        <f t="shared" si="0"/>
        <v>6.6037735849056603E-2</v>
      </c>
      <c r="L12" s="30" t="s">
        <v>6</v>
      </c>
      <c r="M12" s="4"/>
      <c r="N12" s="4"/>
      <c r="P12" s="108">
        <v>10</v>
      </c>
      <c r="Q12" s="109">
        <v>1000</v>
      </c>
    </row>
    <row r="13" spans="1:17" ht="13.6" x14ac:dyDescent="0.25">
      <c r="A13" s="14"/>
      <c r="B13" s="15"/>
      <c r="C13" s="4"/>
      <c r="D13" s="23" t="s">
        <v>36</v>
      </c>
      <c r="E13" s="24">
        <f>COUNTIF(SELECTIONS!$H$1:$AK$213,D13)</f>
        <v>19</v>
      </c>
      <c r="F13" s="98">
        <f t="shared" si="1"/>
        <v>8.9622641509433956E-2</v>
      </c>
      <c r="G13" s="26" t="s">
        <v>5</v>
      </c>
      <c r="H13" s="4"/>
      <c r="I13" s="27" t="s">
        <v>162</v>
      </c>
      <c r="J13" s="28">
        <f>COUNTIF(SELECTIONS!$H$1:$AK$213,I13)</f>
        <v>26</v>
      </c>
      <c r="K13" s="29">
        <f t="shared" si="0"/>
        <v>0.12264150943396226</v>
      </c>
      <c r="L13" s="30" t="s">
        <v>6</v>
      </c>
      <c r="M13" s="4"/>
      <c r="N13" s="4"/>
      <c r="P13" s="125">
        <v>11</v>
      </c>
      <c r="Q13" s="126">
        <v>750</v>
      </c>
    </row>
    <row r="14" spans="1:17" ht="13.6" x14ac:dyDescent="0.25">
      <c r="A14" s="14"/>
      <c r="B14" s="15"/>
      <c r="C14" s="4"/>
      <c r="D14" s="23" t="s">
        <v>52</v>
      </c>
      <c r="E14" s="24">
        <f>COUNTIF(SELECTIONS!$H$1:$AK$213,D14)</f>
        <v>92</v>
      </c>
      <c r="F14" s="98">
        <f t="shared" si="1"/>
        <v>0.43396226415094341</v>
      </c>
      <c r="G14" s="26" t="s">
        <v>5</v>
      </c>
      <c r="H14" s="4"/>
      <c r="I14" s="27" t="s">
        <v>244</v>
      </c>
      <c r="J14" s="28">
        <f>COUNTIF(SELECTIONS!$H$1:$AK$213,I14)</f>
        <v>3</v>
      </c>
      <c r="K14" s="29">
        <f t="shared" si="0"/>
        <v>1.4150943396226415E-2</v>
      </c>
      <c r="L14" s="30" t="s">
        <v>6</v>
      </c>
      <c r="M14" s="4"/>
      <c r="N14" s="4"/>
      <c r="P14" s="125">
        <v>12</v>
      </c>
      <c r="Q14" s="126">
        <v>700</v>
      </c>
    </row>
    <row r="15" spans="1:17" ht="14.3" thickBot="1" x14ac:dyDescent="0.3">
      <c r="A15" s="14"/>
      <c r="B15" s="15"/>
      <c r="C15" s="4"/>
      <c r="D15" s="23" t="s">
        <v>58</v>
      </c>
      <c r="E15" s="24">
        <f>COUNTIF(SELECTIONS!$H$1:$AK$213,D15)</f>
        <v>0</v>
      </c>
      <c r="F15" s="98">
        <f t="shared" si="1"/>
        <v>0</v>
      </c>
      <c r="G15" s="26" t="s">
        <v>5</v>
      </c>
      <c r="H15" s="4"/>
      <c r="I15" s="27" t="s">
        <v>164</v>
      </c>
      <c r="J15" s="28">
        <f>COUNTIF(SELECTIONS!$H$1:$AK$213,I15)</f>
        <v>7</v>
      </c>
      <c r="K15" s="29">
        <f t="shared" si="0"/>
        <v>3.3018867924528301E-2</v>
      </c>
      <c r="L15" s="30" t="s">
        <v>6</v>
      </c>
      <c r="M15" s="4"/>
      <c r="N15" s="4"/>
      <c r="P15" s="110" t="s">
        <v>10</v>
      </c>
      <c r="Q15" s="111">
        <v>500</v>
      </c>
    </row>
    <row r="16" spans="1:17" ht="14.3" thickBot="1" x14ac:dyDescent="0.3">
      <c r="A16" s="14"/>
      <c r="B16" s="15"/>
      <c r="C16" s="4"/>
      <c r="D16" s="23" t="s">
        <v>38</v>
      </c>
      <c r="E16" s="24">
        <f>COUNTIF(SELECTIONS!$H$1:$AK$213,D16)</f>
        <v>2</v>
      </c>
      <c r="F16" s="98">
        <f t="shared" si="1"/>
        <v>9.433962264150943E-3</v>
      </c>
      <c r="G16" s="26" t="s">
        <v>5</v>
      </c>
      <c r="H16" s="4"/>
      <c r="I16" s="27" t="s">
        <v>226</v>
      </c>
      <c r="J16" s="28">
        <f>COUNTIF(SELECTIONS!$H$1:$AK$213,I16)</f>
        <v>8</v>
      </c>
      <c r="K16" s="29">
        <f t="shared" si="0"/>
        <v>3.7735849056603772E-2</v>
      </c>
      <c r="L16" s="30" t="s">
        <v>6</v>
      </c>
      <c r="M16" s="4"/>
      <c r="N16" s="4"/>
      <c r="P16" s="112"/>
      <c r="Q16" s="113">
        <f>SUM(Q3:Q15)</f>
        <v>21200</v>
      </c>
    </row>
    <row r="17" spans="1:14" x14ac:dyDescent="0.2">
      <c r="A17" s="14"/>
      <c r="B17" s="15"/>
      <c r="C17" s="4"/>
      <c r="D17" s="23" t="s">
        <v>48</v>
      </c>
      <c r="E17" s="24">
        <f>COUNTIF(SELECTIONS!$H$1:$AK$213,D17)</f>
        <v>53</v>
      </c>
      <c r="F17" s="98">
        <f t="shared" ref="F17" si="2">IFERROR(E17/$B$1,"")</f>
        <v>0.25</v>
      </c>
      <c r="G17" s="26" t="s">
        <v>5</v>
      </c>
      <c r="H17" s="4"/>
      <c r="I17" s="27" t="s">
        <v>227</v>
      </c>
      <c r="J17" s="28">
        <f>COUNTIF(SELECTIONS!$H$1:$AK$213,I17)</f>
        <v>24</v>
      </c>
      <c r="K17" s="29">
        <f t="shared" si="0"/>
        <v>0.11320754716981132</v>
      </c>
      <c r="L17" s="30" t="s">
        <v>6</v>
      </c>
      <c r="M17" s="4"/>
      <c r="N17" s="4"/>
    </row>
    <row r="18" spans="1:14" x14ac:dyDescent="0.2">
      <c r="A18" s="4"/>
      <c r="B18" s="4"/>
      <c r="C18" s="4"/>
      <c r="D18" s="23" t="s">
        <v>46</v>
      </c>
      <c r="E18" s="24">
        <f>COUNTIF(SELECTIONS!$H$1:$AK$213,D18)</f>
        <v>4</v>
      </c>
      <c r="F18" s="98">
        <f t="shared" ref="F18:F22" si="3">IFERROR(E18/$B$1,"")</f>
        <v>1.8867924528301886E-2</v>
      </c>
      <c r="G18" s="26" t="s">
        <v>5</v>
      </c>
      <c r="H18" s="4"/>
      <c r="I18" s="27" t="s">
        <v>152</v>
      </c>
      <c r="J18" s="28">
        <f>COUNTIF(SELECTIONS!$H$1:$AK$213,I18)</f>
        <v>3</v>
      </c>
      <c r="K18" s="29">
        <f t="shared" ref="K18:K20" si="4">IFERROR(J18/$B$1,"")</f>
        <v>1.4150943396226415E-2</v>
      </c>
      <c r="L18" s="30" t="s">
        <v>6</v>
      </c>
      <c r="M18" s="4"/>
      <c r="N18" s="4"/>
    </row>
    <row r="19" spans="1:14" x14ac:dyDescent="0.2">
      <c r="A19" s="4"/>
      <c r="B19" s="4"/>
      <c r="C19" s="4"/>
      <c r="D19" s="23" t="s">
        <v>56</v>
      </c>
      <c r="E19" s="24">
        <f>COUNTIF(SELECTIONS!$H$1:$AK$213,D19)</f>
        <v>2</v>
      </c>
      <c r="F19" s="98">
        <f t="shared" si="3"/>
        <v>9.433962264150943E-3</v>
      </c>
      <c r="G19" s="26" t="s">
        <v>5</v>
      </c>
      <c r="H19" s="4"/>
      <c r="I19" s="27" t="s">
        <v>153</v>
      </c>
      <c r="J19" s="28">
        <f>COUNTIF(SELECTIONS!$H$1:$AK$213,I19)</f>
        <v>16</v>
      </c>
      <c r="K19" s="29">
        <f t="shared" si="4"/>
        <v>7.5471698113207544E-2</v>
      </c>
      <c r="L19" s="30" t="s">
        <v>6</v>
      </c>
      <c r="M19" s="4"/>
      <c r="N19" s="4"/>
    </row>
    <row r="20" spans="1:14" x14ac:dyDescent="0.2">
      <c r="A20" s="4"/>
      <c r="B20" s="4"/>
      <c r="C20" s="4"/>
      <c r="D20" s="23" t="s">
        <v>40</v>
      </c>
      <c r="E20" s="24">
        <f>COUNTIF(SELECTIONS!$H$1:$AK$213,D20)</f>
        <v>59</v>
      </c>
      <c r="F20" s="98">
        <f t="shared" si="3"/>
        <v>0.27830188679245282</v>
      </c>
      <c r="G20" s="26" t="s">
        <v>5</v>
      </c>
      <c r="H20" s="4"/>
      <c r="I20" s="27" t="s">
        <v>246</v>
      </c>
      <c r="J20" s="28">
        <f>COUNTIF(SELECTIONS!$H$1:$AK$213,I20)</f>
        <v>44</v>
      </c>
      <c r="K20" s="29">
        <f t="shared" si="4"/>
        <v>0.20754716981132076</v>
      </c>
      <c r="L20" s="30" t="s">
        <v>6</v>
      </c>
      <c r="M20" s="4"/>
      <c r="N20" s="4"/>
    </row>
    <row r="21" spans="1:14" x14ac:dyDescent="0.2">
      <c r="A21" s="4"/>
      <c r="B21" s="4"/>
      <c r="C21" s="4"/>
      <c r="D21" s="23" t="s">
        <v>44</v>
      </c>
      <c r="E21" s="24">
        <f>COUNTIF(SELECTIONS!$H$1:$AK$213,D21)</f>
        <v>6</v>
      </c>
      <c r="F21" s="98">
        <f t="shared" si="3"/>
        <v>2.8301886792452831E-2</v>
      </c>
      <c r="G21" s="26" t="s">
        <v>5</v>
      </c>
      <c r="H21" s="4"/>
      <c r="I21" s="27" t="s">
        <v>117</v>
      </c>
      <c r="J21" s="28">
        <f>COUNTIF(SELECTIONS!$H$1:$AK$213,I21)</f>
        <v>16</v>
      </c>
      <c r="K21" s="29">
        <f t="shared" si="0"/>
        <v>7.5471698113207544E-2</v>
      </c>
      <c r="L21" s="30" t="s">
        <v>6</v>
      </c>
      <c r="M21" s="4"/>
      <c r="N21" s="4"/>
    </row>
    <row r="22" spans="1:14" x14ac:dyDescent="0.2">
      <c r="A22" s="4"/>
      <c r="B22" s="4"/>
      <c r="C22" s="4"/>
      <c r="D22" s="23" t="s">
        <v>42</v>
      </c>
      <c r="E22" s="24">
        <f>COUNTIF(SELECTIONS!$H$1:$AK$213,D22)</f>
        <v>3</v>
      </c>
      <c r="F22" s="98">
        <f t="shared" si="3"/>
        <v>1.4150943396226415E-2</v>
      </c>
      <c r="G22" s="26" t="s">
        <v>5</v>
      </c>
      <c r="H22" s="4"/>
      <c r="I22" s="27" t="s">
        <v>247</v>
      </c>
      <c r="J22" s="28">
        <f>COUNTIF(SELECTIONS!$H$1:$AK$213,I22)</f>
        <v>14</v>
      </c>
      <c r="K22" s="29">
        <f t="shared" si="0"/>
        <v>6.6037735849056603E-2</v>
      </c>
      <c r="L22" s="30" t="s">
        <v>6</v>
      </c>
      <c r="M22" s="4"/>
      <c r="N22" s="4"/>
    </row>
    <row r="23" spans="1:14" x14ac:dyDescent="0.2">
      <c r="A23" s="4"/>
      <c r="B23" s="4"/>
      <c r="C23" s="4"/>
      <c r="D23" s="23" t="s">
        <v>65</v>
      </c>
      <c r="E23" s="24">
        <f>COUNTIF(SELECTIONS!$H$1:$AK$213,D23)</f>
        <v>69</v>
      </c>
      <c r="F23" s="98">
        <f t="shared" si="1"/>
        <v>0.32547169811320753</v>
      </c>
      <c r="G23" s="26" t="s">
        <v>5</v>
      </c>
      <c r="H23" s="4"/>
      <c r="I23" s="27" t="s">
        <v>248</v>
      </c>
      <c r="J23" s="28">
        <f>COUNTIF(SELECTIONS!$H$1:$AK$213,I23)</f>
        <v>6</v>
      </c>
      <c r="K23" s="29">
        <f t="shared" si="0"/>
        <v>2.8301886792452831E-2</v>
      </c>
      <c r="L23" s="30" t="s">
        <v>6</v>
      </c>
      <c r="M23" s="4"/>
      <c r="N23" s="4"/>
    </row>
    <row r="24" spans="1:14" x14ac:dyDescent="0.2">
      <c r="A24" s="4"/>
      <c r="B24" s="4"/>
      <c r="C24" s="4"/>
      <c r="D24" s="23" t="s">
        <v>50</v>
      </c>
      <c r="E24" s="24">
        <f>COUNTIF(SELECTIONS!$H$1:$AK$213,D24)</f>
        <v>9</v>
      </c>
      <c r="F24" s="98">
        <f t="shared" si="1"/>
        <v>4.2452830188679243E-2</v>
      </c>
      <c r="G24" s="26" t="s">
        <v>5</v>
      </c>
      <c r="H24" s="4"/>
      <c r="I24" s="27" t="s">
        <v>249</v>
      </c>
      <c r="J24" s="28">
        <f>COUNTIF(SELECTIONS!$H$1:$AK$213,I24)</f>
        <v>22</v>
      </c>
      <c r="K24" s="29">
        <f t="shared" si="0"/>
        <v>0.10377358490566038</v>
      </c>
      <c r="L24" s="30" t="s">
        <v>6</v>
      </c>
      <c r="M24" s="4"/>
      <c r="N24" s="4"/>
    </row>
    <row r="25" spans="1:14" x14ac:dyDescent="0.2">
      <c r="A25" s="4"/>
      <c r="B25" s="4"/>
      <c r="C25" s="4"/>
      <c r="D25" s="23" t="s">
        <v>64</v>
      </c>
      <c r="E25" s="24">
        <f>COUNTIF(SELECTIONS!$H$1:$AK$213,D25)</f>
        <v>27</v>
      </c>
      <c r="F25" s="98">
        <f t="shared" si="1"/>
        <v>0.12735849056603774</v>
      </c>
      <c r="G25" s="26" t="s">
        <v>5</v>
      </c>
      <c r="H25" s="4"/>
      <c r="I25" s="27" t="s">
        <v>250</v>
      </c>
      <c r="J25" s="28">
        <f>COUNTIF(SELECTIONS!$H$1:$AK$213,I25)</f>
        <v>8</v>
      </c>
      <c r="K25" s="29">
        <f t="shared" si="0"/>
        <v>3.7735849056603772E-2</v>
      </c>
      <c r="L25" s="30" t="s">
        <v>6</v>
      </c>
      <c r="M25" s="4"/>
      <c r="N25" s="4"/>
    </row>
    <row r="26" spans="1:14" x14ac:dyDescent="0.2">
      <c r="A26" s="4"/>
      <c r="B26" s="4"/>
      <c r="C26" s="4"/>
      <c r="D26" s="23" t="s">
        <v>41</v>
      </c>
      <c r="E26" s="24">
        <f>COUNTIF(SELECTIONS!$H$1:$AK$213,D26)</f>
        <v>5</v>
      </c>
      <c r="F26" s="98">
        <f t="shared" si="1"/>
        <v>2.358490566037736E-2</v>
      </c>
      <c r="G26" s="26" t="s">
        <v>5</v>
      </c>
      <c r="H26" s="4"/>
      <c r="I26" s="27" t="s">
        <v>141</v>
      </c>
      <c r="J26" s="28">
        <f>COUNTIF(SELECTIONS!$H$1:$AK$213,I26)</f>
        <v>10</v>
      </c>
      <c r="K26" s="29">
        <f t="shared" si="0"/>
        <v>4.716981132075472E-2</v>
      </c>
      <c r="L26" s="30" t="s">
        <v>6</v>
      </c>
      <c r="M26" s="4"/>
      <c r="N26" s="4"/>
    </row>
    <row r="27" spans="1:14" x14ac:dyDescent="0.2">
      <c r="A27" s="4"/>
      <c r="B27" s="4"/>
      <c r="C27" s="4"/>
      <c r="D27" s="23" t="s">
        <v>43</v>
      </c>
      <c r="E27" s="24">
        <f>COUNTIF(SELECTIONS!$H$1:$AK$213,D27)</f>
        <v>113</v>
      </c>
      <c r="F27" s="98">
        <f t="shared" si="1"/>
        <v>0.53301886792452835</v>
      </c>
      <c r="G27" s="26" t="s">
        <v>5</v>
      </c>
      <c r="H27" s="4"/>
      <c r="I27" s="27" t="s">
        <v>157</v>
      </c>
      <c r="J27" s="28">
        <f>COUNTIF(SELECTIONS!$H$1:$AK$213,I27)</f>
        <v>33</v>
      </c>
      <c r="K27" s="29">
        <f t="shared" si="0"/>
        <v>0.15566037735849056</v>
      </c>
      <c r="L27" s="30" t="s">
        <v>6</v>
      </c>
      <c r="M27" s="4"/>
      <c r="N27" s="4"/>
    </row>
    <row r="28" spans="1:14" x14ac:dyDescent="0.2">
      <c r="A28" s="4"/>
      <c r="B28" s="4"/>
      <c r="C28" s="4"/>
      <c r="D28" s="23" t="s">
        <v>35</v>
      </c>
      <c r="E28" s="24">
        <f>COUNTIF(SELECTIONS!$H$1:$AK$213,D28)</f>
        <v>2</v>
      </c>
      <c r="F28" s="98">
        <f t="shared" si="1"/>
        <v>9.433962264150943E-3</v>
      </c>
      <c r="G28" s="26" t="s">
        <v>5</v>
      </c>
      <c r="H28" s="4"/>
      <c r="I28" s="27" t="s">
        <v>251</v>
      </c>
      <c r="J28" s="28">
        <f>COUNTIF(SELECTIONS!$H$1:$AK$213,I28)</f>
        <v>23</v>
      </c>
      <c r="K28" s="29">
        <f t="shared" si="0"/>
        <v>0.10849056603773585</v>
      </c>
      <c r="L28" s="30" t="s">
        <v>6</v>
      </c>
      <c r="M28" s="4"/>
      <c r="N28" s="4"/>
    </row>
    <row r="29" spans="1:14" x14ac:dyDescent="0.2">
      <c r="A29" s="4"/>
      <c r="B29" s="4"/>
      <c r="C29" s="4"/>
      <c r="D29" s="23" t="s">
        <v>70</v>
      </c>
      <c r="E29" s="24">
        <f>COUNTIF(SELECTIONS!$H$1:$AK$213,D29)</f>
        <v>14</v>
      </c>
      <c r="F29" s="98">
        <f t="shared" si="1"/>
        <v>6.6037735849056603E-2</v>
      </c>
      <c r="G29" s="26" t="s">
        <v>5</v>
      </c>
      <c r="H29" s="4"/>
      <c r="I29" s="27" t="s">
        <v>252</v>
      </c>
      <c r="J29" s="28">
        <f>COUNTIF(SELECTIONS!$H$1:$AK$213,I29)</f>
        <v>0</v>
      </c>
      <c r="K29" s="29">
        <f t="shared" si="0"/>
        <v>0</v>
      </c>
      <c r="L29" s="30" t="s">
        <v>6</v>
      </c>
      <c r="M29" s="4"/>
      <c r="N29" s="4"/>
    </row>
    <row r="30" spans="1:14" ht="12.25" thickBot="1" x14ac:dyDescent="0.25">
      <c r="A30" s="4"/>
      <c r="B30" s="4"/>
      <c r="C30" s="4"/>
      <c r="D30" s="31" t="s">
        <v>49</v>
      </c>
      <c r="E30" s="32">
        <f>COUNTIF(SELECTIONS!$H$1:$AK$213,D30)</f>
        <v>14</v>
      </c>
      <c r="F30" s="103">
        <f t="shared" si="1"/>
        <v>6.6037735849056603E-2</v>
      </c>
      <c r="G30" s="34" t="s">
        <v>5</v>
      </c>
      <c r="H30" s="4"/>
      <c r="I30" s="27" t="s">
        <v>233</v>
      </c>
      <c r="J30" s="28">
        <f>COUNTIF(SELECTIONS!$H$1:$AK$213,I30)</f>
        <v>22</v>
      </c>
      <c r="K30" s="29">
        <f t="shared" si="0"/>
        <v>0.10377358490566038</v>
      </c>
      <c r="L30" s="30" t="s">
        <v>6</v>
      </c>
      <c r="M30" s="4"/>
      <c r="N30" s="4"/>
    </row>
    <row r="31" spans="1:14" x14ac:dyDescent="0.2">
      <c r="A31" s="4"/>
      <c r="B31" s="4"/>
      <c r="C31" s="4"/>
      <c r="D31" s="35" t="s">
        <v>106</v>
      </c>
      <c r="E31" s="36">
        <f>COUNTIF(SELECTIONS!$H$1:$AK$213,D31)</f>
        <v>4</v>
      </c>
      <c r="F31" s="37">
        <f t="shared" si="1"/>
        <v>1.8867924528301886E-2</v>
      </c>
      <c r="G31" s="38" t="s">
        <v>9</v>
      </c>
      <c r="H31" s="4"/>
      <c r="I31" s="27" t="s">
        <v>253</v>
      </c>
      <c r="J31" s="28">
        <f>COUNTIF(SELECTIONS!$H$1:$AK$213,I31)</f>
        <v>5</v>
      </c>
      <c r="K31" s="29">
        <f t="shared" ref="K31" si="5">IFERROR(J31/$B$1,"")</f>
        <v>2.358490566037736E-2</v>
      </c>
      <c r="L31" s="30" t="s">
        <v>6</v>
      </c>
      <c r="M31" s="4"/>
      <c r="N31" s="4"/>
    </row>
    <row r="32" spans="1:14" x14ac:dyDescent="0.2">
      <c r="A32" s="4"/>
      <c r="B32" s="4"/>
      <c r="C32" s="4"/>
      <c r="D32" s="27" t="s">
        <v>118</v>
      </c>
      <c r="E32" s="28">
        <f>COUNTIF(SELECTIONS!$H$1:$AK$213,D32)</f>
        <v>60</v>
      </c>
      <c r="F32" s="39">
        <f t="shared" si="1"/>
        <v>0.28301886792452829</v>
      </c>
      <c r="G32" s="30" t="s">
        <v>9</v>
      </c>
      <c r="H32" s="4"/>
      <c r="I32" s="27" t="s">
        <v>234</v>
      </c>
      <c r="J32" s="28">
        <f>COUNTIF(SELECTIONS!$H$1:$AK$213,I32)</f>
        <v>58</v>
      </c>
      <c r="K32" s="29">
        <f t="shared" si="0"/>
        <v>0.27358490566037735</v>
      </c>
      <c r="L32" s="30" t="s">
        <v>6</v>
      </c>
      <c r="M32" s="4"/>
      <c r="N32" s="4"/>
    </row>
    <row r="33" spans="1:14" x14ac:dyDescent="0.2">
      <c r="A33" s="4"/>
      <c r="B33" s="4"/>
      <c r="C33" s="4"/>
      <c r="D33" s="27" t="s">
        <v>210</v>
      </c>
      <c r="E33" s="28">
        <f>COUNTIF(SELECTIONS!$H$1:$AK$213,D33)</f>
        <v>118</v>
      </c>
      <c r="F33" s="39">
        <f t="shared" si="1"/>
        <v>0.55660377358490565</v>
      </c>
      <c r="G33" s="30" t="s">
        <v>9</v>
      </c>
      <c r="H33" s="4"/>
      <c r="I33" s="27" t="s">
        <v>254</v>
      </c>
      <c r="J33" s="28">
        <f>COUNTIF(SELECTIONS!$H$1:$AK$213,I33)</f>
        <v>35</v>
      </c>
      <c r="K33" s="29">
        <f t="shared" si="0"/>
        <v>0.1650943396226415</v>
      </c>
      <c r="L33" s="30" t="s">
        <v>6</v>
      </c>
      <c r="M33" s="4"/>
      <c r="N33" s="4"/>
    </row>
    <row r="34" spans="1:14" x14ac:dyDescent="0.2">
      <c r="A34" s="4"/>
      <c r="B34" s="4"/>
      <c r="C34" s="4"/>
      <c r="D34" s="27" t="s">
        <v>113</v>
      </c>
      <c r="E34" s="28">
        <f>COUNTIF(SELECTIONS!$H$1:$AK$213,D34)</f>
        <v>1</v>
      </c>
      <c r="F34" s="39">
        <f t="shared" si="1"/>
        <v>4.7169811320754715E-3</v>
      </c>
      <c r="G34" s="30" t="s">
        <v>9</v>
      </c>
      <c r="H34" s="4"/>
      <c r="I34" s="27" t="s">
        <v>235</v>
      </c>
      <c r="J34" s="28">
        <f>COUNTIF(SELECTIONS!$H$1:$AK$213,I34)</f>
        <v>53</v>
      </c>
      <c r="K34" s="29">
        <f t="shared" si="0"/>
        <v>0.25</v>
      </c>
      <c r="L34" s="30" t="s">
        <v>6</v>
      </c>
      <c r="M34" s="4"/>
      <c r="N34" s="4"/>
    </row>
    <row r="35" spans="1:14" ht="12.25" thickBot="1" x14ac:dyDescent="0.25">
      <c r="A35" s="4"/>
      <c r="B35" s="4"/>
      <c r="C35" s="4"/>
      <c r="D35" s="27" t="s">
        <v>211</v>
      </c>
      <c r="E35" s="28">
        <f>COUNTIF(SELECTIONS!$H$1:$AK$213,D35)</f>
        <v>7</v>
      </c>
      <c r="F35" s="39">
        <f t="shared" si="1"/>
        <v>3.3018867924528301E-2</v>
      </c>
      <c r="G35" s="30" t="s">
        <v>9</v>
      </c>
      <c r="H35" s="4"/>
      <c r="I35" s="40" t="s">
        <v>280</v>
      </c>
      <c r="J35" s="41">
        <f>COUNTIF(SELECTIONS!$H$1:$AK$213,I35)</f>
        <v>71</v>
      </c>
      <c r="K35" s="42">
        <f t="shared" si="0"/>
        <v>0.33490566037735847</v>
      </c>
      <c r="L35" s="43" t="s">
        <v>6</v>
      </c>
      <c r="M35" s="4"/>
      <c r="N35" s="4"/>
    </row>
    <row r="36" spans="1:14" x14ac:dyDescent="0.2">
      <c r="A36" s="4"/>
      <c r="B36" s="4"/>
      <c r="C36" s="4"/>
      <c r="D36" s="27" t="s">
        <v>212</v>
      </c>
      <c r="E36" s="28">
        <f>COUNTIF(SELECTIONS!$H$1:$AK$213,D36)</f>
        <v>16</v>
      </c>
      <c r="F36" s="39">
        <f t="shared" si="1"/>
        <v>7.5471698113207544E-2</v>
      </c>
      <c r="G36" s="30" t="s">
        <v>9</v>
      </c>
      <c r="H36" s="4"/>
      <c r="I36" s="16" t="s">
        <v>255</v>
      </c>
      <c r="J36" s="17">
        <f>COUNTIF(SELECTIONS!$H$1:$AK$213,I36)</f>
        <v>2</v>
      </c>
      <c r="K36" s="44">
        <f t="shared" si="0"/>
        <v>9.433962264150943E-3</v>
      </c>
      <c r="L36" s="18" t="s">
        <v>11</v>
      </c>
      <c r="M36" s="4"/>
      <c r="N36" s="4"/>
    </row>
    <row r="37" spans="1:14" x14ac:dyDescent="0.2">
      <c r="A37" s="4"/>
      <c r="B37" s="4"/>
      <c r="C37" s="4"/>
      <c r="D37" s="27" t="s">
        <v>114</v>
      </c>
      <c r="E37" s="28">
        <f>COUNTIF(SELECTIONS!$H$1:$AK$213,D37)</f>
        <v>10</v>
      </c>
      <c r="F37" s="39">
        <f t="shared" si="1"/>
        <v>4.716981132075472E-2</v>
      </c>
      <c r="G37" s="30" t="s">
        <v>9</v>
      </c>
      <c r="H37" s="4"/>
      <c r="I37" s="23" t="s">
        <v>256</v>
      </c>
      <c r="J37" s="24">
        <f>COUNTIF(SELECTIONS!$H$1:$AK$213,I37)</f>
        <v>6</v>
      </c>
      <c r="K37" s="45">
        <f t="shared" si="0"/>
        <v>2.8301886792452831E-2</v>
      </c>
      <c r="L37" s="26" t="s">
        <v>11</v>
      </c>
      <c r="M37" s="4"/>
      <c r="N37" s="4"/>
    </row>
    <row r="38" spans="1:14" x14ac:dyDescent="0.2">
      <c r="A38" s="4"/>
      <c r="B38" s="4"/>
      <c r="C38" s="4"/>
      <c r="D38" s="27" t="s">
        <v>213</v>
      </c>
      <c r="E38" s="28">
        <f>COUNTIF(SELECTIONS!$H$1:$AK$213,D38)</f>
        <v>67</v>
      </c>
      <c r="F38" s="39">
        <f t="shared" ref="F38:F51" si="6">IFERROR(E38/$B$1,"")</f>
        <v>0.31603773584905659</v>
      </c>
      <c r="G38" s="30" t="s">
        <v>9</v>
      </c>
      <c r="H38" s="4"/>
      <c r="I38" s="23" t="s">
        <v>257</v>
      </c>
      <c r="J38" s="24">
        <f>COUNTIF(SELECTIONS!$H$1:$AK$213,I38)</f>
        <v>12</v>
      </c>
      <c r="K38" s="45">
        <f t="shared" si="0"/>
        <v>5.6603773584905662E-2</v>
      </c>
      <c r="L38" s="26" t="s">
        <v>11</v>
      </c>
      <c r="M38" s="4"/>
      <c r="N38" s="4"/>
    </row>
    <row r="39" spans="1:14" x14ac:dyDescent="0.2">
      <c r="A39" s="4"/>
      <c r="B39" s="4"/>
      <c r="C39" s="4"/>
      <c r="D39" s="27" t="s">
        <v>154</v>
      </c>
      <c r="E39" s="28">
        <f>COUNTIF(SELECTIONS!$H$1:$AK$213,D39)</f>
        <v>27</v>
      </c>
      <c r="F39" s="39">
        <f t="shared" si="6"/>
        <v>0.12735849056603774</v>
      </c>
      <c r="G39" s="30" t="s">
        <v>9</v>
      </c>
      <c r="H39" s="4"/>
      <c r="I39" s="23" t="s">
        <v>236</v>
      </c>
      <c r="J39" s="24">
        <f>COUNTIF(SELECTIONS!$H$1:$AK$213,I39)</f>
        <v>10</v>
      </c>
      <c r="K39" s="45">
        <f t="shared" si="0"/>
        <v>4.716981132075472E-2</v>
      </c>
      <c r="L39" s="26" t="s">
        <v>11</v>
      </c>
      <c r="M39" s="4"/>
      <c r="N39" s="4"/>
    </row>
    <row r="40" spans="1:14" x14ac:dyDescent="0.2">
      <c r="A40" s="4"/>
      <c r="B40" s="4"/>
      <c r="C40" s="4"/>
      <c r="D40" s="27" t="s">
        <v>73</v>
      </c>
      <c r="E40" s="28">
        <f>COUNTIF(SELECTIONS!$H$1:$AK$213,D40)</f>
        <v>17</v>
      </c>
      <c r="F40" s="39">
        <f t="shared" si="6"/>
        <v>8.0188679245283015E-2</v>
      </c>
      <c r="G40" s="30" t="s">
        <v>9</v>
      </c>
      <c r="H40" s="4"/>
      <c r="I40" s="23" t="s">
        <v>258</v>
      </c>
      <c r="J40" s="24">
        <f>COUNTIF(SELECTIONS!$H$1:$AK$213,I40)</f>
        <v>2</v>
      </c>
      <c r="K40" s="45">
        <f t="shared" si="0"/>
        <v>9.433962264150943E-3</v>
      </c>
      <c r="L40" s="26" t="s">
        <v>11</v>
      </c>
      <c r="M40" s="4"/>
      <c r="N40" s="4"/>
    </row>
    <row r="41" spans="1:14" x14ac:dyDescent="0.2">
      <c r="A41" s="4"/>
      <c r="B41" s="4"/>
      <c r="C41" s="4"/>
      <c r="D41" s="27" t="s">
        <v>57</v>
      </c>
      <c r="E41" s="28">
        <f>COUNTIF(SELECTIONS!$H$1:$AK$213,D41)</f>
        <v>22</v>
      </c>
      <c r="F41" s="39">
        <f t="shared" si="6"/>
        <v>0.10377358490566038</v>
      </c>
      <c r="G41" s="30" t="s">
        <v>9</v>
      </c>
      <c r="H41" s="4"/>
      <c r="I41" s="16" t="s">
        <v>259</v>
      </c>
      <c r="J41" s="17">
        <f>COUNTIF(SELECTIONS!$H$1:$AK$213,I41)</f>
        <v>4</v>
      </c>
      <c r="K41" s="44">
        <f t="shared" si="0"/>
        <v>1.8867924528301886E-2</v>
      </c>
      <c r="L41" s="18" t="s">
        <v>11</v>
      </c>
      <c r="M41" s="4"/>
      <c r="N41" s="4"/>
    </row>
    <row r="42" spans="1:14" x14ac:dyDescent="0.2">
      <c r="A42" s="4"/>
      <c r="B42" s="4"/>
      <c r="C42" s="4"/>
      <c r="D42" s="27" t="s">
        <v>62</v>
      </c>
      <c r="E42" s="28">
        <f>COUNTIF(SELECTIONS!$H$1:$AK$213,D42)</f>
        <v>21</v>
      </c>
      <c r="F42" s="39">
        <f t="shared" si="6"/>
        <v>9.9056603773584911E-2</v>
      </c>
      <c r="G42" s="30" t="s">
        <v>9</v>
      </c>
      <c r="H42" s="4"/>
      <c r="I42" s="16" t="s">
        <v>260</v>
      </c>
      <c r="J42" s="17">
        <f>COUNTIF(SELECTIONS!$H$1:$AK$213,I42)</f>
        <v>5</v>
      </c>
      <c r="K42" s="44">
        <f t="shared" si="0"/>
        <v>2.358490566037736E-2</v>
      </c>
      <c r="L42" s="18" t="s">
        <v>11</v>
      </c>
      <c r="M42" s="4"/>
      <c r="N42" s="4"/>
    </row>
    <row r="43" spans="1:14" x14ac:dyDescent="0.2">
      <c r="A43" s="4"/>
      <c r="B43" s="4"/>
      <c r="C43" s="4"/>
      <c r="D43" s="27" t="s">
        <v>215</v>
      </c>
      <c r="E43" s="28">
        <f>COUNTIF(SELECTIONS!$H$1:$AK$213,D43)</f>
        <v>119</v>
      </c>
      <c r="F43" s="39">
        <f t="shared" si="6"/>
        <v>0.56132075471698117</v>
      </c>
      <c r="G43" s="30" t="s">
        <v>9</v>
      </c>
      <c r="H43" s="4"/>
      <c r="I43" s="16" t="s">
        <v>281</v>
      </c>
      <c r="J43" s="17">
        <f>COUNTIF(SELECTIONS!$H$1:$AK$213,I43)</f>
        <v>112</v>
      </c>
      <c r="K43" s="44">
        <f t="shared" si="0"/>
        <v>0.52830188679245282</v>
      </c>
      <c r="L43" s="18" t="s">
        <v>11</v>
      </c>
      <c r="M43" s="4"/>
      <c r="N43" s="4"/>
    </row>
    <row r="44" spans="1:14" x14ac:dyDescent="0.2">
      <c r="A44" s="4"/>
      <c r="B44" s="4"/>
      <c r="C44" s="4"/>
      <c r="D44" s="27" t="s">
        <v>112</v>
      </c>
      <c r="E44" s="28">
        <f>COUNTIF(SELECTIONS!$H$1:$AK$213,D44)</f>
        <v>12</v>
      </c>
      <c r="F44" s="39">
        <f t="shared" si="6"/>
        <v>5.6603773584905662E-2</v>
      </c>
      <c r="G44" s="30" t="s">
        <v>9</v>
      </c>
      <c r="H44" s="4"/>
      <c r="I44" s="16" t="s">
        <v>261</v>
      </c>
      <c r="J44" s="17">
        <f>COUNTIF(SELECTIONS!$H$1:$AK$213,I44)</f>
        <v>73</v>
      </c>
      <c r="K44" s="44">
        <f t="shared" si="0"/>
        <v>0.34433962264150941</v>
      </c>
      <c r="L44" s="18" t="s">
        <v>11</v>
      </c>
      <c r="M44" s="4"/>
      <c r="N44" s="4"/>
    </row>
    <row r="45" spans="1:14" x14ac:dyDescent="0.2">
      <c r="A45" s="4"/>
      <c r="B45" s="4"/>
      <c r="C45" s="4"/>
      <c r="D45" s="27" t="s">
        <v>149</v>
      </c>
      <c r="E45" s="28">
        <f>COUNTIF(SELECTIONS!$H$1:$AK$213,D45)</f>
        <v>7</v>
      </c>
      <c r="F45" s="39">
        <f t="shared" si="6"/>
        <v>3.3018867924528301E-2</v>
      </c>
      <c r="G45" s="30" t="s">
        <v>9</v>
      </c>
      <c r="H45" s="4"/>
      <c r="I45" s="16" t="s">
        <v>262</v>
      </c>
      <c r="J45" s="17">
        <f>COUNTIF(SELECTIONS!$H$1:$AK$213,I45)</f>
        <v>10</v>
      </c>
      <c r="K45" s="44">
        <f t="shared" si="0"/>
        <v>4.716981132075472E-2</v>
      </c>
      <c r="L45" s="18" t="s">
        <v>11</v>
      </c>
      <c r="M45" s="4"/>
      <c r="N45" s="4"/>
    </row>
    <row r="46" spans="1:14" x14ac:dyDescent="0.2">
      <c r="A46" s="4"/>
      <c r="B46" s="4"/>
      <c r="C46" s="4"/>
      <c r="D46" s="27" t="s">
        <v>53</v>
      </c>
      <c r="E46" s="28">
        <f>COUNTIF(SELECTIONS!$H$1:$AK$213,D46)</f>
        <v>11</v>
      </c>
      <c r="F46" s="39">
        <f t="shared" ref="F46:F49" si="7">IFERROR(E46/$B$1,"")</f>
        <v>5.1886792452830191E-2</v>
      </c>
      <c r="G46" s="30" t="s">
        <v>9</v>
      </c>
      <c r="H46" s="4"/>
      <c r="I46" s="16" t="s">
        <v>263</v>
      </c>
      <c r="J46" s="17">
        <f>COUNTIF(SELECTIONS!$H$1:$AK$213,I46)</f>
        <v>4</v>
      </c>
      <c r="K46" s="44">
        <f t="shared" si="0"/>
        <v>1.8867924528301886E-2</v>
      </c>
      <c r="L46" s="18" t="s">
        <v>11</v>
      </c>
      <c r="M46" s="4"/>
      <c r="N46" s="4"/>
    </row>
    <row r="47" spans="1:14" x14ac:dyDescent="0.2">
      <c r="A47" s="4"/>
      <c r="B47" s="4"/>
      <c r="C47" s="4"/>
      <c r="D47" s="27" t="s">
        <v>68</v>
      </c>
      <c r="E47" s="28">
        <f>COUNTIF(SELECTIONS!$H$1:$AK$213,D47)</f>
        <v>23</v>
      </c>
      <c r="F47" s="39">
        <f t="shared" si="7"/>
        <v>0.10849056603773585</v>
      </c>
      <c r="G47" s="30" t="s">
        <v>9</v>
      </c>
      <c r="H47" s="4"/>
      <c r="I47" s="16" t="s">
        <v>264</v>
      </c>
      <c r="J47" s="17">
        <f>COUNTIF(SELECTIONS!$H$1:$AK$213,I47)</f>
        <v>5</v>
      </c>
      <c r="K47" s="44">
        <f t="shared" si="0"/>
        <v>2.358490566037736E-2</v>
      </c>
      <c r="L47" s="18" t="s">
        <v>11</v>
      </c>
      <c r="M47" s="4"/>
      <c r="N47" s="4"/>
    </row>
    <row r="48" spans="1:14" x14ac:dyDescent="0.2">
      <c r="A48" s="4"/>
      <c r="B48" s="4"/>
      <c r="C48" s="4"/>
      <c r="D48" s="27" t="s">
        <v>216</v>
      </c>
      <c r="E48" s="28">
        <f>COUNTIF(SELECTIONS!$H$1:$AK$213,D48)</f>
        <v>9</v>
      </c>
      <c r="F48" s="39">
        <f t="shared" si="7"/>
        <v>4.2452830188679243E-2</v>
      </c>
      <c r="G48" s="30" t="s">
        <v>9</v>
      </c>
      <c r="H48" s="4"/>
      <c r="I48" s="16" t="s">
        <v>206</v>
      </c>
      <c r="J48" s="17">
        <f>COUNTIF(SELECTIONS!$H$1:$AK$213,I48)</f>
        <v>21</v>
      </c>
      <c r="K48" s="44">
        <f t="shared" si="0"/>
        <v>9.9056603773584911E-2</v>
      </c>
      <c r="L48" s="18" t="s">
        <v>11</v>
      </c>
      <c r="M48" s="4"/>
      <c r="N48" s="4"/>
    </row>
    <row r="49" spans="1:14" x14ac:dyDescent="0.2">
      <c r="A49" s="4"/>
      <c r="B49" s="4"/>
      <c r="C49" s="4"/>
      <c r="D49" s="27" t="s">
        <v>217</v>
      </c>
      <c r="E49" s="28">
        <f>COUNTIF(SELECTIONS!$H$1:$AK$213,D49)</f>
        <v>4</v>
      </c>
      <c r="F49" s="39">
        <f t="shared" si="7"/>
        <v>1.8867924528301886E-2</v>
      </c>
      <c r="G49" s="30" t="s">
        <v>9</v>
      </c>
      <c r="H49" s="4"/>
      <c r="I49" s="16" t="s">
        <v>239</v>
      </c>
      <c r="J49" s="17">
        <f>COUNTIF(SELECTIONS!$H$1:$AK$213,I49)</f>
        <v>51</v>
      </c>
      <c r="K49" s="44">
        <f t="shared" si="0"/>
        <v>0.24056603773584906</v>
      </c>
      <c r="L49" s="18" t="s">
        <v>11</v>
      </c>
      <c r="M49" s="4"/>
      <c r="N49" s="4"/>
    </row>
    <row r="50" spans="1:14" x14ac:dyDescent="0.2">
      <c r="A50" s="4"/>
      <c r="B50" s="4"/>
      <c r="C50" s="4"/>
      <c r="D50" s="27" t="s">
        <v>67</v>
      </c>
      <c r="E50" s="28">
        <f>COUNTIF(SELECTIONS!$H$1:$AK$213,D50)</f>
        <v>4</v>
      </c>
      <c r="F50" s="39">
        <f t="shared" si="6"/>
        <v>1.8867924528301886E-2</v>
      </c>
      <c r="G50" s="30" t="s">
        <v>9</v>
      </c>
      <c r="H50" s="4"/>
      <c r="I50" s="16" t="s">
        <v>265</v>
      </c>
      <c r="J50" s="17">
        <f>COUNTIF(SELECTIONS!$H$1:$AK$213,I50)</f>
        <v>10</v>
      </c>
      <c r="K50" s="44">
        <f t="shared" si="0"/>
        <v>4.716981132075472E-2</v>
      </c>
      <c r="L50" s="18" t="s">
        <v>11</v>
      </c>
      <c r="M50" s="4"/>
      <c r="N50" s="4"/>
    </row>
    <row r="51" spans="1:14" x14ac:dyDescent="0.2">
      <c r="A51" s="4"/>
      <c r="B51" s="4"/>
      <c r="C51" s="4"/>
      <c r="D51" s="27" t="s">
        <v>51</v>
      </c>
      <c r="E51" s="28">
        <f>COUNTIF(SELECTIONS!$H$1:$AK$213,D51)</f>
        <v>4</v>
      </c>
      <c r="F51" s="39">
        <f t="shared" si="6"/>
        <v>1.8867924528301886E-2</v>
      </c>
      <c r="G51" s="30" t="s">
        <v>9</v>
      </c>
      <c r="H51" s="4"/>
      <c r="I51" s="23" t="s">
        <v>266</v>
      </c>
      <c r="J51" s="24">
        <f>COUNTIF(SELECTIONS!$H$1:$AK$213,I51)</f>
        <v>1</v>
      </c>
      <c r="K51" s="45">
        <f t="shared" si="0"/>
        <v>4.7169811320754715E-3</v>
      </c>
      <c r="L51" s="26" t="s">
        <v>11</v>
      </c>
      <c r="M51" s="4"/>
      <c r="N51" s="4"/>
    </row>
    <row r="52" spans="1:14" x14ac:dyDescent="0.2">
      <c r="A52" s="4"/>
      <c r="B52" s="4"/>
      <c r="C52" s="4"/>
      <c r="D52" s="27" t="s">
        <v>37</v>
      </c>
      <c r="E52" s="28">
        <f>COUNTIF(SELECTIONS!$H$1:$AK$213,D52)</f>
        <v>14</v>
      </c>
      <c r="F52" s="39">
        <f t="shared" si="1"/>
        <v>6.6037735849056603E-2</v>
      </c>
      <c r="G52" s="30" t="s">
        <v>9</v>
      </c>
      <c r="H52" s="4"/>
      <c r="I52" s="23" t="s">
        <v>119</v>
      </c>
      <c r="J52" s="24">
        <f>COUNTIF(SELECTIONS!$H$1:$AK$213,I52)</f>
        <v>27</v>
      </c>
      <c r="K52" s="45">
        <f t="shared" si="0"/>
        <v>0.12735849056603774</v>
      </c>
      <c r="L52" s="26" t="s">
        <v>11</v>
      </c>
      <c r="M52" s="4"/>
      <c r="N52" s="4"/>
    </row>
    <row r="53" spans="1:14" x14ac:dyDescent="0.2">
      <c r="A53" s="4"/>
      <c r="B53" s="4"/>
      <c r="C53" s="4"/>
      <c r="D53" s="27" t="s">
        <v>159</v>
      </c>
      <c r="E53" s="28">
        <f>COUNTIF(SELECTIONS!$H$1:$AK$213,D53)</f>
        <v>4</v>
      </c>
      <c r="F53" s="39">
        <f t="shared" si="1"/>
        <v>1.8867924528301886E-2</v>
      </c>
      <c r="G53" s="30" t="s">
        <v>9</v>
      </c>
      <c r="H53" s="4"/>
      <c r="I53" s="16" t="s">
        <v>267</v>
      </c>
      <c r="J53" s="17">
        <f>COUNTIF(SELECTIONS!$H$1:$AK$213,I53)</f>
        <v>42</v>
      </c>
      <c r="K53" s="44">
        <f t="shared" si="0"/>
        <v>0.19811320754716982</v>
      </c>
      <c r="L53" s="26" t="s">
        <v>11</v>
      </c>
      <c r="M53" s="4"/>
      <c r="N53" s="4"/>
    </row>
    <row r="54" spans="1:14" x14ac:dyDescent="0.2">
      <c r="A54" s="4"/>
      <c r="B54" s="4"/>
      <c r="C54" s="4"/>
      <c r="D54" s="27" t="s">
        <v>219</v>
      </c>
      <c r="E54" s="28">
        <f>COUNTIF(SELECTIONS!$H$1:$AK$213,D54)</f>
        <v>14</v>
      </c>
      <c r="F54" s="39">
        <f t="shared" si="1"/>
        <v>6.6037735849056603E-2</v>
      </c>
      <c r="G54" s="30" t="s">
        <v>9</v>
      </c>
      <c r="H54" s="4"/>
      <c r="I54" s="16" t="s">
        <v>268</v>
      </c>
      <c r="J54" s="17">
        <f>COUNTIF(SELECTIONS!$H$1:$AK$213,I54)</f>
        <v>7</v>
      </c>
      <c r="K54" s="44">
        <f t="shared" si="0"/>
        <v>3.3018867924528301E-2</v>
      </c>
      <c r="L54" s="26" t="s">
        <v>11</v>
      </c>
      <c r="M54" s="4"/>
      <c r="N54" s="4"/>
    </row>
    <row r="55" spans="1:14" x14ac:dyDescent="0.2">
      <c r="D55" s="27" t="s">
        <v>146</v>
      </c>
      <c r="E55" s="28">
        <f>COUNTIF(SELECTIONS!$H$1:$AK$213,D55)</f>
        <v>14</v>
      </c>
      <c r="F55" s="39">
        <f t="shared" si="1"/>
        <v>6.6037735849056603E-2</v>
      </c>
      <c r="G55" s="30" t="s">
        <v>9</v>
      </c>
      <c r="I55" s="16" t="s">
        <v>269</v>
      </c>
      <c r="J55" s="17">
        <f>COUNTIF(SELECTIONS!$H$1:$AK$213,I55)</f>
        <v>2</v>
      </c>
      <c r="K55" s="44">
        <f t="shared" si="0"/>
        <v>9.433962264150943E-3</v>
      </c>
      <c r="L55" s="26" t="s">
        <v>11</v>
      </c>
    </row>
    <row r="56" spans="1:14" x14ac:dyDescent="0.2">
      <c r="D56" s="27" t="s">
        <v>144</v>
      </c>
      <c r="E56" s="28">
        <f>COUNTIF(SELECTIONS!$H$1:$AK$213,D56)</f>
        <v>0</v>
      </c>
      <c r="F56" s="39">
        <f t="shared" si="1"/>
        <v>0</v>
      </c>
      <c r="G56" s="30" t="s">
        <v>9</v>
      </c>
      <c r="I56" s="16" t="s">
        <v>160</v>
      </c>
      <c r="J56" s="17">
        <f>COUNTIF(SELECTIONS!$H$1:$AK$213,I56)</f>
        <v>62</v>
      </c>
      <c r="K56" s="44">
        <f t="shared" si="0"/>
        <v>0.29245283018867924</v>
      </c>
      <c r="L56" s="26" t="s">
        <v>11</v>
      </c>
    </row>
    <row r="57" spans="1:14" x14ac:dyDescent="0.2">
      <c r="D57" s="27" t="s">
        <v>69</v>
      </c>
      <c r="E57" s="28">
        <f>COUNTIF(SELECTIONS!$H$1:$AK$213,D57)</f>
        <v>9</v>
      </c>
      <c r="F57" s="39">
        <f t="shared" si="1"/>
        <v>4.2452830188679243E-2</v>
      </c>
      <c r="G57" s="30" t="s">
        <v>9</v>
      </c>
      <c r="I57" s="16" t="s">
        <v>245</v>
      </c>
      <c r="J57" s="17">
        <f>COUNTIF(SELECTIONS!$H$1:$AK$213,I57)</f>
        <v>21</v>
      </c>
      <c r="K57" s="44">
        <f t="shared" ref="K57:K60" si="8">IFERROR(J57/$B$1,"")</f>
        <v>9.9056603773584911E-2</v>
      </c>
      <c r="L57" s="26" t="s">
        <v>11</v>
      </c>
    </row>
    <row r="58" spans="1:14" ht="12.25" thickBot="1" x14ac:dyDescent="0.25">
      <c r="D58" s="119" t="s">
        <v>220</v>
      </c>
      <c r="E58" s="120">
        <f>COUNTIF(SELECTIONS!$H$1:$AK$213,D58)</f>
        <v>19</v>
      </c>
      <c r="F58" s="121">
        <f t="shared" si="1"/>
        <v>8.9622641509433956E-2</v>
      </c>
      <c r="G58" s="122" t="s">
        <v>9</v>
      </c>
      <c r="I58" s="16" t="s">
        <v>282</v>
      </c>
      <c r="J58" s="17">
        <f>COUNTIF(SELECTIONS!$H$1:$AK$213,I58)</f>
        <v>77</v>
      </c>
      <c r="K58" s="44">
        <f t="shared" si="8"/>
        <v>0.3632075471698113</v>
      </c>
      <c r="L58" s="26" t="s">
        <v>11</v>
      </c>
    </row>
    <row r="59" spans="1:14" x14ac:dyDescent="0.2">
      <c r="D59" s="99" t="s">
        <v>155</v>
      </c>
      <c r="E59" s="100">
        <f>COUNTIF(SELECTIONS!$H$1:$AK$213,D59)</f>
        <v>21</v>
      </c>
      <c r="F59" s="123">
        <f t="shared" si="1"/>
        <v>9.9056603773584911E-2</v>
      </c>
      <c r="G59" s="102" t="s">
        <v>12</v>
      </c>
      <c r="I59" s="16" t="s">
        <v>270</v>
      </c>
      <c r="J59" s="17">
        <f>COUNTIF(SELECTIONS!$H$1:$AK$213,I59)</f>
        <v>5</v>
      </c>
      <c r="K59" s="44">
        <f t="shared" si="8"/>
        <v>2.358490566037736E-2</v>
      </c>
      <c r="L59" s="26" t="s">
        <v>11</v>
      </c>
    </row>
    <row r="60" spans="1:14" x14ac:dyDescent="0.2">
      <c r="D60" s="23" t="s">
        <v>72</v>
      </c>
      <c r="E60" s="24">
        <f>COUNTIF(SELECTIONS!$H$1:$AK$213,D60)</f>
        <v>13</v>
      </c>
      <c r="F60" s="25">
        <f t="shared" si="1"/>
        <v>6.1320754716981132E-2</v>
      </c>
      <c r="G60" s="26" t="s">
        <v>12</v>
      </c>
      <c r="I60" s="16" t="s">
        <v>271</v>
      </c>
      <c r="J60" s="17">
        <f>COUNTIF(SELECTIONS!$H$1:$AK$213,I60)</f>
        <v>0</v>
      </c>
      <c r="K60" s="44">
        <f t="shared" si="8"/>
        <v>0</v>
      </c>
      <c r="L60" s="26" t="s">
        <v>11</v>
      </c>
    </row>
    <row r="61" spans="1:14" x14ac:dyDescent="0.2">
      <c r="D61" s="23" t="s">
        <v>156</v>
      </c>
      <c r="E61" s="24">
        <f>COUNTIF(SELECTIONS!$H$1:$AK$213,D61)</f>
        <v>40</v>
      </c>
      <c r="F61" s="25">
        <f t="shared" si="1"/>
        <v>0.18867924528301888</v>
      </c>
      <c r="G61" s="26" t="s">
        <v>12</v>
      </c>
      <c r="I61" s="16" t="s">
        <v>165</v>
      </c>
      <c r="J61" s="17">
        <f>COUNTIF(SELECTIONS!$H$1:$AK$213,I61)</f>
        <v>31</v>
      </c>
      <c r="K61" s="44">
        <f t="shared" si="0"/>
        <v>0.14622641509433962</v>
      </c>
      <c r="L61" s="26" t="s">
        <v>11</v>
      </c>
    </row>
    <row r="62" spans="1:14" x14ac:dyDescent="0.2">
      <c r="D62" s="16" t="s">
        <v>145</v>
      </c>
      <c r="E62" s="17">
        <f>COUNTIF(SELECTIONS!$H$1:$AK$213,D62)</f>
        <v>27</v>
      </c>
      <c r="F62" s="46">
        <f t="shared" si="1"/>
        <v>0.12735849056603774</v>
      </c>
      <c r="G62" s="18" t="s">
        <v>12</v>
      </c>
      <c r="I62" s="16" t="s">
        <v>272</v>
      </c>
      <c r="J62" s="17">
        <f>COUNTIF(SELECTIONS!$H$1:$AK$213,I62)</f>
        <v>9</v>
      </c>
      <c r="K62" s="44">
        <f t="shared" si="0"/>
        <v>4.2452830188679243E-2</v>
      </c>
      <c r="L62" s="26" t="s">
        <v>11</v>
      </c>
    </row>
    <row r="63" spans="1:14" x14ac:dyDescent="0.2">
      <c r="D63" s="23" t="s">
        <v>205</v>
      </c>
      <c r="E63" s="24">
        <f>COUNTIF(SELECTIONS!$H$1:$AK$213,D63)</f>
        <v>18</v>
      </c>
      <c r="F63" s="25">
        <f t="shared" si="1"/>
        <v>8.4905660377358486E-2</v>
      </c>
      <c r="G63" s="26" t="s">
        <v>12</v>
      </c>
      <c r="I63" s="16" t="s">
        <v>273</v>
      </c>
      <c r="J63" s="17">
        <f>COUNTIF(SELECTIONS!$H$1:$AK$213,I63)</f>
        <v>2</v>
      </c>
      <c r="K63" s="44">
        <f t="shared" si="0"/>
        <v>9.433962264150943E-3</v>
      </c>
      <c r="L63" s="26" t="s">
        <v>11</v>
      </c>
    </row>
    <row r="64" spans="1:14" x14ac:dyDescent="0.2">
      <c r="D64" s="23" t="s">
        <v>54</v>
      </c>
      <c r="E64" s="24">
        <f>COUNTIF(SELECTIONS!$H$1:$AK$213,D64)</f>
        <v>19</v>
      </c>
      <c r="F64" s="25">
        <f t="shared" si="1"/>
        <v>8.9622641509433956E-2</v>
      </c>
      <c r="G64" s="26" t="s">
        <v>12</v>
      </c>
      <c r="I64" s="16" t="s">
        <v>274</v>
      </c>
      <c r="J64" s="17">
        <f>COUNTIF(SELECTIONS!$H$1:$AK$213,I64)</f>
        <v>1</v>
      </c>
      <c r="K64" s="44">
        <f t="shared" si="0"/>
        <v>4.7169811320754715E-3</v>
      </c>
      <c r="L64" s="26" t="s">
        <v>11</v>
      </c>
    </row>
    <row r="65" spans="4:12" x14ac:dyDescent="0.2">
      <c r="D65" s="23" t="s">
        <v>76</v>
      </c>
      <c r="E65" s="24">
        <f>COUNTIF(SELECTIONS!$H$1:$AK$213,D65)</f>
        <v>21</v>
      </c>
      <c r="F65" s="25">
        <f t="shared" si="1"/>
        <v>9.9056603773584911E-2</v>
      </c>
      <c r="G65" s="26" t="s">
        <v>12</v>
      </c>
      <c r="I65" s="16" t="s">
        <v>275</v>
      </c>
      <c r="J65" s="17">
        <f>COUNTIF(SELECTIONS!$H$1:$AK$213,I65)</f>
        <v>3</v>
      </c>
      <c r="K65" s="44">
        <f t="shared" ref="K65" si="9">IFERROR(J65/$B$1,"")</f>
        <v>1.4150943396226415E-2</v>
      </c>
      <c r="L65" s="26" t="s">
        <v>11</v>
      </c>
    </row>
    <row r="66" spans="4:12" x14ac:dyDescent="0.2">
      <c r="D66" s="23" t="s">
        <v>143</v>
      </c>
      <c r="E66" s="24">
        <f>COUNTIF(SELECTIONS!$H$1:$AK$213,D66)</f>
        <v>25</v>
      </c>
      <c r="F66" s="25">
        <f t="shared" si="1"/>
        <v>0.11792452830188679</v>
      </c>
      <c r="G66" s="26" t="s">
        <v>12</v>
      </c>
      <c r="I66" s="16" t="s">
        <v>276</v>
      </c>
      <c r="J66" s="17">
        <f>COUNTIF(SELECTIONS!$H$1:$AK$213,I66)</f>
        <v>8</v>
      </c>
      <c r="K66" s="44">
        <f t="shared" ref="K66" si="10">IFERROR(J66/$B$1,"")</f>
        <v>3.7735849056603772E-2</v>
      </c>
      <c r="L66" s="26" t="s">
        <v>11</v>
      </c>
    </row>
    <row r="67" spans="4:12" x14ac:dyDescent="0.2">
      <c r="D67" s="23" t="s">
        <v>147</v>
      </c>
      <c r="E67" s="24">
        <f>COUNTIF(SELECTIONS!$H$1:$AK$213,D67)</f>
        <v>41</v>
      </c>
      <c r="F67" s="25">
        <f t="shared" si="1"/>
        <v>0.19339622641509435</v>
      </c>
      <c r="G67" s="26" t="s">
        <v>12</v>
      </c>
      <c r="I67" s="16" t="s">
        <v>277</v>
      </c>
      <c r="J67" s="17">
        <f>COUNTIF(SELECTIONS!$H$1:$AK$213,I67)</f>
        <v>10</v>
      </c>
      <c r="K67" s="44">
        <f t="shared" si="0"/>
        <v>4.716981132075472E-2</v>
      </c>
      <c r="L67" s="26" t="s">
        <v>11</v>
      </c>
    </row>
    <row r="68" spans="4:12" ht="12.25" thickBot="1" x14ac:dyDescent="0.25">
      <c r="D68" s="23" t="s">
        <v>207</v>
      </c>
      <c r="E68" s="24">
        <f>COUNTIF(SELECTIONS!$H$1:$AK$213,D68)</f>
        <v>6</v>
      </c>
      <c r="F68" s="25">
        <f t="shared" si="1"/>
        <v>2.8301886792452831E-2</v>
      </c>
      <c r="G68" s="26" t="s">
        <v>12</v>
      </c>
      <c r="I68" s="31" t="s">
        <v>278</v>
      </c>
      <c r="J68" s="32">
        <f>COUNTIF(SELECTIONS!$H$1:$AK$213,I68)</f>
        <v>1</v>
      </c>
      <c r="K68" s="47">
        <f t="shared" si="0"/>
        <v>4.7169811320754715E-3</v>
      </c>
      <c r="L68" s="34" t="s">
        <v>11</v>
      </c>
    </row>
    <row r="69" spans="4:12" x14ac:dyDescent="0.2">
      <c r="D69" s="23" t="s">
        <v>223</v>
      </c>
      <c r="E69" s="24">
        <f>COUNTIF(SELECTIONS!$H$1:$AK$213,D69)</f>
        <v>7</v>
      </c>
      <c r="F69" s="25">
        <f t="shared" si="1"/>
        <v>3.3018867924528301E-2</v>
      </c>
      <c r="G69" s="26" t="s">
        <v>12</v>
      </c>
      <c r="I69" s="4"/>
      <c r="J69" s="4"/>
      <c r="K69" s="6"/>
      <c r="L69" s="4"/>
    </row>
    <row r="70" spans="4:12" x14ac:dyDescent="0.2">
      <c r="D70" s="23" t="s">
        <v>224</v>
      </c>
      <c r="E70" s="24">
        <f>COUNTIF(SELECTIONS!$H$1:$AK$213,D70)</f>
        <v>69</v>
      </c>
      <c r="F70" s="25">
        <f t="shared" si="1"/>
        <v>0.32547169811320753</v>
      </c>
      <c r="G70" s="26" t="s">
        <v>12</v>
      </c>
      <c r="I70" s="4"/>
      <c r="J70" s="4"/>
      <c r="K70" s="6"/>
      <c r="L70" s="4"/>
    </row>
    <row r="71" spans="4:12" x14ac:dyDescent="0.2">
      <c r="D71" s="23" t="s">
        <v>225</v>
      </c>
      <c r="E71" s="24">
        <f>COUNTIF(SELECTIONS!$H$1:$AK$213,D71)</f>
        <v>18</v>
      </c>
      <c r="F71" s="25">
        <f t="shared" si="1"/>
        <v>8.4905660377358486E-2</v>
      </c>
      <c r="G71" s="26" t="s">
        <v>12</v>
      </c>
      <c r="I71" s="4"/>
      <c r="J71" s="4"/>
      <c r="K71" s="6"/>
      <c r="L71" s="4"/>
    </row>
    <row r="72" spans="4:12" x14ac:dyDescent="0.2">
      <c r="D72" s="23" t="s">
        <v>66</v>
      </c>
      <c r="E72" s="24">
        <f>COUNTIF(SELECTIONS!$H$1:$AK$213,D72)</f>
        <v>6</v>
      </c>
      <c r="F72" s="25">
        <f t="shared" si="1"/>
        <v>2.8301886792452831E-2</v>
      </c>
      <c r="G72" s="26" t="s">
        <v>12</v>
      </c>
      <c r="I72" s="4"/>
      <c r="J72" s="4"/>
      <c r="K72" s="6"/>
      <c r="L72" s="4"/>
    </row>
    <row r="73" spans="4:12" x14ac:dyDescent="0.2">
      <c r="D73" s="23" t="s">
        <v>214</v>
      </c>
      <c r="E73" s="24">
        <f>COUNTIF(SELECTIONS!$H$1:$AK$213,D73)</f>
        <v>11</v>
      </c>
      <c r="F73" s="25">
        <f t="shared" si="1"/>
        <v>5.1886792452830191E-2</v>
      </c>
      <c r="G73" s="26" t="s">
        <v>12</v>
      </c>
      <c r="I73" s="4"/>
      <c r="J73" s="4"/>
      <c r="K73" s="6"/>
      <c r="L73" s="4"/>
    </row>
    <row r="74" spans="4:12" x14ac:dyDescent="0.2">
      <c r="D74" s="23" t="s">
        <v>116</v>
      </c>
      <c r="E74" s="24">
        <f>COUNTIF(SELECTIONS!$H$1:$AK$213,D74)</f>
        <v>12</v>
      </c>
      <c r="F74" s="25">
        <f t="shared" si="1"/>
        <v>5.6603773584905662E-2</v>
      </c>
      <c r="G74" s="26" t="s">
        <v>12</v>
      </c>
      <c r="I74" s="4"/>
      <c r="J74" s="4"/>
      <c r="K74" s="6"/>
      <c r="L74" s="4"/>
    </row>
    <row r="75" spans="4:12" x14ac:dyDescent="0.2">
      <c r="D75" s="23" t="s">
        <v>158</v>
      </c>
      <c r="E75" s="24">
        <f>COUNTIF(SELECTIONS!$H$1:$AK$213,D75)</f>
        <v>9</v>
      </c>
      <c r="F75" s="25">
        <f t="shared" si="1"/>
        <v>4.2452830188679243E-2</v>
      </c>
      <c r="G75" s="26" t="s">
        <v>12</v>
      </c>
      <c r="I75" s="4"/>
      <c r="J75" s="4"/>
      <c r="K75" s="6"/>
      <c r="L75" s="4"/>
    </row>
    <row r="76" spans="4:12" x14ac:dyDescent="0.2">
      <c r="D76" s="23" t="s">
        <v>163</v>
      </c>
      <c r="E76" s="24">
        <f>COUNTIF(SELECTIONS!$H$1:$AK$213,D76)</f>
        <v>42</v>
      </c>
      <c r="F76" s="25">
        <f t="shared" si="1"/>
        <v>0.19811320754716982</v>
      </c>
      <c r="G76" s="26" t="s">
        <v>12</v>
      </c>
      <c r="I76" s="4"/>
      <c r="J76" s="4"/>
      <c r="K76" s="6"/>
      <c r="L76" s="4"/>
    </row>
    <row r="77" spans="4:12" x14ac:dyDescent="0.2">
      <c r="D77" s="23" t="s">
        <v>111</v>
      </c>
      <c r="E77" s="24">
        <f>COUNTIF(SELECTIONS!$H$1:$AK$213,D77)</f>
        <v>2</v>
      </c>
      <c r="F77" s="25">
        <f t="shared" si="1"/>
        <v>9.433962264150943E-3</v>
      </c>
      <c r="G77" s="26" t="s">
        <v>12</v>
      </c>
      <c r="I77" s="4"/>
      <c r="J77" s="4"/>
      <c r="K77" s="6"/>
      <c r="L77" s="4"/>
    </row>
    <row r="78" spans="4:12" x14ac:dyDescent="0.2">
      <c r="D78" s="23" t="s">
        <v>74</v>
      </c>
      <c r="E78" s="24">
        <f>COUNTIF(SELECTIONS!$H$1:$AK$213,D78)</f>
        <v>26</v>
      </c>
      <c r="F78" s="25">
        <f t="shared" si="1"/>
        <v>0.12264150943396226</v>
      </c>
      <c r="G78" s="26" t="s">
        <v>12</v>
      </c>
      <c r="I78" s="4"/>
      <c r="J78" s="4"/>
      <c r="K78" s="6"/>
      <c r="L78" s="4"/>
    </row>
    <row r="79" spans="4:12" x14ac:dyDescent="0.2">
      <c r="D79" s="23" t="s">
        <v>228</v>
      </c>
      <c r="E79" s="24">
        <f>COUNTIF(SELECTIONS!$H$1:$AK$213,D79)</f>
        <v>4</v>
      </c>
      <c r="F79" s="25">
        <f t="shared" ref="F79:F82" si="11">IFERROR(E79/$B$1,"")</f>
        <v>1.8867924528301886E-2</v>
      </c>
      <c r="G79" s="26" t="s">
        <v>12</v>
      </c>
    </row>
    <row r="80" spans="4:12" x14ac:dyDescent="0.2">
      <c r="D80" s="23" t="s">
        <v>150</v>
      </c>
      <c r="E80" s="24">
        <f>COUNTIF(SELECTIONS!$H$1:$AK$213,D80)</f>
        <v>6</v>
      </c>
      <c r="F80" s="25">
        <f t="shared" si="11"/>
        <v>2.8301886792452831E-2</v>
      </c>
      <c r="G80" s="26" t="s">
        <v>12</v>
      </c>
    </row>
    <row r="81" spans="4:7" x14ac:dyDescent="0.2">
      <c r="D81" s="23" t="s">
        <v>71</v>
      </c>
      <c r="E81" s="24">
        <f>COUNTIF(SELECTIONS!$H$1:$AK$213,D81)</f>
        <v>6</v>
      </c>
      <c r="F81" s="25">
        <f t="shared" si="11"/>
        <v>2.8301886792452831E-2</v>
      </c>
      <c r="G81" s="26" t="s">
        <v>12</v>
      </c>
    </row>
    <row r="82" spans="4:7" x14ac:dyDescent="0.2">
      <c r="D82" s="23" t="s">
        <v>279</v>
      </c>
      <c r="E82" s="24">
        <f>COUNTIF(SELECTIONS!$H$1:$AK$213,D82)</f>
        <v>1</v>
      </c>
      <c r="F82" s="25">
        <f t="shared" si="11"/>
        <v>4.7169811320754715E-3</v>
      </c>
      <c r="G82" s="26" t="s">
        <v>12</v>
      </c>
    </row>
    <row r="83" spans="4:7" x14ac:dyDescent="0.2">
      <c r="D83" s="23" t="s">
        <v>161</v>
      </c>
      <c r="E83" s="24">
        <f>COUNTIF(SELECTIONS!$H$1:$AK$213,D83)</f>
        <v>81</v>
      </c>
      <c r="F83" s="25">
        <f t="shared" si="1"/>
        <v>0.38207547169811323</v>
      </c>
      <c r="G83" s="26" t="s">
        <v>12</v>
      </c>
    </row>
    <row r="84" spans="4:7" x14ac:dyDescent="0.2">
      <c r="D84" s="23" t="s">
        <v>229</v>
      </c>
      <c r="E84" s="24">
        <f>COUNTIF(SELECTIONS!$H$1:$AK$213,D84)</f>
        <v>6</v>
      </c>
      <c r="F84" s="25">
        <f t="shared" si="1"/>
        <v>2.8301886792452831E-2</v>
      </c>
      <c r="G84" s="26" t="s">
        <v>12</v>
      </c>
    </row>
    <row r="85" spans="4:7" x14ac:dyDescent="0.2">
      <c r="D85" s="23" t="s">
        <v>230</v>
      </c>
      <c r="E85" s="24">
        <f>COUNTIF(SELECTIONS!$H$1:$AK$213,D85)</f>
        <v>6</v>
      </c>
      <c r="F85" s="25">
        <f t="shared" si="1"/>
        <v>2.8301886792452831E-2</v>
      </c>
      <c r="G85" s="26" t="s">
        <v>12</v>
      </c>
    </row>
    <row r="86" spans="4:7" x14ac:dyDescent="0.2">
      <c r="D86" s="23" t="s">
        <v>115</v>
      </c>
      <c r="E86" s="24">
        <f>COUNTIF(SELECTIONS!$H$1:$AK$213,D86)</f>
        <v>5</v>
      </c>
      <c r="F86" s="25">
        <f t="shared" si="1"/>
        <v>2.358490566037736E-2</v>
      </c>
      <c r="G86" s="26" t="s">
        <v>12</v>
      </c>
    </row>
    <row r="87" spans="4:7" x14ac:dyDescent="0.2">
      <c r="D87" s="23" t="s">
        <v>231</v>
      </c>
      <c r="E87" s="24">
        <f>COUNTIF(SELECTIONS!$H$1:$AK$213,D87)</f>
        <v>16</v>
      </c>
      <c r="F87" s="25">
        <f t="shared" si="1"/>
        <v>7.5471698113207544E-2</v>
      </c>
      <c r="G87" s="26" t="s">
        <v>12</v>
      </c>
    </row>
    <row r="88" spans="4:7" x14ac:dyDescent="0.2">
      <c r="D88" s="23" t="s">
        <v>218</v>
      </c>
      <c r="E88" s="24">
        <f>COUNTIF(SELECTIONS!$H$1:$AK$213,D88)</f>
        <v>22</v>
      </c>
      <c r="F88" s="25">
        <f t="shared" si="1"/>
        <v>0.10377358490566038</v>
      </c>
      <c r="G88" s="26" t="s">
        <v>12</v>
      </c>
    </row>
    <row r="89" spans="4:7" x14ac:dyDescent="0.2">
      <c r="D89" s="23" t="s">
        <v>232</v>
      </c>
      <c r="E89" s="24">
        <f>COUNTIF(SELECTIONS!$H$1:$AK$213,D89)</f>
        <v>9</v>
      </c>
      <c r="F89" s="25">
        <f t="shared" si="1"/>
        <v>4.2452830188679243E-2</v>
      </c>
      <c r="G89" s="26" t="s">
        <v>12</v>
      </c>
    </row>
    <row r="90" spans="4:7" x14ac:dyDescent="0.2">
      <c r="D90" s="23" t="s">
        <v>142</v>
      </c>
      <c r="E90" s="24">
        <f>COUNTIF(SELECTIONS!$H$1:$AK$213,D90)</f>
        <v>35</v>
      </c>
      <c r="F90" s="25">
        <f t="shared" si="1"/>
        <v>0.1650943396226415</v>
      </c>
      <c r="G90" s="26" t="s">
        <v>12</v>
      </c>
    </row>
    <row r="91" spans="4:7" ht="12.25" thickBot="1" x14ac:dyDescent="0.25">
      <c r="D91" s="31" t="s">
        <v>55</v>
      </c>
      <c r="E91" s="32">
        <f>COUNTIF(SELECTIONS!$H$1:$AK$213,D91)</f>
        <v>5</v>
      </c>
      <c r="F91" s="33">
        <f t="shared" si="1"/>
        <v>2.358490566037736E-2</v>
      </c>
      <c r="G91" s="34"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5</vt:i4>
      </vt:variant>
      <vt:variant>
        <vt:lpstr>Named Ranges</vt:lpstr>
      </vt:variant>
      <vt:variant>
        <vt:i4>2</vt:i4>
      </vt:variant>
    </vt:vector>
  </HeadingPairs>
  <TitlesOfParts>
    <vt:vector size="12" baseType="lpstr">
      <vt:lpstr>SELECTIONS</vt:lpstr>
      <vt:lpstr>Money Won</vt:lpstr>
      <vt:lpstr>PDF PRINTOUT</vt:lpstr>
      <vt:lpstr>Payouts</vt:lpstr>
      <vt:lpstr>TOTALS</vt:lpstr>
      <vt:lpstr>CHART - A</vt:lpstr>
      <vt:lpstr>CHART - B</vt:lpstr>
      <vt:lpstr>CHART - C</vt:lpstr>
      <vt:lpstr>CHART - D</vt:lpstr>
      <vt:lpstr>CHART - E</vt:lpstr>
      <vt:lpstr>SELECTIONS!Print_Area</vt:lpstr>
      <vt:lpstr>'PDF PRINTOUT'!Print_Titles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cp:lastPrinted>2020-08-06T04:54:43Z</cp:lastPrinted>
  <dcterms:created xsi:type="dcterms:W3CDTF">2017-03-29T17:07:42Z</dcterms:created>
  <dcterms:modified xsi:type="dcterms:W3CDTF">2020-08-10T02:21:36Z</dcterms:modified>
</cp:coreProperties>
</file>