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dvale\Desktop\"/>
    </mc:Choice>
  </mc:AlternateContent>
  <xr:revisionPtr revIDLastSave="0" documentId="8_{ABDB7189-2964-44B5-B3DC-4CEA2F53803F}" xr6:coauthVersionLast="45" xr6:coauthVersionMax="45" xr10:uidLastSave="{00000000-0000-0000-0000-000000000000}"/>
  <bookViews>
    <workbookView xWindow="-109" yWindow="-109" windowWidth="26301" windowHeight="14305" tabRatio="670" xr2:uid="{00000000-000D-0000-FFFF-FFFF00000000}"/>
  </bookViews>
  <sheets>
    <sheet name="SELECTIONS" sheetId="1" r:id="rId1"/>
    <sheet name="PDF PRINTOUT" sheetId="12" state="hidden" r:id="rId2"/>
    <sheet name="Payouts" sheetId="11" state="hidden" r:id="rId3"/>
    <sheet name="Money Won" sheetId="10" r:id="rId4"/>
    <sheet name="TOTALS" sheetId="2" r:id="rId5"/>
    <sheet name="CHART - A" sheetId="3" r:id="rId6"/>
    <sheet name="CHART - B" sheetId="4" r:id="rId7"/>
    <sheet name="CHART - C" sheetId="5" r:id="rId8"/>
    <sheet name="CHART - D" sheetId="6" r:id="rId9"/>
    <sheet name="CHART - E" sheetId="7" r:id="rId10"/>
  </sheets>
  <definedNames>
    <definedName name="_xlnm._FilterDatabase" localSheetId="0" hidden="1">SELECTIONS!$A$1:$AL$205</definedName>
    <definedName name="_xlnm.Print_Area" localSheetId="1">'PDF PRINTOUT'!$A$1:$P$205</definedName>
    <definedName name="_xlnm.Print_Area" localSheetId="0">SELECTIONS!$A$1:$AK$205</definedName>
    <definedName name="_xlnm.Print_Titles" localSheetId="1">'PDF PRINTOUT'!$1:$1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 i="11" l="1"/>
  <c r="I4" i="11"/>
  <c r="H5" i="11"/>
  <c r="I5" i="11"/>
  <c r="H6" i="11"/>
  <c r="I6" i="11"/>
  <c r="H7" i="11"/>
  <c r="I7" i="11"/>
  <c r="H8" i="11"/>
  <c r="I8" i="11"/>
  <c r="H9" i="11"/>
  <c r="I9" i="11"/>
  <c r="H10" i="11"/>
  <c r="I10" i="11"/>
  <c r="H11" i="11"/>
  <c r="I11" i="11"/>
  <c r="H12" i="11"/>
  <c r="I12" i="11"/>
  <c r="H13" i="11"/>
  <c r="I13" i="11"/>
  <c r="H14" i="11"/>
  <c r="I14" i="11"/>
  <c r="H15" i="11"/>
  <c r="I15" i="11"/>
  <c r="H16" i="11"/>
  <c r="I16" i="11"/>
  <c r="H17" i="11"/>
  <c r="I17" i="11"/>
  <c r="H18" i="11"/>
  <c r="I18" i="11"/>
  <c r="H19" i="11"/>
  <c r="I19" i="11"/>
  <c r="H20" i="11"/>
  <c r="I20" i="11"/>
  <c r="H21" i="11"/>
  <c r="I21" i="11"/>
  <c r="H22" i="11"/>
  <c r="I22" i="11"/>
  <c r="H23" i="11"/>
  <c r="I23" i="11"/>
  <c r="H24" i="11"/>
  <c r="I24" i="11"/>
  <c r="H25" i="11"/>
  <c r="I25" i="11"/>
  <c r="H26" i="11"/>
  <c r="I26" i="11"/>
  <c r="H27" i="11"/>
  <c r="I27" i="11"/>
  <c r="AL51" i="1"/>
  <c r="AL117" i="1"/>
  <c r="AL44" i="1"/>
  <c r="AL42" i="1"/>
  <c r="AL128" i="1"/>
  <c r="AL43" i="1"/>
  <c r="AL205" i="1"/>
  <c r="AL147" i="1"/>
  <c r="AL109" i="1"/>
  <c r="AL4" i="1"/>
  <c r="AL53" i="1"/>
  <c r="AL183" i="1"/>
  <c r="AL179" i="1"/>
  <c r="AL162" i="1"/>
  <c r="AL202" i="1"/>
  <c r="AL137" i="1"/>
  <c r="AL17" i="1"/>
  <c r="AL45" i="1"/>
  <c r="AL149" i="1"/>
  <c r="AL168" i="1"/>
  <c r="AL190" i="1"/>
  <c r="AL166" i="1"/>
  <c r="AL111" i="1"/>
  <c r="AL10" i="1"/>
  <c r="AL132" i="1"/>
  <c r="AL15" i="1"/>
  <c r="AL58" i="1"/>
  <c r="AL69" i="1"/>
  <c r="AL50" i="1"/>
  <c r="AL40" i="1"/>
  <c r="AL127" i="1"/>
  <c r="AL80" i="1"/>
  <c r="AL57" i="1"/>
  <c r="AL106" i="1"/>
  <c r="AL20" i="1"/>
  <c r="AL157" i="1"/>
  <c r="AL47" i="1"/>
  <c r="AL200" i="1"/>
  <c r="AL97" i="1"/>
  <c r="AL107" i="1"/>
  <c r="AL70" i="1"/>
  <c r="AL155" i="1"/>
  <c r="AL159" i="1"/>
  <c r="AL72" i="1"/>
  <c r="AL54" i="1"/>
  <c r="AL121" i="1"/>
  <c r="AL92" i="1"/>
  <c r="AL131" i="1"/>
  <c r="AL39" i="1"/>
  <c r="AL181" i="1"/>
  <c r="AL152" i="1"/>
  <c r="AL144" i="1"/>
  <c r="AL151" i="1"/>
  <c r="AL130" i="1"/>
  <c r="AL75" i="1"/>
  <c r="AL86" i="1"/>
  <c r="AL28" i="1"/>
  <c r="AL33" i="1"/>
  <c r="AL93" i="1"/>
  <c r="AL37" i="1"/>
  <c r="AL180" i="1"/>
  <c r="AL22" i="1"/>
  <c r="AL118" i="1"/>
  <c r="AL46" i="1"/>
  <c r="AL173" i="1"/>
  <c r="AL71" i="1"/>
  <c r="AL5" i="1"/>
  <c r="AL27" i="1"/>
  <c r="AL133" i="1"/>
  <c r="AL110" i="1"/>
  <c r="AL122" i="1"/>
  <c r="AL90" i="1"/>
  <c r="AL67" i="1"/>
  <c r="AL153" i="1"/>
  <c r="AL26" i="1"/>
  <c r="AL9" i="1"/>
  <c r="AL79" i="1"/>
  <c r="AL138" i="1"/>
  <c r="AL35" i="1"/>
  <c r="AL194" i="1"/>
  <c r="AL129" i="1"/>
  <c r="AL203" i="1"/>
  <c r="AL114" i="1"/>
  <c r="AL169" i="1"/>
  <c r="AL142" i="1"/>
  <c r="AL66" i="1"/>
  <c r="AL49" i="1"/>
  <c r="AL62" i="1"/>
  <c r="AL156" i="1"/>
  <c r="AL85" i="1"/>
  <c r="AL6" i="1"/>
  <c r="AL163" i="1"/>
  <c r="AL146" i="1"/>
  <c r="AL88" i="1"/>
  <c r="AL83" i="1"/>
  <c r="AL18" i="1"/>
  <c r="AL135" i="1"/>
  <c r="AL192" i="1"/>
  <c r="AL98" i="1"/>
  <c r="AL126" i="1"/>
  <c r="AL30" i="1"/>
  <c r="AL150" i="1"/>
  <c r="AL3" i="1"/>
  <c r="AL7" i="1"/>
  <c r="AL2" i="1"/>
  <c r="AL176" i="1"/>
  <c r="AL12" i="1"/>
  <c r="AL187" i="1"/>
  <c r="AL124" i="1"/>
  <c r="AL84" i="1"/>
  <c r="AL48" i="1"/>
  <c r="AL96" i="1"/>
  <c r="AL178" i="1"/>
  <c r="AL78" i="1"/>
  <c r="AL188" i="1"/>
  <c r="AL91" i="1"/>
  <c r="AL76" i="1"/>
  <c r="AL165" i="1"/>
  <c r="AL16" i="1"/>
  <c r="AL143" i="1"/>
  <c r="AL175" i="1"/>
  <c r="AL125" i="1"/>
  <c r="AL81" i="1"/>
  <c r="AL36" i="1"/>
  <c r="AL115" i="1"/>
  <c r="AL191" i="1"/>
  <c r="AL139" i="1"/>
  <c r="AL119" i="1"/>
  <c r="AL161" i="1"/>
  <c r="AL101" i="1"/>
  <c r="AL113" i="1"/>
  <c r="AL19" i="1"/>
  <c r="AL24" i="1"/>
  <c r="AL120" i="1"/>
  <c r="AL99" i="1"/>
  <c r="AL195" i="1"/>
  <c r="AL148" i="1"/>
  <c r="AL25" i="1"/>
  <c r="AL116" i="1"/>
  <c r="AL198" i="1"/>
  <c r="AL164" i="1"/>
  <c r="AL65" i="1"/>
  <c r="AL170" i="1"/>
  <c r="AL63" i="1"/>
  <c r="AL61" i="1"/>
  <c r="AL102" i="1"/>
  <c r="AL21" i="1"/>
  <c r="AL199" i="1"/>
  <c r="AL89" i="1"/>
  <c r="AL23" i="1"/>
  <c r="AL184" i="1"/>
  <c r="AL8" i="1"/>
  <c r="AL154" i="1"/>
  <c r="AL160" i="1"/>
  <c r="AL140" i="1"/>
  <c r="AL104" i="1"/>
  <c r="AL112" i="1"/>
  <c r="AL32" i="1"/>
  <c r="AL34" i="1"/>
  <c r="AL108" i="1"/>
  <c r="AL204" i="1"/>
  <c r="AL82" i="1"/>
  <c r="AL60" i="1"/>
  <c r="AL171" i="1"/>
  <c r="AL123" i="1"/>
  <c r="AL74" i="1"/>
  <c r="AL31" i="1"/>
  <c r="AL197" i="1"/>
  <c r="AL177" i="1"/>
  <c r="AL189" i="1"/>
  <c r="AL52" i="1"/>
  <c r="AL59" i="1"/>
  <c r="AL87" i="1"/>
  <c r="AL134" i="1"/>
  <c r="AL201" i="1"/>
  <c r="AL103" i="1"/>
  <c r="AL186" i="1"/>
  <c r="AL55" i="1"/>
  <c r="AL56" i="1"/>
  <c r="AL68" i="1"/>
  <c r="AL14" i="1"/>
  <c r="AL167" i="1"/>
  <c r="AL41" i="1"/>
  <c r="AL145" i="1"/>
  <c r="AL105" i="1"/>
  <c r="AL29" i="1"/>
  <c r="AL174" i="1"/>
  <c r="AL172" i="1"/>
  <c r="AL196" i="1"/>
  <c r="AL185" i="1"/>
  <c r="AL158" i="1"/>
  <c r="AL193" i="1"/>
  <c r="AL136" i="1"/>
  <c r="AL11" i="1"/>
  <c r="AL77" i="1"/>
  <c r="AL100" i="1"/>
  <c r="AL182" i="1"/>
  <c r="AL38" i="1"/>
  <c r="AL95" i="1"/>
  <c r="AL141" i="1"/>
  <c r="AL13" i="1"/>
  <c r="AL94" i="1"/>
  <c r="AL73" i="1"/>
  <c r="AL64" i="1"/>
  <c r="AJ51" i="1"/>
  <c r="AJ117" i="1"/>
  <c r="AJ44" i="1"/>
  <c r="AJ42" i="1"/>
  <c r="AJ128" i="1"/>
  <c r="AJ43" i="1"/>
  <c r="AJ205" i="1"/>
  <c r="AJ147" i="1"/>
  <c r="AJ109" i="1"/>
  <c r="AJ4" i="1"/>
  <c r="AJ53" i="1"/>
  <c r="AJ183" i="1"/>
  <c r="AJ179" i="1"/>
  <c r="AJ162" i="1"/>
  <c r="AJ202" i="1"/>
  <c r="AJ137" i="1"/>
  <c r="AJ17" i="1"/>
  <c r="AJ45" i="1"/>
  <c r="AJ149" i="1"/>
  <c r="AJ168" i="1"/>
  <c r="AJ190" i="1"/>
  <c r="AJ166" i="1"/>
  <c r="AJ111" i="1"/>
  <c r="AJ10" i="1"/>
  <c r="AJ132" i="1"/>
  <c r="AJ15" i="1"/>
  <c r="AJ58" i="1"/>
  <c r="AJ69" i="1"/>
  <c r="AJ50" i="1"/>
  <c r="AJ40" i="1"/>
  <c r="AJ127" i="1"/>
  <c r="AJ80" i="1"/>
  <c r="AJ57" i="1"/>
  <c r="AJ106" i="1"/>
  <c r="AJ20" i="1"/>
  <c r="AJ157" i="1"/>
  <c r="AJ47" i="1"/>
  <c r="AJ200" i="1"/>
  <c r="AJ97" i="1"/>
  <c r="AJ107" i="1"/>
  <c r="AJ70" i="1"/>
  <c r="AJ155" i="1"/>
  <c r="AJ159" i="1"/>
  <c r="AJ72" i="1"/>
  <c r="AJ54" i="1"/>
  <c r="AJ121" i="1"/>
  <c r="AJ92" i="1"/>
  <c r="AJ131" i="1"/>
  <c r="AJ39" i="1"/>
  <c r="AJ181" i="1"/>
  <c r="AJ152" i="1"/>
  <c r="AJ144" i="1"/>
  <c r="AJ151" i="1"/>
  <c r="AJ130" i="1"/>
  <c r="AJ75" i="1"/>
  <c r="AJ86" i="1"/>
  <c r="AJ28" i="1"/>
  <c r="AJ33" i="1"/>
  <c r="AJ93" i="1"/>
  <c r="AJ37" i="1"/>
  <c r="AJ180" i="1"/>
  <c r="AJ22" i="1"/>
  <c r="AJ118" i="1"/>
  <c r="AJ46" i="1"/>
  <c r="AJ173" i="1"/>
  <c r="AJ71" i="1"/>
  <c r="AJ5" i="1"/>
  <c r="AJ27" i="1"/>
  <c r="AJ133" i="1"/>
  <c r="AJ110" i="1"/>
  <c r="AJ122" i="1"/>
  <c r="AJ90" i="1"/>
  <c r="AJ67" i="1"/>
  <c r="AJ153" i="1"/>
  <c r="AJ26" i="1"/>
  <c r="AJ9" i="1"/>
  <c r="AJ79" i="1"/>
  <c r="AJ138" i="1"/>
  <c r="AJ35" i="1"/>
  <c r="AJ194" i="1"/>
  <c r="AJ129" i="1"/>
  <c r="AJ203" i="1"/>
  <c r="AJ114" i="1"/>
  <c r="AJ169" i="1"/>
  <c r="AJ142" i="1"/>
  <c r="AJ66" i="1"/>
  <c r="AJ49" i="1"/>
  <c r="AJ62" i="1"/>
  <c r="AJ156" i="1"/>
  <c r="AJ85" i="1"/>
  <c r="AJ6" i="1"/>
  <c r="AJ163" i="1"/>
  <c r="AJ146" i="1"/>
  <c r="AJ88" i="1"/>
  <c r="AJ83" i="1"/>
  <c r="AJ18" i="1"/>
  <c r="AJ135" i="1"/>
  <c r="AJ192" i="1"/>
  <c r="AJ98" i="1"/>
  <c r="AJ126" i="1"/>
  <c r="AJ30" i="1"/>
  <c r="AJ150" i="1"/>
  <c r="AJ3" i="1"/>
  <c r="AJ7" i="1"/>
  <c r="AJ2" i="1"/>
  <c r="AJ176" i="1"/>
  <c r="AJ12" i="1"/>
  <c r="AJ187" i="1"/>
  <c r="AJ124" i="1"/>
  <c r="AJ84" i="1"/>
  <c r="AJ48" i="1"/>
  <c r="AJ96" i="1"/>
  <c r="AJ178" i="1"/>
  <c r="AJ78" i="1"/>
  <c r="AJ188" i="1"/>
  <c r="AJ91" i="1"/>
  <c r="AJ76" i="1"/>
  <c r="AJ165" i="1"/>
  <c r="AJ16" i="1"/>
  <c r="AJ143" i="1"/>
  <c r="AJ175" i="1"/>
  <c r="AJ125" i="1"/>
  <c r="AJ81" i="1"/>
  <c r="AJ36" i="1"/>
  <c r="AJ115" i="1"/>
  <c r="AJ191" i="1"/>
  <c r="AJ139" i="1"/>
  <c r="AJ119" i="1"/>
  <c r="AJ161" i="1"/>
  <c r="AJ101" i="1"/>
  <c r="AJ113" i="1"/>
  <c r="AJ19" i="1"/>
  <c r="AJ24" i="1"/>
  <c r="AJ120" i="1"/>
  <c r="AJ99" i="1"/>
  <c r="AJ195" i="1"/>
  <c r="AJ148" i="1"/>
  <c r="AJ25" i="1"/>
  <c r="AJ116" i="1"/>
  <c r="AJ198" i="1"/>
  <c r="AJ164" i="1"/>
  <c r="AJ65" i="1"/>
  <c r="AJ170" i="1"/>
  <c r="AJ63" i="1"/>
  <c r="AJ61" i="1"/>
  <c r="AJ102" i="1"/>
  <c r="AJ21" i="1"/>
  <c r="AJ199" i="1"/>
  <c r="AJ89" i="1"/>
  <c r="AJ23" i="1"/>
  <c r="AJ184" i="1"/>
  <c r="AJ8" i="1"/>
  <c r="AJ154" i="1"/>
  <c r="AJ160" i="1"/>
  <c r="AJ140" i="1"/>
  <c r="AJ104" i="1"/>
  <c r="AJ112" i="1"/>
  <c r="AJ32" i="1"/>
  <c r="AJ34" i="1"/>
  <c r="AJ108" i="1"/>
  <c r="AJ204" i="1"/>
  <c r="AJ82" i="1"/>
  <c r="AJ60" i="1"/>
  <c r="AJ171" i="1"/>
  <c r="AJ123" i="1"/>
  <c r="AJ74" i="1"/>
  <c r="AJ31" i="1"/>
  <c r="AJ197" i="1"/>
  <c r="AJ177" i="1"/>
  <c r="AJ189" i="1"/>
  <c r="AJ52" i="1"/>
  <c r="AJ59" i="1"/>
  <c r="AJ87" i="1"/>
  <c r="AJ134" i="1"/>
  <c r="AJ201" i="1"/>
  <c r="AJ103" i="1"/>
  <c r="AJ186" i="1"/>
  <c r="AJ55" i="1"/>
  <c r="AJ56" i="1"/>
  <c r="AJ68" i="1"/>
  <c r="AJ14" i="1"/>
  <c r="AJ167" i="1"/>
  <c r="AJ41" i="1"/>
  <c r="AJ145" i="1"/>
  <c r="AJ105" i="1"/>
  <c r="AJ29" i="1"/>
  <c r="AJ174" i="1"/>
  <c r="AJ172" i="1"/>
  <c r="AJ196" i="1"/>
  <c r="AJ185" i="1"/>
  <c r="AJ158" i="1"/>
  <c r="AJ193" i="1"/>
  <c r="AJ136" i="1"/>
  <c r="AJ11" i="1"/>
  <c r="AJ77" i="1"/>
  <c r="AJ100" i="1"/>
  <c r="AJ182" i="1"/>
  <c r="AJ38" i="1"/>
  <c r="AJ95" i="1"/>
  <c r="AJ141" i="1"/>
  <c r="AJ13" i="1"/>
  <c r="AJ94" i="1"/>
  <c r="AJ73" i="1"/>
  <c r="AJ64" i="1"/>
  <c r="AH51" i="1"/>
  <c r="AH117" i="1"/>
  <c r="AH44" i="1"/>
  <c r="AH42" i="1"/>
  <c r="AH128" i="1"/>
  <c r="AH43" i="1"/>
  <c r="AH205" i="1"/>
  <c r="AH147" i="1"/>
  <c r="AH109" i="1"/>
  <c r="AH4" i="1"/>
  <c r="AH53" i="1"/>
  <c r="AH183" i="1"/>
  <c r="AH179" i="1"/>
  <c r="AH162" i="1"/>
  <c r="AH202" i="1"/>
  <c r="AH137" i="1"/>
  <c r="AH17" i="1"/>
  <c r="AH45" i="1"/>
  <c r="AH149" i="1"/>
  <c r="AH168" i="1"/>
  <c r="AH190" i="1"/>
  <c r="AH166" i="1"/>
  <c r="AH111" i="1"/>
  <c r="AH10" i="1"/>
  <c r="AH132" i="1"/>
  <c r="AH15" i="1"/>
  <c r="AH58" i="1"/>
  <c r="AH69" i="1"/>
  <c r="AH50" i="1"/>
  <c r="AH40" i="1"/>
  <c r="AH127" i="1"/>
  <c r="AH80" i="1"/>
  <c r="AH57" i="1"/>
  <c r="AH106" i="1"/>
  <c r="AH20" i="1"/>
  <c r="AH157" i="1"/>
  <c r="AH47" i="1"/>
  <c r="AH200" i="1"/>
  <c r="AH97" i="1"/>
  <c r="AH107" i="1"/>
  <c r="AH70" i="1"/>
  <c r="AH155" i="1"/>
  <c r="AH159" i="1"/>
  <c r="AH72" i="1"/>
  <c r="AH54" i="1"/>
  <c r="AH121" i="1"/>
  <c r="AH92" i="1"/>
  <c r="AH131" i="1"/>
  <c r="AH39" i="1"/>
  <c r="AH181" i="1"/>
  <c r="AH152" i="1"/>
  <c r="AH144" i="1"/>
  <c r="AH151" i="1"/>
  <c r="AH130" i="1"/>
  <c r="AH75" i="1"/>
  <c r="AH86" i="1"/>
  <c r="AH28" i="1"/>
  <c r="AH33" i="1"/>
  <c r="AH93" i="1"/>
  <c r="AH37" i="1"/>
  <c r="AH180" i="1"/>
  <c r="AH22" i="1"/>
  <c r="AH118" i="1"/>
  <c r="AH46" i="1"/>
  <c r="AH173" i="1"/>
  <c r="AH71" i="1"/>
  <c r="AH5" i="1"/>
  <c r="AH27" i="1"/>
  <c r="AH133" i="1"/>
  <c r="AH110" i="1"/>
  <c r="AH122" i="1"/>
  <c r="AH90" i="1"/>
  <c r="AH67" i="1"/>
  <c r="AH153" i="1"/>
  <c r="AH26" i="1"/>
  <c r="AH9" i="1"/>
  <c r="AH79" i="1"/>
  <c r="AH138" i="1"/>
  <c r="AH35" i="1"/>
  <c r="AH194" i="1"/>
  <c r="AH129" i="1"/>
  <c r="AH203" i="1"/>
  <c r="AH114" i="1"/>
  <c r="AH169" i="1"/>
  <c r="AH142" i="1"/>
  <c r="AH66" i="1"/>
  <c r="AH49" i="1"/>
  <c r="AH62" i="1"/>
  <c r="AH156" i="1"/>
  <c r="AH85" i="1"/>
  <c r="AH6" i="1"/>
  <c r="AH163" i="1"/>
  <c r="AH146" i="1"/>
  <c r="AH88" i="1"/>
  <c r="AH83" i="1"/>
  <c r="AH18" i="1"/>
  <c r="AH135" i="1"/>
  <c r="AH192" i="1"/>
  <c r="AH98" i="1"/>
  <c r="AH126" i="1"/>
  <c r="AH30" i="1"/>
  <c r="AH150" i="1"/>
  <c r="AH3" i="1"/>
  <c r="AH7" i="1"/>
  <c r="AH2" i="1"/>
  <c r="AH176" i="1"/>
  <c r="AH12" i="1"/>
  <c r="AH187" i="1"/>
  <c r="AH124" i="1"/>
  <c r="AH84" i="1"/>
  <c r="AH48" i="1"/>
  <c r="AH96" i="1"/>
  <c r="AH178" i="1"/>
  <c r="AH78" i="1"/>
  <c r="AH188" i="1"/>
  <c r="AH91" i="1"/>
  <c r="AH76" i="1"/>
  <c r="AH165" i="1"/>
  <c r="AH16" i="1"/>
  <c r="AH143" i="1"/>
  <c r="AH175" i="1"/>
  <c r="AH125" i="1"/>
  <c r="AH81" i="1"/>
  <c r="AH36" i="1"/>
  <c r="AH115" i="1"/>
  <c r="AH191" i="1"/>
  <c r="AH139" i="1"/>
  <c r="AH119" i="1"/>
  <c r="AH161" i="1"/>
  <c r="AH101" i="1"/>
  <c r="AH113" i="1"/>
  <c r="AH19" i="1"/>
  <c r="AH24" i="1"/>
  <c r="AH120" i="1"/>
  <c r="AH99" i="1"/>
  <c r="AH195" i="1"/>
  <c r="AH148" i="1"/>
  <c r="AH25" i="1"/>
  <c r="AH116" i="1"/>
  <c r="AH198" i="1"/>
  <c r="AH164" i="1"/>
  <c r="AH65" i="1"/>
  <c r="AH170" i="1"/>
  <c r="AH63" i="1"/>
  <c r="AH61" i="1"/>
  <c r="AH102" i="1"/>
  <c r="AH21" i="1"/>
  <c r="AH199" i="1"/>
  <c r="AH89" i="1"/>
  <c r="AH23" i="1"/>
  <c r="AH184" i="1"/>
  <c r="AH8" i="1"/>
  <c r="AH154" i="1"/>
  <c r="AH160" i="1"/>
  <c r="AH140" i="1"/>
  <c r="AH104" i="1"/>
  <c r="AH112" i="1"/>
  <c r="AH32" i="1"/>
  <c r="AH34" i="1"/>
  <c r="AH108" i="1"/>
  <c r="AH204" i="1"/>
  <c r="AH82" i="1"/>
  <c r="AH60" i="1"/>
  <c r="AH171" i="1"/>
  <c r="AH123" i="1"/>
  <c r="AH74" i="1"/>
  <c r="AH31" i="1"/>
  <c r="AH197" i="1"/>
  <c r="AH177" i="1"/>
  <c r="AH189" i="1"/>
  <c r="AH52" i="1"/>
  <c r="AH59" i="1"/>
  <c r="AH87" i="1"/>
  <c r="AH134" i="1"/>
  <c r="AH201" i="1"/>
  <c r="AH103" i="1"/>
  <c r="AH186" i="1"/>
  <c r="AH55" i="1"/>
  <c r="AH56" i="1"/>
  <c r="AH68" i="1"/>
  <c r="AH14" i="1"/>
  <c r="AH167" i="1"/>
  <c r="AH41" i="1"/>
  <c r="AH145" i="1"/>
  <c r="AH105" i="1"/>
  <c r="AH29" i="1"/>
  <c r="AH174" i="1"/>
  <c r="AH172" i="1"/>
  <c r="AH196" i="1"/>
  <c r="AH185" i="1"/>
  <c r="AH158" i="1"/>
  <c r="AH193" i="1"/>
  <c r="AH136" i="1"/>
  <c r="AH11" i="1"/>
  <c r="AH77" i="1"/>
  <c r="AH100" i="1"/>
  <c r="AH182" i="1"/>
  <c r="AH38" i="1"/>
  <c r="AH95" i="1"/>
  <c r="AH141" i="1"/>
  <c r="AH13" i="1"/>
  <c r="AH94" i="1"/>
  <c r="AH73" i="1"/>
  <c r="AH64" i="1"/>
  <c r="AF51" i="1"/>
  <c r="AF117" i="1"/>
  <c r="AF44" i="1"/>
  <c r="AF42" i="1"/>
  <c r="AF128" i="1"/>
  <c r="AF43" i="1"/>
  <c r="AF205" i="1"/>
  <c r="AF147" i="1"/>
  <c r="AF109" i="1"/>
  <c r="AF4" i="1"/>
  <c r="AF53" i="1"/>
  <c r="AF183" i="1"/>
  <c r="AF179" i="1"/>
  <c r="AF162" i="1"/>
  <c r="AF202" i="1"/>
  <c r="AF137" i="1"/>
  <c r="AF17" i="1"/>
  <c r="AF45" i="1"/>
  <c r="AF149" i="1"/>
  <c r="AF168" i="1"/>
  <c r="AF190" i="1"/>
  <c r="AF166" i="1"/>
  <c r="AF111" i="1"/>
  <c r="AF10" i="1"/>
  <c r="AF132" i="1"/>
  <c r="AF15" i="1"/>
  <c r="AF58" i="1"/>
  <c r="AF69" i="1"/>
  <c r="AF50" i="1"/>
  <c r="AF40" i="1"/>
  <c r="AF127" i="1"/>
  <c r="AF80" i="1"/>
  <c r="AF57" i="1"/>
  <c r="AF106" i="1"/>
  <c r="AF20" i="1"/>
  <c r="AF157" i="1"/>
  <c r="AF47" i="1"/>
  <c r="AF200" i="1"/>
  <c r="AF97" i="1"/>
  <c r="AF107" i="1"/>
  <c r="AF70" i="1"/>
  <c r="AF155" i="1"/>
  <c r="AF159" i="1"/>
  <c r="AF72" i="1"/>
  <c r="AF54" i="1"/>
  <c r="AF121" i="1"/>
  <c r="AF92" i="1"/>
  <c r="AF131" i="1"/>
  <c r="AF39" i="1"/>
  <c r="AF181" i="1"/>
  <c r="AF152" i="1"/>
  <c r="AF144" i="1"/>
  <c r="AF151" i="1"/>
  <c r="AF130" i="1"/>
  <c r="AF75" i="1"/>
  <c r="AF86" i="1"/>
  <c r="AF28" i="1"/>
  <c r="AF33" i="1"/>
  <c r="AF93" i="1"/>
  <c r="AF37" i="1"/>
  <c r="AF180" i="1"/>
  <c r="AF22" i="1"/>
  <c r="AF118" i="1"/>
  <c r="AF46" i="1"/>
  <c r="AF173" i="1"/>
  <c r="AF71" i="1"/>
  <c r="AF5" i="1"/>
  <c r="AF27" i="1"/>
  <c r="AF133" i="1"/>
  <c r="AF110" i="1"/>
  <c r="AF122" i="1"/>
  <c r="AF90" i="1"/>
  <c r="AF67" i="1"/>
  <c r="AF153" i="1"/>
  <c r="AF26" i="1"/>
  <c r="AF9" i="1"/>
  <c r="AF79" i="1"/>
  <c r="AF138" i="1"/>
  <c r="AF35" i="1"/>
  <c r="AF194" i="1"/>
  <c r="AF129" i="1"/>
  <c r="AF203" i="1"/>
  <c r="AF114" i="1"/>
  <c r="AF169" i="1"/>
  <c r="AF142" i="1"/>
  <c r="AF66" i="1"/>
  <c r="AF49" i="1"/>
  <c r="AF62" i="1"/>
  <c r="AF156" i="1"/>
  <c r="AF85" i="1"/>
  <c r="AF6" i="1"/>
  <c r="AF163" i="1"/>
  <c r="AF146" i="1"/>
  <c r="AF88" i="1"/>
  <c r="AF83" i="1"/>
  <c r="AF18" i="1"/>
  <c r="AF135" i="1"/>
  <c r="AF192" i="1"/>
  <c r="AF98" i="1"/>
  <c r="AF126" i="1"/>
  <c r="AF30" i="1"/>
  <c r="AF150" i="1"/>
  <c r="AF3" i="1"/>
  <c r="AF7" i="1"/>
  <c r="AF2" i="1"/>
  <c r="AF176" i="1"/>
  <c r="AF12" i="1"/>
  <c r="AF187" i="1"/>
  <c r="AF124" i="1"/>
  <c r="AF84" i="1"/>
  <c r="AF48" i="1"/>
  <c r="AF96" i="1"/>
  <c r="AF178" i="1"/>
  <c r="AF78" i="1"/>
  <c r="AF188" i="1"/>
  <c r="AF91" i="1"/>
  <c r="AF76" i="1"/>
  <c r="AF165" i="1"/>
  <c r="AF16" i="1"/>
  <c r="AF143" i="1"/>
  <c r="AF175" i="1"/>
  <c r="AF125" i="1"/>
  <c r="AF81" i="1"/>
  <c r="AF36" i="1"/>
  <c r="AF115" i="1"/>
  <c r="AF191" i="1"/>
  <c r="AF139" i="1"/>
  <c r="AF119" i="1"/>
  <c r="AF161" i="1"/>
  <c r="AF101" i="1"/>
  <c r="AF113" i="1"/>
  <c r="AF19" i="1"/>
  <c r="AF24" i="1"/>
  <c r="AF120" i="1"/>
  <c r="AF99" i="1"/>
  <c r="AF195" i="1"/>
  <c r="AF148" i="1"/>
  <c r="AF25" i="1"/>
  <c r="AF116" i="1"/>
  <c r="AF198" i="1"/>
  <c r="AF164" i="1"/>
  <c r="AF65" i="1"/>
  <c r="AF170" i="1"/>
  <c r="AF63" i="1"/>
  <c r="AF61" i="1"/>
  <c r="AF102" i="1"/>
  <c r="AF21" i="1"/>
  <c r="AF199" i="1"/>
  <c r="AF89" i="1"/>
  <c r="AF23" i="1"/>
  <c r="AF184" i="1"/>
  <c r="AF8" i="1"/>
  <c r="AF154" i="1"/>
  <c r="AF160" i="1"/>
  <c r="AF140" i="1"/>
  <c r="AF104" i="1"/>
  <c r="AF112" i="1"/>
  <c r="AF32" i="1"/>
  <c r="AF34" i="1"/>
  <c r="AF108" i="1"/>
  <c r="AF204" i="1"/>
  <c r="AF82" i="1"/>
  <c r="AF60" i="1"/>
  <c r="AF171" i="1"/>
  <c r="AF123" i="1"/>
  <c r="AF74" i="1"/>
  <c r="AF31" i="1"/>
  <c r="AF197" i="1"/>
  <c r="AF177" i="1"/>
  <c r="AF189" i="1"/>
  <c r="AF52" i="1"/>
  <c r="AF59" i="1"/>
  <c r="AF87" i="1"/>
  <c r="AF134" i="1"/>
  <c r="AF201" i="1"/>
  <c r="AF103" i="1"/>
  <c r="AF186" i="1"/>
  <c r="AF55" i="1"/>
  <c r="AF56" i="1"/>
  <c r="AF68" i="1"/>
  <c r="AF14" i="1"/>
  <c r="AF167" i="1"/>
  <c r="AF41" i="1"/>
  <c r="AF145" i="1"/>
  <c r="AF105" i="1"/>
  <c r="AF29" i="1"/>
  <c r="AF174" i="1"/>
  <c r="AF172" i="1"/>
  <c r="AF196" i="1"/>
  <c r="AF185" i="1"/>
  <c r="AF158" i="1"/>
  <c r="AF193" i="1"/>
  <c r="AF136" i="1"/>
  <c r="AF11" i="1"/>
  <c r="AF77" i="1"/>
  <c r="AF100" i="1"/>
  <c r="AF182" i="1"/>
  <c r="AF38" i="1"/>
  <c r="AF95" i="1"/>
  <c r="AF141" i="1"/>
  <c r="AF13" i="1"/>
  <c r="AF94" i="1"/>
  <c r="AF73" i="1"/>
  <c r="AF64" i="1"/>
  <c r="AD51" i="1"/>
  <c r="AD117" i="1"/>
  <c r="AD44" i="1"/>
  <c r="AD42" i="1"/>
  <c r="AD128" i="1"/>
  <c r="AD43" i="1"/>
  <c r="AD205" i="1"/>
  <c r="AD147" i="1"/>
  <c r="AD109" i="1"/>
  <c r="AD4" i="1"/>
  <c r="AD53" i="1"/>
  <c r="AD183" i="1"/>
  <c r="AD179" i="1"/>
  <c r="AD162" i="1"/>
  <c r="AD202" i="1"/>
  <c r="AD137" i="1"/>
  <c r="AD17" i="1"/>
  <c r="AD45" i="1"/>
  <c r="AD149" i="1"/>
  <c r="AD168" i="1"/>
  <c r="AD190" i="1"/>
  <c r="AD166" i="1"/>
  <c r="AD111" i="1"/>
  <c r="AD10" i="1"/>
  <c r="AD132" i="1"/>
  <c r="AD15" i="1"/>
  <c r="AD58" i="1"/>
  <c r="AD69" i="1"/>
  <c r="AD50" i="1"/>
  <c r="AD40" i="1"/>
  <c r="AD127" i="1"/>
  <c r="AD80" i="1"/>
  <c r="AD57" i="1"/>
  <c r="AD106" i="1"/>
  <c r="AD20" i="1"/>
  <c r="AD157" i="1"/>
  <c r="AD47" i="1"/>
  <c r="AD200" i="1"/>
  <c r="AD97" i="1"/>
  <c r="AD107" i="1"/>
  <c r="AD70" i="1"/>
  <c r="AD155" i="1"/>
  <c r="AD159" i="1"/>
  <c r="AD72" i="1"/>
  <c r="AD54" i="1"/>
  <c r="AD121" i="1"/>
  <c r="AD92" i="1"/>
  <c r="AD131" i="1"/>
  <c r="AD39" i="1"/>
  <c r="AD181" i="1"/>
  <c r="AD152" i="1"/>
  <c r="AD144" i="1"/>
  <c r="AD151" i="1"/>
  <c r="AD130" i="1"/>
  <c r="AD75" i="1"/>
  <c r="AD86" i="1"/>
  <c r="AD28" i="1"/>
  <c r="AD33" i="1"/>
  <c r="AD93" i="1"/>
  <c r="AD37" i="1"/>
  <c r="AD180" i="1"/>
  <c r="AD22" i="1"/>
  <c r="AD118" i="1"/>
  <c r="AD46" i="1"/>
  <c r="AD173" i="1"/>
  <c r="AD71" i="1"/>
  <c r="AD5" i="1"/>
  <c r="AD27" i="1"/>
  <c r="AD133" i="1"/>
  <c r="AD110" i="1"/>
  <c r="AD122" i="1"/>
  <c r="AD90" i="1"/>
  <c r="AD67" i="1"/>
  <c r="AD153" i="1"/>
  <c r="AD26" i="1"/>
  <c r="AD9" i="1"/>
  <c r="AD79" i="1"/>
  <c r="AD138" i="1"/>
  <c r="AD35" i="1"/>
  <c r="AD194" i="1"/>
  <c r="AD129" i="1"/>
  <c r="AD203" i="1"/>
  <c r="AD114" i="1"/>
  <c r="AD169" i="1"/>
  <c r="AD142" i="1"/>
  <c r="AD66" i="1"/>
  <c r="AD49" i="1"/>
  <c r="AD62" i="1"/>
  <c r="AD156" i="1"/>
  <c r="AD85" i="1"/>
  <c r="AD6" i="1"/>
  <c r="AD163" i="1"/>
  <c r="AD146" i="1"/>
  <c r="AD88" i="1"/>
  <c r="AD83" i="1"/>
  <c r="AD18" i="1"/>
  <c r="AD135" i="1"/>
  <c r="AD192" i="1"/>
  <c r="AD98" i="1"/>
  <c r="AD126" i="1"/>
  <c r="AD30" i="1"/>
  <c r="AD150" i="1"/>
  <c r="AD3" i="1"/>
  <c r="AD7" i="1"/>
  <c r="AD2" i="1"/>
  <c r="AD176" i="1"/>
  <c r="AD12" i="1"/>
  <c r="AD187" i="1"/>
  <c r="AD124" i="1"/>
  <c r="AD84" i="1"/>
  <c r="AD48" i="1"/>
  <c r="AD96" i="1"/>
  <c r="AD178" i="1"/>
  <c r="AD78" i="1"/>
  <c r="AD188" i="1"/>
  <c r="AD91" i="1"/>
  <c r="AD76" i="1"/>
  <c r="AD165" i="1"/>
  <c r="AD16" i="1"/>
  <c r="AD143" i="1"/>
  <c r="AD175" i="1"/>
  <c r="AD125" i="1"/>
  <c r="AD81" i="1"/>
  <c r="AD36" i="1"/>
  <c r="AD115" i="1"/>
  <c r="AD191" i="1"/>
  <c r="AD139" i="1"/>
  <c r="AD119" i="1"/>
  <c r="AD161" i="1"/>
  <c r="AD101" i="1"/>
  <c r="AD113" i="1"/>
  <c r="AD19" i="1"/>
  <c r="AD24" i="1"/>
  <c r="AD120" i="1"/>
  <c r="AD99" i="1"/>
  <c r="AD195" i="1"/>
  <c r="AD148" i="1"/>
  <c r="AD25" i="1"/>
  <c r="AD116" i="1"/>
  <c r="AD198" i="1"/>
  <c r="AD164" i="1"/>
  <c r="AD65" i="1"/>
  <c r="AD170" i="1"/>
  <c r="AD63" i="1"/>
  <c r="AD61" i="1"/>
  <c r="AD102" i="1"/>
  <c r="AD21" i="1"/>
  <c r="AD199" i="1"/>
  <c r="AD89" i="1"/>
  <c r="AD23" i="1"/>
  <c r="AD184" i="1"/>
  <c r="AD8" i="1"/>
  <c r="AD154" i="1"/>
  <c r="AD160" i="1"/>
  <c r="AD140" i="1"/>
  <c r="AD104" i="1"/>
  <c r="AD112" i="1"/>
  <c r="AD32" i="1"/>
  <c r="AD34" i="1"/>
  <c r="AD108" i="1"/>
  <c r="AD204" i="1"/>
  <c r="AD82" i="1"/>
  <c r="AD60" i="1"/>
  <c r="AD171" i="1"/>
  <c r="AD123" i="1"/>
  <c r="AD74" i="1"/>
  <c r="AD31" i="1"/>
  <c r="AD197" i="1"/>
  <c r="AD177" i="1"/>
  <c r="AD189" i="1"/>
  <c r="AD52" i="1"/>
  <c r="AD59" i="1"/>
  <c r="AD87" i="1"/>
  <c r="AD134" i="1"/>
  <c r="AD201" i="1"/>
  <c r="AD103" i="1"/>
  <c r="AD186" i="1"/>
  <c r="AD55" i="1"/>
  <c r="AD56" i="1"/>
  <c r="AD68" i="1"/>
  <c r="AD14" i="1"/>
  <c r="AD167" i="1"/>
  <c r="AD41" i="1"/>
  <c r="AD145" i="1"/>
  <c r="AD105" i="1"/>
  <c r="AD29" i="1"/>
  <c r="AD174" i="1"/>
  <c r="AD172" i="1"/>
  <c r="AD196" i="1"/>
  <c r="AD185" i="1"/>
  <c r="AD158" i="1"/>
  <c r="AD193" i="1"/>
  <c r="AD136" i="1"/>
  <c r="AD11" i="1"/>
  <c r="AD77" i="1"/>
  <c r="AD100" i="1"/>
  <c r="AD182" i="1"/>
  <c r="AD38" i="1"/>
  <c r="AD95" i="1"/>
  <c r="AD141" i="1"/>
  <c r="AD13" i="1"/>
  <c r="AD94" i="1"/>
  <c r="AD73" i="1"/>
  <c r="AD64" i="1"/>
  <c r="AB51" i="1"/>
  <c r="AB117" i="1"/>
  <c r="AB44" i="1"/>
  <c r="AB42" i="1"/>
  <c r="AB128" i="1"/>
  <c r="AB43" i="1"/>
  <c r="AB205" i="1"/>
  <c r="AB147" i="1"/>
  <c r="AB109" i="1"/>
  <c r="AB4" i="1"/>
  <c r="AB53" i="1"/>
  <c r="AB183" i="1"/>
  <c r="AB179" i="1"/>
  <c r="AB162" i="1"/>
  <c r="AB202" i="1"/>
  <c r="AB137" i="1"/>
  <c r="AB17" i="1"/>
  <c r="AB45" i="1"/>
  <c r="AB149" i="1"/>
  <c r="AB168" i="1"/>
  <c r="AB190" i="1"/>
  <c r="AB166" i="1"/>
  <c r="AB111" i="1"/>
  <c r="AB10" i="1"/>
  <c r="AB132" i="1"/>
  <c r="AB15" i="1"/>
  <c r="AB58" i="1"/>
  <c r="AB69" i="1"/>
  <c r="AB50" i="1"/>
  <c r="AB40" i="1"/>
  <c r="AB127" i="1"/>
  <c r="AB80" i="1"/>
  <c r="AB57" i="1"/>
  <c r="AB106" i="1"/>
  <c r="AB20" i="1"/>
  <c r="AB157" i="1"/>
  <c r="AB47" i="1"/>
  <c r="AB200" i="1"/>
  <c r="AB97" i="1"/>
  <c r="AB107" i="1"/>
  <c r="AB70" i="1"/>
  <c r="AB155" i="1"/>
  <c r="AB159" i="1"/>
  <c r="AB72" i="1"/>
  <c r="AB54" i="1"/>
  <c r="AB121" i="1"/>
  <c r="AB92" i="1"/>
  <c r="AB131" i="1"/>
  <c r="AB39" i="1"/>
  <c r="AB181" i="1"/>
  <c r="AB152" i="1"/>
  <c r="AB144" i="1"/>
  <c r="AB151" i="1"/>
  <c r="AB130" i="1"/>
  <c r="AB75" i="1"/>
  <c r="AB86" i="1"/>
  <c r="AB28" i="1"/>
  <c r="AB33" i="1"/>
  <c r="AB93" i="1"/>
  <c r="AB37" i="1"/>
  <c r="AB180" i="1"/>
  <c r="AB22" i="1"/>
  <c r="AB118" i="1"/>
  <c r="AB46" i="1"/>
  <c r="AB173" i="1"/>
  <c r="AB71" i="1"/>
  <c r="AB5" i="1"/>
  <c r="AB27" i="1"/>
  <c r="AB133" i="1"/>
  <c r="AB110" i="1"/>
  <c r="AB122" i="1"/>
  <c r="AB90" i="1"/>
  <c r="AB67" i="1"/>
  <c r="AB153" i="1"/>
  <c r="AB26" i="1"/>
  <c r="AB9" i="1"/>
  <c r="AB79" i="1"/>
  <c r="AB138" i="1"/>
  <c r="AB35" i="1"/>
  <c r="AB194" i="1"/>
  <c r="AB129" i="1"/>
  <c r="AB203" i="1"/>
  <c r="AB114" i="1"/>
  <c r="AB169" i="1"/>
  <c r="AB142" i="1"/>
  <c r="AB66" i="1"/>
  <c r="AB49" i="1"/>
  <c r="AB62" i="1"/>
  <c r="AB156" i="1"/>
  <c r="AB85" i="1"/>
  <c r="AB6" i="1"/>
  <c r="AB163" i="1"/>
  <c r="AB146" i="1"/>
  <c r="AB88" i="1"/>
  <c r="AB83" i="1"/>
  <c r="AB18" i="1"/>
  <c r="AB135" i="1"/>
  <c r="AB192" i="1"/>
  <c r="AB98" i="1"/>
  <c r="AB126" i="1"/>
  <c r="AB30" i="1"/>
  <c r="AB150" i="1"/>
  <c r="AB3" i="1"/>
  <c r="AB7" i="1"/>
  <c r="AB2" i="1"/>
  <c r="AB176" i="1"/>
  <c r="AB12" i="1"/>
  <c r="AB187" i="1"/>
  <c r="AB124" i="1"/>
  <c r="AB84" i="1"/>
  <c r="AB48" i="1"/>
  <c r="AB96" i="1"/>
  <c r="AB178" i="1"/>
  <c r="AB78" i="1"/>
  <c r="AB188" i="1"/>
  <c r="AB91" i="1"/>
  <c r="AB76" i="1"/>
  <c r="AB165" i="1"/>
  <c r="AB16" i="1"/>
  <c r="AB143" i="1"/>
  <c r="AB175" i="1"/>
  <c r="AB125" i="1"/>
  <c r="AB81" i="1"/>
  <c r="AB36" i="1"/>
  <c r="AB115" i="1"/>
  <c r="AB191" i="1"/>
  <c r="AB139" i="1"/>
  <c r="AB119" i="1"/>
  <c r="AB161" i="1"/>
  <c r="AB101" i="1"/>
  <c r="AB113" i="1"/>
  <c r="AB19" i="1"/>
  <c r="AB24" i="1"/>
  <c r="AB120" i="1"/>
  <c r="AB99" i="1"/>
  <c r="AB195" i="1"/>
  <c r="AB148" i="1"/>
  <c r="AB25" i="1"/>
  <c r="AB116" i="1"/>
  <c r="AB198" i="1"/>
  <c r="AB164" i="1"/>
  <c r="AB65" i="1"/>
  <c r="AB170" i="1"/>
  <c r="AB63" i="1"/>
  <c r="AB61" i="1"/>
  <c r="AB102" i="1"/>
  <c r="AB21" i="1"/>
  <c r="AB199" i="1"/>
  <c r="AB89" i="1"/>
  <c r="AB23" i="1"/>
  <c r="AB184" i="1"/>
  <c r="AB8" i="1"/>
  <c r="AB154" i="1"/>
  <c r="AB160" i="1"/>
  <c r="AB140" i="1"/>
  <c r="AB104" i="1"/>
  <c r="AB112" i="1"/>
  <c r="AB32" i="1"/>
  <c r="AB34" i="1"/>
  <c r="AB108" i="1"/>
  <c r="AB204" i="1"/>
  <c r="AB82" i="1"/>
  <c r="AB60" i="1"/>
  <c r="AB171" i="1"/>
  <c r="AB123" i="1"/>
  <c r="AB74" i="1"/>
  <c r="AB31" i="1"/>
  <c r="AB197" i="1"/>
  <c r="AB177" i="1"/>
  <c r="AB189" i="1"/>
  <c r="AB52" i="1"/>
  <c r="AB59" i="1"/>
  <c r="AB87" i="1"/>
  <c r="AB134" i="1"/>
  <c r="AB201" i="1"/>
  <c r="AB103" i="1"/>
  <c r="AB186" i="1"/>
  <c r="AB55" i="1"/>
  <c r="AB56" i="1"/>
  <c r="AB68" i="1"/>
  <c r="AB14" i="1"/>
  <c r="AB167" i="1"/>
  <c r="AB41" i="1"/>
  <c r="AB145" i="1"/>
  <c r="AB105" i="1"/>
  <c r="AB29" i="1"/>
  <c r="AB174" i="1"/>
  <c r="AB172" i="1"/>
  <c r="AB196" i="1"/>
  <c r="AB185" i="1"/>
  <c r="AB158" i="1"/>
  <c r="AB193" i="1"/>
  <c r="AB136" i="1"/>
  <c r="AB11" i="1"/>
  <c r="AB77" i="1"/>
  <c r="AB100" i="1"/>
  <c r="AB182" i="1"/>
  <c r="AB38" i="1"/>
  <c r="AB95" i="1"/>
  <c r="AB141" i="1"/>
  <c r="AB13" i="1"/>
  <c r="AB94" i="1"/>
  <c r="AB73" i="1"/>
  <c r="AB64" i="1"/>
  <c r="Z51" i="1"/>
  <c r="Z117" i="1"/>
  <c r="Z44" i="1"/>
  <c r="Z42" i="1"/>
  <c r="Z128" i="1"/>
  <c r="Z43" i="1"/>
  <c r="Z205" i="1"/>
  <c r="Z147" i="1"/>
  <c r="Z109" i="1"/>
  <c r="Z4" i="1"/>
  <c r="Z53" i="1"/>
  <c r="Z183" i="1"/>
  <c r="Z179" i="1"/>
  <c r="Z162" i="1"/>
  <c r="Z202" i="1"/>
  <c r="Z137" i="1"/>
  <c r="Z17" i="1"/>
  <c r="Z45" i="1"/>
  <c r="Z149" i="1"/>
  <c r="Z168" i="1"/>
  <c r="Z190" i="1"/>
  <c r="Z166" i="1"/>
  <c r="Z111" i="1"/>
  <c r="Z10" i="1"/>
  <c r="Z132" i="1"/>
  <c r="Z15" i="1"/>
  <c r="Z58" i="1"/>
  <c r="Z69" i="1"/>
  <c r="Z50" i="1"/>
  <c r="Z40" i="1"/>
  <c r="Z127" i="1"/>
  <c r="Z80" i="1"/>
  <c r="Z57" i="1"/>
  <c r="Z106" i="1"/>
  <c r="Z20" i="1"/>
  <c r="Z157" i="1"/>
  <c r="Z47" i="1"/>
  <c r="Z200" i="1"/>
  <c r="Z97" i="1"/>
  <c r="Z107" i="1"/>
  <c r="Z70" i="1"/>
  <c r="Z155" i="1"/>
  <c r="Z159" i="1"/>
  <c r="Z72" i="1"/>
  <c r="Z54" i="1"/>
  <c r="Z121" i="1"/>
  <c r="Z92" i="1"/>
  <c r="Z131" i="1"/>
  <c r="Z39" i="1"/>
  <c r="Z181" i="1"/>
  <c r="Z152" i="1"/>
  <c r="Z144" i="1"/>
  <c r="Z151" i="1"/>
  <c r="Z130" i="1"/>
  <c r="Z75" i="1"/>
  <c r="Z86" i="1"/>
  <c r="Z28" i="1"/>
  <c r="Z33" i="1"/>
  <c r="Z93" i="1"/>
  <c r="Z37" i="1"/>
  <c r="Z180" i="1"/>
  <c r="Z22" i="1"/>
  <c r="Z118" i="1"/>
  <c r="Z46" i="1"/>
  <c r="Z173" i="1"/>
  <c r="Z71" i="1"/>
  <c r="Z5" i="1"/>
  <c r="Z27" i="1"/>
  <c r="Z133" i="1"/>
  <c r="Z110" i="1"/>
  <c r="Z122" i="1"/>
  <c r="Z90" i="1"/>
  <c r="Z67" i="1"/>
  <c r="Z153" i="1"/>
  <c r="Z26" i="1"/>
  <c r="Z9" i="1"/>
  <c r="Z79" i="1"/>
  <c r="Z138" i="1"/>
  <c r="Z35" i="1"/>
  <c r="Z194" i="1"/>
  <c r="Z129" i="1"/>
  <c r="Z203" i="1"/>
  <c r="Z114" i="1"/>
  <c r="Z169" i="1"/>
  <c r="Z142" i="1"/>
  <c r="Z66" i="1"/>
  <c r="Z49" i="1"/>
  <c r="Z62" i="1"/>
  <c r="Z156" i="1"/>
  <c r="Z85" i="1"/>
  <c r="Z6" i="1"/>
  <c r="Z163" i="1"/>
  <c r="Z146" i="1"/>
  <c r="Z88" i="1"/>
  <c r="Z83" i="1"/>
  <c r="Z18" i="1"/>
  <c r="Z135" i="1"/>
  <c r="Z192" i="1"/>
  <c r="Z98" i="1"/>
  <c r="Z126" i="1"/>
  <c r="Z30" i="1"/>
  <c r="Z150" i="1"/>
  <c r="Z3" i="1"/>
  <c r="Z7" i="1"/>
  <c r="Z2" i="1"/>
  <c r="Z176" i="1"/>
  <c r="Z12" i="1"/>
  <c r="Z187" i="1"/>
  <c r="Z124" i="1"/>
  <c r="Z84" i="1"/>
  <c r="Z48" i="1"/>
  <c r="Z96" i="1"/>
  <c r="Z178" i="1"/>
  <c r="Z78" i="1"/>
  <c r="Z188" i="1"/>
  <c r="Z91" i="1"/>
  <c r="Z76" i="1"/>
  <c r="Z165" i="1"/>
  <c r="Z16" i="1"/>
  <c r="Z143" i="1"/>
  <c r="Z175" i="1"/>
  <c r="Z125" i="1"/>
  <c r="Z81" i="1"/>
  <c r="Z36" i="1"/>
  <c r="Z115" i="1"/>
  <c r="Z191" i="1"/>
  <c r="Z139" i="1"/>
  <c r="Z119" i="1"/>
  <c r="Z161" i="1"/>
  <c r="Z101" i="1"/>
  <c r="Z113" i="1"/>
  <c r="Z19" i="1"/>
  <c r="Z24" i="1"/>
  <c r="Z120" i="1"/>
  <c r="Z99" i="1"/>
  <c r="Z195" i="1"/>
  <c r="Z148" i="1"/>
  <c r="Z25" i="1"/>
  <c r="Z116" i="1"/>
  <c r="Z198" i="1"/>
  <c r="Z164" i="1"/>
  <c r="Z65" i="1"/>
  <c r="Z170" i="1"/>
  <c r="Z63" i="1"/>
  <c r="Z61" i="1"/>
  <c r="Z102" i="1"/>
  <c r="Z21" i="1"/>
  <c r="Z199" i="1"/>
  <c r="Z89" i="1"/>
  <c r="Z23" i="1"/>
  <c r="Z184" i="1"/>
  <c r="Z8" i="1"/>
  <c r="Z154" i="1"/>
  <c r="Z160" i="1"/>
  <c r="Z140" i="1"/>
  <c r="Z104" i="1"/>
  <c r="Z112" i="1"/>
  <c r="Z32" i="1"/>
  <c r="Z34" i="1"/>
  <c r="Z108" i="1"/>
  <c r="Z204" i="1"/>
  <c r="Z82" i="1"/>
  <c r="Z60" i="1"/>
  <c r="Z171" i="1"/>
  <c r="Z123" i="1"/>
  <c r="Z74" i="1"/>
  <c r="Z31" i="1"/>
  <c r="Z197" i="1"/>
  <c r="Z177" i="1"/>
  <c r="Z189" i="1"/>
  <c r="Z52" i="1"/>
  <c r="Z59" i="1"/>
  <c r="Z87" i="1"/>
  <c r="Z134" i="1"/>
  <c r="Z201" i="1"/>
  <c r="Z103" i="1"/>
  <c r="Z186" i="1"/>
  <c r="Z55" i="1"/>
  <c r="Z56" i="1"/>
  <c r="Z68" i="1"/>
  <c r="Z14" i="1"/>
  <c r="Z167" i="1"/>
  <c r="Z41" i="1"/>
  <c r="Z145" i="1"/>
  <c r="Z105" i="1"/>
  <c r="Z29" i="1"/>
  <c r="Z174" i="1"/>
  <c r="Z172" i="1"/>
  <c r="Z196" i="1"/>
  <c r="Z185" i="1"/>
  <c r="Z158" i="1"/>
  <c r="Z193" i="1"/>
  <c r="Z136" i="1"/>
  <c r="Z11" i="1"/>
  <c r="Z77" i="1"/>
  <c r="Z100" i="1"/>
  <c r="Z182" i="1"/>
  <c r="Z38" i="1"/>
  <c r="Z95" i="1"/>
  <c r="Z141" i="1"/>
  <c r="Z13" i="1"/>
  <c r="Z94" i="1"/>
  <c r="Z73" i="1"/>
  <c r="Z64" i="1"/>
  <c r="X51" i="1"/>
  <c r="X117" i="1"/>
  <c r="X44" i="1"/>
  <c r="X42" i="1"/>
  <c r="X128" i="1"/>
  <c r="X43" i="1"/>
  <c r="X205" i="1"/>
  <c r="X147" i="1"/>
  <c r="X109" i="1"/>
  <c r="X4" i="1"/>
  <c r="X53" i="1"/>
  <c r="X183" i="1"/>
  <c r="X179" i="1"/>
  <c r="X162" i="1"/>
  <c r="X202" i="1"/>
  <c r="X137" i="1"/>
  <c r="X17" i="1"/>
  <c r="X45" i="1"/>
  <c r="X149" i="1"/>
  <c r="X168" i="1"/>
  <c r="X190" i="1"/>
  <c r="X166" i="1"/>
  <c r="X111" i="1"/>
  <c r="X10" i="1"/>
  <c r="X132" i="1"/>
  <c r="X15" i="1"/>
  <c r="X58" i="1"/>
  <c r="X69" i="1"/>
  <c r="X50" i="1"/>
  <c r="X40" i="1"/>
  <c r="X127" i="1"/>
  <c r="X80" i="1"/>
  <c r="X57" i="1"/>
  <c r="X106" i="1"/>
  <c r="X20" i="1"/>
  <c r="X157" i="1"/>
  <c r="X47" i="1"/>
  <c r="X200" i="1"/>
  <c r="X97" i="1"/>
  <c r="X107" i="1"/>
  <c r="X70" i="1"/>
  <c r="X155" i="1"/>
  <c r="X159" i="1"/>
  <c r="X72" i="1"/>
  <c r="X54" i="1"/>
  <c r="X121" i="1"/>
  <c r="X92" i="1"/>
  <c r="X131" i="1"/>
  <c r="X39" i="1"/>
  <c r="X181" i="1"/>
  <c r="X152" i="1"/>
  <c r="X144" i="1"/>
  <c r="X151" i="1"/>
  <c r="X130" i="1"/>
  <c r="X75" i="1"/>
  <c r="X86" i="1"/>
  <c r="X28" i="1"/>
  <c r="X33" i="1"/>
  <c r="X93" i="1"/>
  <c r="X37" i="1"/>
  <c r="X180" i="1"/>
  <c r="X22" i="1"/>
  <c r="X118" i="1"/>
  <c r="X46" i="1"/>
  <c r="X173" i="1"/>
  <c r="X71" i="1"/>
  <c r="X5" i="1"/>
  <c r="X27" i="1"/>
  <c r="X133" i="1"/>
  <c r="X110" i="1"/>
  <c r="X122" i="1"/>
  <c r="X90" i="1"/>
  <c r="X67" i="1"/>
  <c r="X153" i="1"/>
  <c r="X26" i="1"/>
  <c r="X9" i="1"/>
  <c r="X79" i="1"/>
  <c r="X138" i="1"/>
  <c r="X35" i="1"/>
  <c r="X194" i="1"/>
  <c r="X129" i="1"/>
  <c r="X203" i="1"/>
  <c r="X114" i="1"/>
  <c r="X169" i="1"/>
  <c r="X142" i="1"/>
  <c r="X66" i="1"/>
  <c r="X49" i="1"/>
  <c r="X62" i="1"/>
  <c r="X156" i="1"/>
  <c r="X85" i="1"/>
  <c r="X6" i="1"/>
  <c r="X163" i="1"/>
  <c r="X146" i="1"/>
  <c r="X88" i="1"/>
  <c r="X83" i="1"/>
  <c r="X18" i="1"/>
  <c r="X135" i="1"/>
  <c r="X192" i="1"/>
  <c r="X98" i="1"/>
  <c r="X126" i="1"/>
  <c r="X30" i="1"/>
  <c r="X150" i="1"/>
  <c r="X3" i="1"/>
  <c r="X7" i="1"/>
  <c r="X2" i="1"/>
  <c r="X176" i="1"/>
  <c r="X12" i="1"/>
  <c r="X187" i="1"/>
  <c r="X124" i="1"/>
  <c r="X84" i="1"/>
  <c r="X48" i="1"/>
  <c r="X96" i="1"/>
  <c r="X178" i="1"/>
  <c r="X78" i="1"/>
  <c r="X188" i="1"/>
  <c r="X91" i="1"/>
  <c r="X76" i="1"/>
  <c r="X165" i="1"/>
  <c r="X16" i="1"/>
  <c r="X143" i="1"/>
  <c r="X175" i="1"/>
  <c r="X125" i="1"/>
  <c r="X81" i="1"/>
  <c r="X36" i="1"/>
  <c r="X115" i="1"/>
  <c r="X191" i="1"/>
  <c r="X139" i="1"/>
  <c r="X119" i="1"/>
  <c r="X161" i="1"/>
  <c r="X101" i="1"/>
  <c r="X113" i="1"/>
  <c r="X19" i="1"/>
  <c r="X24" i="1"/>
  <c r="X120" i="1"/>
  <c r="X99" i="1"/>
  <c r="X195" i="1"/>
  <c r="X148" i="1"/>
  <c r="X25" i="1"/>
  <c r="X116" i="1"/>
  <c r="X198" i="1"/>
  <c r="X164" i="1"/>
  <c r="X65" i="1"/>
  <c r="X170" i="1"/>
  <c r="X63" i="1"/>
  <c r="X61" i="1"/>
  <c r="X102" i="1"/>
  <c r="X21" i="1"/>
  <c r="X199" i="1"/>
  <c r="X89" i="1"/>
  <c r="X23" i="1"/>
  <c r="X184" i="1"/>
  <c r="X8" i="1"/>
  <c r="X154" i="1"/>
  <c r="X160" i="1"/>
  <c r="X140" i="1"/>
  <c r="X104" i="1"/>
  <c r="X112" i="1"/>
  <c r="X32" i="1"/>
  <c r="X34" i="1"/>
  <c r="X108" i="1"/>
  <c r="X204" i="1"/>
  <c r="X82" i="1"/>
  <c r="X60" i="1"/>
  <c r="X171" i="1"/>
  <c r="X123" i="1"/>
  <c r="X74" i="1"/>
  <c r="X31" i="1"/>
  <c r="X197" i="1"/>
  <c r="X177" i="1"/>
  <c r="X189" i="1"/>
  <c r="X52" i="1"/>
  <c r="X59" i="1"/>
  <c r="X87" i="1"/>
  <c r="X134" i="1"/>
  <c r="X201" i="1"/>
  <c r="X103" i="1"/>
  <c r="X186" i="1"/>
  <c r="X55" i="1"/>
  <c r="X56" i="1"/>
  <c r="X68" i="1"/>
  <c r="X14" i="1"/>
  <c r="X167" i="1"/>
  <c r="X41" i="1"/>
  <c r="X145" i="1"/>
  <c r="X105" i="1"/>
  <c r="X29" i="1"/>
  <c r="X174" i="1"/>
  <c r="X172" i="1"/>
  <c r="X196" i="1"/>
  <c r="X185" i="1"/>
  <c r="X158" i="1"/>
  <c r="X193" i="1"/>
  <c r="X136" i="1"/>
  <c r="X11" i="1"/>
  <c r="X77" i="1"/>
  <c r="X100" i="1"/>
  <c r="X182" i="1"/>
  <c r="X38" i="1"/>
  <c r="X95" i="1"/>
  <c r="X141" i="1"/>
  <c r="X13" i="1"/>
  <c r="X94" i="1"/>
  <c r="X73" i="1"/>
  <c r="X64" i="1"/>
  <c r="V51" i="1"/>
  <c r="V117" i="1"/>
  <c r="V44" i="1"/>
  <c r="V42" i="1"/>
  <c r="V128" i="1"/>
  <c r="V43" i="1"/>
  <c r="V205" i="1"/>
  <c r="V147" i="1"/>
  <c r="V109" i="1"/>
  <c r="V4" i="1"/>
  <c r="V53" i="1"/>
  <c r="V183" i="1"/>
  <c r="V179" i="1"/>
  <c r="V162" i="1"/>
  <c r="V202" i="1"/>
  <c r="V137" i="1"/>
  <c r="V17" i="1"/>
  <c r="V45" i="1"/>
  <c r="V149" i="1"/>
  <c r="V168" i="1"/>
  <c r="V190" i="1"/>
  <c r="V166" i="1"/>
  <c r="V111" i="1"/>
  <c r="V10" i="1"/>
  <c r="V132" i="1"/>
  <c r="V15" i="1"/>
  <c r="V58" i="1"/>
  <c r="V69" i="1"/>
  <c r="V50" i="1"/>
  <c r="V40" i="1"/>
  <c r="V127" i="1"/>
  <c r="V80" i="1"/>
  <c r="V57" i="1"/>
  <c r="V106" i="1"/>
  <c r="V20" i="1"/>
  <c r="V157" i="1"/>
  <c r="V47" i="1"/>
  <c r="V200" i="1"/>
  <c r="V97" i="1"/>
  <c r="V107" i="1"/>
  <c r="V70" i="1"/>
  <c r="V155" i="1"/>
  <c r="V159" i="1"/>
  <c r="V72" i="1"/>
  <c r="V54" i="1"/>
  <c r="V121" i="1"/>
  <c r="V92" i="1"/>
  <c r="V131" i="1"/>
  <c r="V39" i="1"/>
  <c r="V181" i="1"/>
  <c r="V152" i="1"/>
  <c r="V144" i="1"/>
  <c r="V151" i="1"/>
  <c r="V130" i="1"/>
  <c r="V75" i="1"/>
  <c r="V86" i="1"/>
  <c r="V28" i="1"/>
  <c r="V33" i="1"/>
  <c r="V93" i="1"/>
  <c r="V37" i="1"/>
  <c r="V180" i="1"/>
  <c r="V22" i="1"/>
  <c r="V118" i="1"/>
  <c r="V46" i="1"/>
  <c r="V173" i="1"/>
  <c r="V71" i="1"/>
  <c r="V5" i="1"/>
  <c r="V27" i="1"/>
  <c r="V133" i="1"/>
  <c r="V110" i="1"/>
  <c r="V122" i="1"/>
  <c r="V90" i="1"/>
  <c r="V67" i="1"/>
  <c r="V153" i="1"/>
  <c r="V26" i="1"/>
  <c r="V9" i="1"/>
  <c r="V79" i="1"/>
  <c r="V138" i="1"/>
  <c r="V35" i="1"/>
  <c r="V194" i="1"/>
  <c r="V129" i="1"/>
  <c r="V203" i="1"/>
  <c r="V114" i="1"/>
  <c r="V169" i="1"/>
  <c r="V142" i="1"/>
  <c r="V66" i="1"/>
  <c r="V49" i="1"/>
  <c r="V62" i="1"/>
  <c r="V156" i="1"/>
  <c r="V85" i="1"/>
  <c r="V6" i="1"/>
  <c r="V163" i="1"/>
  <c r="V146" i="1"/>
  <c r="V88" i="1"/>
  <c r="V83" i="1"/>
  <c r="V18" i="1"/>
  <c r="V135" i="1"/>
  <c r="V192" i="1"/>
  <c r="V98" i="1"/>
  <c r="V126" i="1"/>
  <c r="V30" i="1"/>
  <c r="V150" i="1"/>
  <c r="V3" i="1"/>
  <c r="V7" i="1"/>
  <c r="V2" i="1"/>
  <c r="V176" i="1"/>
  <c r="V12" i="1"/>
  <c r="V187" i="1"/>
  <c r="V124" i="1"/>
  <c r="V84" i="1"/>
  <c r="V48" i="1"/>
  <c r="V96" i="1"/>
  <c r="V178" i="1"/>
  <c r="V78" i="1"/>
  <c r="V188" i="1"/>
  <c r="V91" i="1"/>
  <c r="V76" i="1"/>
  <c r="V165" i="1"/>
  <c r="V16" i="1"/>
  <c r="V143" i="1"/>
  <c r="V175" i="1"/>
  <c r="V125" i="1"/>
  <c r="V81" i="1"/>
  <c r="V36" i="1"/>
  <c r="V115" i="1"/>
  <c r="V191" i="1"/>
  <c r="V139" i="1"/>
  <c r="V119" i="1"/>
  <c r="V161" i="1"/>
  <c r="V101" i="1"/>
  <c r="V113" i="1"/>
  <c r="V19" i="1"/>
  <c r="V24" i="1"/>
  <c r="V120" i="1"/>
  <c r="V99" i="1"/>
  <c r="V195" i="1"/>
  <c r="V148" i="1"/>
  <c r="V25" i="1"/>
  <c r="V116" i="1"/>
  <c r="V198" i="1"/>
  <c r="V164" i="1"/>
  <c r="V65" i="1"/>
  <c r="V170" i="1"/>
  <c r="V63" i="1"/>
  <c r="V61" i="1"/>
  <c r="V102" i="1"/>
  <c r="V21" i="1"/>
  <c r="V199" i="1"/>
  <c r="V89" i="1"/>
  <c r="V23" i="1"/>
  <c r="V184" i="1"/>
  <c r="V8" i="1"/>
  <c r="V154" i="1"/>
  <c r="V160" i="1"/>
  <c r="V140" i="1"/>
  <c r="V104" i="1"/>
  <c r="V112" i="1"/>
  <c r="V32" i="1"/>
  <c r="V34" i="1"/>
  <c r="V108" i="1"/>
  <c r="V204" i="1"/>
  <c r="V82" i="1"/>
  <c r="V60" i="1"/>
  <c r="V171" i="1"/>
  <c r="V123" i="1"/>
  <c r="V74" i="1"/>
  <c r="V31" i="1"/>
  <c r="V197" i="1"/>
  <c r="V177" i="1"/>
  <c r="V189" i="1"/>
  <c r="V52" i="1"/>
  <c r="V59" i="1"/>
  <c r="V87" i="1"/>
  <c r="V134" i="1"/>
  <c r="V201" i="1"/>
  <c r="V103" i="1"/>
  <c r="V186" i="1"/>
  <c r="V55" i="1"/>
  <c r="V56" i="1"/>
  <c r="V68" i="1"/>
  <c r="V14" i="1"/>
  <c r="V167" i="1"/>
  <c r="V41" i="1"/>
  <c r="V145" i="1"/>
  <c r="V105" i="1"/>
  <c r="V29" i="1"/>
  <c r="V174" i="1"/>
  <c r="V172" i="1"/>
  <c r="V196" i="1"/>
  <c r="V185" i="1"/>
  <c r="V158" i="1"/>
  <c r="V193" i="1"/>
  <c r="V136" i="1"/>
  <c r="V11" i="1"/>
  <c r="V77" i="1"/>
  <c r="V100" i="1"/>
  <c r="V182" i="1"/>
  <c r="V38" i="1"/>
  <c r="V95" i="1"/>
  <c r="V141" i="1"/>
  <c r="V13" i="1"/>
  <c r="V94" i="1"/>
  <c r="V73" i="1"/>
  <c r="V64" i="1"/>
  <c r="T51" i="1"/>
  <c r="T117" i="1"/>
  <c r="T44" i="1"/>
  <c r="T42" i="1"/>
  <c r="T128" i="1"/>
  <c r="T43" i="1"/>
  <c r="T205" i="1"/>
  <c r="T147" i="1"/>
  <c r="T109" i="1"/>
  <c r="T4" i="1"/>
  <c r="T53" i="1"/>
  <c r="T183" i="1"/>
  <c r="T179" i="1"/>
  <c r="T162" i="1"/>
  <c r="T202" i="1"/>
  <c r="T137" i="1"/>
  <c r="T17" i="1"/>
  <c r="T45" i="1"/>
  <c r="T149" i="1"/>
  <c r="T168" i="1"/>
  <c r="T190" i="1"/>
  <c r="T166" i="1"/>
  <c r="T111" i="1"/>
  <c r="T10" i="1"/>
  <c r="T132" i="1"/>
  <c r="T15" i="1"/>
  <c r="T58" i="1"/>
  <c r="T69" i="1"/>
  <c r="T50" i="1"/>
  <c r="T40" i="1"/>
  <c r="T127" i="1"/>
  <c r="T80" i="1"/>
  <c r="T57" i="1"/>
  <c r="T106" i="1"/>
  <c r="T20" i="1"/>
  <c r="T157" i="1"/>
  <c r="T47" i="1"/>
  <c r="T200" i="1"/>
  <c r="T97" i="1"/>
  <c r="T107" i="1"/>
  <c r="T70" i="1"/>
  <c r="T155" i="1"/>
  <c r="T159" i="1"/>
  <c r="T72" i="1"/>
  <c r="T54" i="1"/>
  <c r="T121" i="1"/>
  <c r="T92" i="1"/>
  <c r="T131" i="1"/>
  <c r="T39" i="1"/>
  <c r="T181" i="1"/>
  <c r="T152" i="1"/>
  <c r="T144" i="1"/>
  <c r="T151" i="1"/>
  <c r="T130" i="1"/>
  <c r="T75" i="1"/>
  <c r="T86" i="1"/>
  <c r="T28" i="1"/>
  <c r="T33" i="1"/>
  <c r="T93" i="1"/>
  <c r="T37" i="1"/>
  <c r="T180" i="1"/>
  <c r="T22" i="1"/>
  <c r="T118" i="1"/>
  <c r="T46" i="1"/>
  <c r="T173" i="1"/>
  <c r="T71" i="1"/>
  <c r="T5" i="1"/>
  <c r="T27" i="1"/>
  <c r="T133" i="1"/>
  <c r="T110" i="1"/>
  <c r="T122" i="1"/>
  <c r="T90" i="1"/>
  <c r="T67" i="1"/>
  <c r="T153" i="1"/>
  <c r="T26" i="1"/>
  <c r="T9" i="1"/>
  <c r="T79" i="1"/>
  <c r="T138" i="1"/>
  <c r="T35" i="1"/>
  <c r="T194" i="1"/>
  <c r="T129" i="1"/>
  <c r="T203" i="1"/>
  <c r="T114" i="1"/>
  <c r="T169" i="1"/>
  <c r="T142" i="1"/>
  <c r="T66" i="1"/>
  <c r="T49" i="1"/>
  <c r="T62" i="1"/>
  <c r="T156" i="1"/>
  <c r="T85" i="1"/>
  <c r="T6" i="1"/>
  <c r="T163" i="1"/>
  <c r="T146" i="1"/>
  <c r="T88" i="1"/>
  <c r="T83" i="1"/>
  <c r="T18" i="1"/>
  <c r="T135" i="1"/>
  <c r="T192" i="1"/>
  <c r="T98" i="1"/>
  <c r="T126" i="1"/>
  <c r="T30" i="1"/>
  <c r="T150" i="1"/>
  <c r="T3" i="1"/>
  <c r="T7" i="1"/>
  <c r="T2" i="1"/>
  <c r="T176" i="1"/>
  <c r="T12" i="1"/>
  <c r="T187" i="1"/>
  <c r="T124" i="1"/>
  <c r="T84" i="1"/>
  <c r="T48" i="1"/>
  <c r="T96" i="1"/>
  <c r="T178" i="1"/>
  <c r="T78" i="1"/>
  <c r="T188" i="1"/>
  <c r="T91" i="1"/>
  <c r="T76" i="1"/>
  <c r="T165" i="1"/>
  <c r="T16" i="1"/>
  <c r="T143" i="1"/>
  <c r="T175" i="1"/>
  <c r="T125" i="1"/>
  <c r="T81" i="1"/>
  <c r="T36" i="1"/>
  <c r="T115" i="1"/>
  <c r="T191" i="1"/>
  <c r="T139" i="1"/>
  <c r="T119" i="1"/>
  <c r="T161" i="1"/>
  <c r="T101" i="1"/>
  <c r="T113" i="1"/>
  <c r="T19" i="1"/>
  <c r="T24" i="1"/>
  <c r="T120" i="1"/>
  <c r="T99" i="1"/>
  <c r="T195" i="1"/>
  <c r="T148" i="1"/>
  <c r="T25" i="1"/>
  <c r="T116" i="1"/>
  <c r="T198" i="1"/>
  <c r="T164" i="1"/>
  <c r="T65" i="1"/>
  <c r="T170" i="1"/>
  <c r="T63" i="1"/>
  <c r="T61" i="1"/>
  <c r="T102" i="1"/>
  <c r="T21" i="1"/>
  <c r="T199" i="1"/>
  <c r="T89" i="1"/>
  <c r="T23" i="1"/>
  <c r="T184" i="1"/>
  <c r="T8" i="1"/>
  <c r="T154" i="1"/>
  <c r="T160" i="1"/>
  <c r="T140" i="1"/>
  <c r="T104" i="1"/>
  <c r="T112" i="1"/>
  <c r="T32" i="1"/>
  <c r="T34" i="1"/>
  <c r="T108" i="1"/>
  <c r="T204" i="1"/>
  <c r="T82" i="1"/>
  <c r="T60" i="1"/>
  <c r="T171" i="1"/>
  <c r="T123" i="1"/>
  <c r="T74" i="1"/>
  <c r="T31" i="1"/>
  <c r="T197" i="1"/>
  <c r="T177" i="1"/>
  <c r="T189" i="1"/>
  <c r="T52" i="1"/>
  <c r="T59" i="1"/>
  <c r="T87" i="1"/>
  <c r="T134" i="1"/>
  <c r="T201" i="1"/>
  <c r="T103" i="1"/>
  <c r="T186" i="1"/>
  <c r="T55" i="1"/>
  <c r="T56" i="1"/>
  <c r="T68" i="1"/>
  <c r="T14" i="1"/>
  <c r="T167" i="1"/>
  <c r="T41" i="1"/>
  <c r="T145" i="1"/>
  <c r="T105" i="1"/>
  <c r="T29" i="1"/>
  <c r="T174" i="1"/>
  <c r="T172" i="1"/>
  <c r="T196" i="1"/>
  <c r="T185" i="1"/>
  <c r="T158" i="1"/>
  <c r="T193" i="1"/>
  <c r="T136" i="1"/>
  <c r="T11" i="1"/>
  <c r="T77" i="1"/>
  <c r="T100" i="1"/>
  <c r="T182" i="1"/>
  <c r="T38" i="1"/>
  <c r="T95" i="1"/>
  <c r="T141" i="1"/>
  <c r="T13" i="1"/>
  <c r="T94" i="1"/>
  <c r="T73" i="1"/>
  <c r="T64" i="1"/>
  <c r="R51" i="1"/>
  <c r="R117" i="1"/>
  <c r="R44" i="1"/>
  <c r="R42" i="1"/>
  <c r="R128" i="1"/>
  <c r="R43" i="1"/>
  <c r="R205" i="1"/>
  <c r="R147" i="1"/>
  <c r="R109" i="1"/>
  <c r="R4" i="1"/>
  <c r="R53" i="1"/>
  <c r="R183" i="1"/>
  <c r="R179" i="1"/>
  <c r="R162" i="1"/>
  <c r="R202" i="1"/>
  <c r="R137" i="1"/>
  <c r="R17" i="1"/>
  <c r="R45" i="1"/>
  <c r="R149" i="1"/>
  <c r="R168" i="1"/>
  <c r="R190" i="1"/>
  <c r="R166" i="1"/>
  <c r="R111" i="1"/>
  <c r="R10" i="1"/>
  <c r="R132" i="1"/>
  <c r="R15" i="1"/>
  <c r="R58" i="1"/>
  <c r="R69" i="1"/>
  <c r="R50" i="1"/>
  <c r="R40" i="1"/>
  <c r="R127" i="1"/>
  <c r="R80" i="1"/>
  <c r="R57" i="1"/>
  <c r="R106" i="1"/>
  <c r="R20" i="1"/>
  <c r="R157" i="1"/>
  <c r="R47" i="1"/>
  <c r="R200" i="1"/>
  <c r="R97" i="1"/>
  <c r="R107" i="1"/>
  <c r="R70" i="1"/>
  <c r="R155" i="1"/>
  <c r="R159" i="1"/>
  <c r="R72" i="1"/>
  <c r="R54" i="1"/>
  <c r="R121" i="1"/>
  <c r="R92" i="1"/>
  <c r="R131" i="1"/>
  <c r="R39" i="1"/>
  <c r="R181" i="1"/>
  <c r="R152" i="1"/>
  <c r="R144" i="1"/>
  <c r="R151" i="1"/>
  <c r="R130" i="1"/>
  <c r="R75" i="1"/>
  <c r="R86" i="1"/>
  <c r="R28" i="1"/>
  <c r="R33" i="1"/>
  <c r="R93" i="1"/>
  <c r="R37" i="1"/>
  <c r="R180" i="1"/>
  <c r="R22" i="1"/>
  <c r="R118" i="1"/>
  <c r="R46" i="1"/>
  <c r="R173" i="1"/>
  <c r="R71" i="1"/>
  <c r="R5" i="1"/>
  <c r="R27" i="1"/>
  <c r="R133" i="1"/>
  <c r="R110" i="1"/>
  <c r="R122" i="1"/>
  <c r="R90" i="1"/>
  <c r="R67" i="1"/>
  <c r="R153" i="1"/>
  <c r="R26" i="1"/>
  <c r="R9" i="1"/>
  <c r="R79" i="1"/>
  <c r="R138" i="1"/>
  <c r="R35" i="1"/>
  <c r="R194" i="1"/>
  <c r="R129" i="1"/>
  <c r="R203" i="1"/>
  <c r="R114" i="1"/>
  <c r="R169" i="1"/>
  <c r="R142" i="1"/>
  <c r="R66" i="1"/>
  <c r="R49" i="1"/>
  <c r="R62" i="1"/>
  <c r="R156" i="1"/>
  <c r="R85" i="1"/>
  <c r="R6" i="1"/>
  <c r="R163" i="1"/>
  <c r="R146" i="1"/>
  <c r="R88" i="1"/>
  <c r="R83" i="1"/>
  <c r="R18" i="1"/>
  <c r="R135" i="1"/>
  <c r="R192" i="1"/>
  <c r="R98" i="1"/>
  <c r="R126" i="1"/>
  <c r="R30" i="1"/>
  <c r="R150" i="1"/>
  <c r="R3" i="1"/>
  <c r="R7" i="1"/>
  <c r="R2" i="1"/>
  <c r="R176" i="1"/>
  <c r="R12" i="1"/>
  <c r="R187" i="1"/>
  <c r="R124" i="1"/>
  <c r="R84" i="1"/>
  <c r="R48" i="1"/>
  <c r="R96" i="1"/>
  <c r="R178" i="1"/>
  <c r="R78" i="1"/>
  <c r="R188" i="1"/>
  <c r="R91" i="1"/>
  <c r="R76" i="1"/>
  <c r="R165" i="1"/>
  <c r="R16" i="1"/>
  <c r="R143" i="1"/>
  <c r="R175" i="1"/>
  <c r="R125" i="1"/>
  <c r="R81" i="1"/>
  <c r="R36" i="1"/>
  <c r="R115" i="1"/>
  <c r="R191" i="1"/>
  <c r="R139" i="1"/>
  <c r="R119" i="1"/>
  <c r="R161" i="1"/>
  <c r="R101" i="1"/>
  <c r="R113" i="1"/>
  <c r="R19" i="1"/>
  <c r="R24" i="1"/>
  <c r="R120" i="1"/>
  <c r="R99" i="1"/>
  <c r="R195" i="1"/>
  <c r="R148" i="1"/>
  <c r="R25" i="1"/>
  <c r="R116" i="1"/>
  <c r="R198" i="1"/>
  <c r="R164" i="1"/>
  <c r="R65" i="1"/>
  <c r="R170" i="1"/>
  <c r="R63" i="1"/>
  <c r="R61" i="1"/>
  <c r="R102" i="1"/>
  <c r="R21" i="1"/>
  <c r="R199" i="1"/>
  <c r="R89" i="1"/>
  <c r="R23" i="1"/>
  <c r="R184" i="1"/>
  <c r="R8" i="1"/>
  <c r="R154" i="1"/>
  <c r="R160" i="1"/>
  <c r="R140" i="1"/>
  <c r="R104" i="1"/>
  <c r="R112" i="1"/>
  <c r="R32" i="1"/>
  <c r="R34" i="1"/>
  <c r="R108" i="1"/>
  <c r="R204" i="1"/>
  <c r="R82" i="1"/>
  <c r="R60" i="1"/>
  <c r="R171" i="1"/>
  <c r="R123" i="1"/>
  <c r="R74" i="1"/>
  <c r="R31" i="1"/>
  <c r="R197" i="1"/>
  <c r="R177" i="1"/>
  <c r="R189" i="1"/>
  <c r="R52" i="1"/>
  <c r="R59" i="1"/>
  <c r="R87" i="1"/>
  <c r="R134" i="1"/>
  <c r="R201" i="1"/>
  <c r="R103" i="1"/>
  <c r="R186" i="1"/>
  <c r="R55" i="1"/>
  <c r="R56" i="1"/>
  <c r="R68" i="1"/>
  <c r="R14" i="1"/>
  <c r="R167" i="1"/>
  <c r="R41" i="1"/>
  <c r="R145" i="1"/>
  <c r="R105" i="1"/>
  <c r="R29" i="1"/>
  <c r="R174" i="1"/>
  <c r="R172" i="1"/>
  <c r="R196" i="1"/>
  <c r="R185" i="1"/>
  <c r="R158" i="1"/>
  <c r="R193" i="1"/>
  <c r="R136" i="1"/>
  <c r="R11" i="1"/>
  <c r="R77" i="1"/>
  <c r="R100" i="1"/>
  <c r="R182" i="1"/>
  <c r="R38" i="1"/>
  <c r="R95" i="1"/>
  <c r="R141" i="1"/>
  <c r="R13" i="1"/>
  <c r="R94" i="1"/>
  <c r="R73" i="1"/>
  <c r="R64" i="1"/>
  <c r="P51" i="1"/>
  <c r="P117" i="1"/>
  <c r="P44" i="1"/>
  <c r="P42" i="1"/>
  <c r="P128" i="1"/>
  <c r="P43" i="1"/>
  <c r="P205" i="1"/>
  <c r="P147" i="1"/>
  <c r="P109" i="1"/>
  <c r="P4" i="1"/>
  <c r="P53" i="1"/>
  <c r="P183" i="1"/>
  <c r="P179" i="1"/>
  <c r="P162" i="1"/>
  <c r="P202" i="1"/>
  <c r="P137" i="1"/>
  <c r="P17" i="1"/>
  <c r="P45" i="1"/>
  <c r="P149" i="1"/>
  <c r="P168" i="1"/>
  <c r="P190" i="1"/>
  <c r="P166" i="1"/>
  <c r="P111" i="1"/>
  <c r="P10" i="1"/>
  <c r="P132" i="1"/>
  <c r="P15" i="1"/>
  <c r="P58" i="1"/>
  <c r="P69" i="1"/>
  <c r="P50" i="1"/>
  <c r="P40" i="1"/>
  <c r="P127" i="1"/>
  <c r="P80" i="1"/>
  <c r="P57" i="1"/>
  <c r="P106" i="1"/>
  <c r="P20" i="1"/>
  <c r="P157" i="1"/>
  <c r="P47" i="1"/>
  <c r="P200" i="1"/>
  <c r="P97" i="1"/>
  <c r="P107" i="1"/>
  <c r="P70" i="1"/>
  <c r="P155" i="1"/>
  <c r="P159" i="1"/>
  <c r="P72" i="1"/>
  <c r="P54" i="1"/>
  <c r="P121" i="1"/>
  <c r="P92" i="1"/>
  <c r="P131" i="1"/>
  <c r="P39" i="1"/>
  <c r="P181" i="1"/>
  <c r="P152" i="1"/>
  <c r="P144" i="1"/>
  <c r="P151" i="1"/>
  <c r="P130" i="1"/>
  <c r="P75" i="1"/>
  <c r="P86" i="1"/>
  <c r="P28" i="1"/>
  <c r="P33" i="1"/>
  <c r="P93" i="1"/>
  <c r="P37" i="1"/>
  <c r="P180" i="1"/>
  <c r="P22" i="1"/>
  <c r="P118" i="1"/>
  <c r="P46" i="1"/>
  <c r="P173" i="1"/>
  <c r="P71" i="1"/>
  <c r="P5" i="1"/>
  <c r="P27" i="1"/>
  <c r="P133" i="1"/>
  <c r="P110" i="1"/>
  <c r="P122" i="1"/>
  <c r="P90" i="1"/>
  <c r="P67" i="1"/>
  <c r="P153" i="1"/>
  <c r="P26" i="1"/>
  <c r="P9" i="1"/>
  <c r="P79" i="1"/>
  <c r="P138" i="1"/>
  <c r="P35" i="1"/>
  <c r="P194" i="1"/>
  <c r="P129" i="1"/>
  <c r="P203" i="1"/>
  <c r="P114" i="1"/>
  <c r="P169" i="1"/>
  <c r="P142" i="1"/>
  <c r="P66" i="1"/>
  <c r="P49" i="1"/>
  <c r="P62" i="1"/>
  <c r="P156" i="1"/>
  <c r="P85" i="1"/>
  <c r="P6" i="1"/>
  <c r="P163" i="1"/>
  <c r="P146" i="1"/>
  <c r="P88" i="1"/>
  <c r="P83" i="1"/>
  <c r="P18" i="1"/>
  <c r="P135" i="1"/>
  <c r="P192" i="1"/>
  <c r="P98" i="1"/>
  <c r="P126" i="1"/>
  <c r="P30" i="1"/>
  <c r="P150" i="1"/>
  <c r="P3" i="1"/>
  <c r="P7" i="1"/>
  <c r="P2" i="1"/>
  <c r="P176" i="1"/>
  <c r="P12" i="1"/>
  <c r="P187" i="1"/>
  <c r="P124" i="1"/>
  <c r="P84" i="1"/>
  <c r="P48" i="1"/>
  <c r="P96" i="1"/>
  <c r="P178" i="1"/>
  <c r="P78" i="1"/>
  <c r="P188" i="1"/>
  <c r="P91" i="1"/>
  <c r="P76" i="1"/>
  <c r="P165" i="1"/>
  <c r="P16" i="1"/>
  <c r="P143" i="1"/>
  <c r="P175" i="1"/>
  <c r="P125" i="1"/>
  <c r="P81" i="1"/>
  <c r="P36" i="1"/>
  <c r="P115" i="1"/>
  <c r="P191" i="1"/>
  <c r="P139" i="1"/>
  <c r="P119" i="1"/>
  <c r="P161" i="1"/>
  <c r="P101" i="1"/>
  <c r="P113" i="1"/>
  <c r="P19" i="1"/>
  <c r="P24" i="1"/>
  <c r="P120" i="1"/>
  <c r="P99" i="1"/>
  <c r="P195" i="1"/>
  <c r="P148" i="1"/>
  <c r="P25" i="1"/>
  <c r="P116" i="1"/>
  <c r="P198" i="1"/>
  <c r="P164" i="1"/>
  <c r="P65" i="1"/>
  <c r="P170" i="1"/>
  <c r="P63" i="1"/>
  <c r="P61" i="1"/>
  <c r="P102" i="1"/>
  <c r="P21" i="1"/>
  <c r="P199" i="1"/>
  <c r="P89" i="1"/>
  <c r="P23" i="1"/>
  <c r="P184" i="1"/>
  <c r="P8" i="1"/>
  <c r="P154" i="1"/>
  <c r="P160" i="1"/>
  <c r="P140" i="1"/>
  <c r="P104" i="1"/>
  <c r="P112" i="1"/>
  <c r="P32" i="1"/>
  <c r="P34" i="1"/>
  <c r="P108" i="1"/>
  <c r="P204" i="1"/>
  <c r="P82" i="1"/>
  <c r="P60" i="1"/>
  <c r="P171" i="1"/>
  <c r="P123" i="1"/>
  <c r="P74" i="1"/>
  <c r="P31" i="1"/>
  <c r="P197" i="1"/>
  <c r="P177" i="1"/>
  <c r="P189" i="1"/>
  <c r="P52" i="1"/>
  <c r="P59" i="1"/>
  <c r="P87" i="1"/>
  <c r="P134" i="1"/>
  <c r="P201" i="1"/>
  <c r="P103" i="1"/>
  <c r="P186" i="1"/>
  <c r="P55" i="1"/>
  <c r="P56" i="1"/>
  <c r="P68" i="1"/>
  <c r="P14" i="1"/>
  <c r="P167" i="1"/>
  <c r="P41" i="1"/>
  <c r="P145" i="1"/>
  <c r="P105" i="1"/>
  <c r="P29" i="1"/>
  <c r="P174" i="1"/>
  <c r="P172" i="1"/>
  <c r="P196" i="1"/>
  <c r="P185" i="1"/>
  <c r="P158" i="1"/>
  <c r="P193" i="1"/>
  <c r="P136" i="1"/>
  <c r="P11" i="1"/>
  <c r="P77" i="1"/>
  <c r="P100" i="1"/>
  <c r="P182" i="1"/>
  <c r="P38" i="1"/>
  <c r="P95" i="1"/>
  <c r="P141" i="1"/>
  <c r="P13" i="1"/>
  <c r="P94" i="1"/>
  <c r="P73" i="1"/>
  <c r="P64" i="1"/>
  <c r="N51" i="1"/>
  <c r="N117" i="1"/>
  <c r="N44" i="1"/>
  <c r="N42" i="1"/>
  <c r="N128" i="1"/>
  <c r="N43" i="1"/>
  <c r="N205" i="1"/>
  <c r="N147" i="1"/>
  <c r="N109" i="1"/>
  <c r="N4" i="1"/>
  <c r="N53" i="1"/>
  <c r="N183" i="1"/>
  <c r="N179" i="1"/>
  <c r="N162" i="1"/>
  <c r="N202" i="1"/>
  <c r="N137" i="1"/>
  <c r="N17" i="1"/>
  <c r="N45" i="1"/>
  <c r="N149" i="1"/>
  <c r="N168" i="1"/>
  <c r="N190" i="1"/>
  <c r="N166" i="1"/>
  <c r="N111" i="1"/>
  <c r="N10" i="1"/>
  <c r="N132" i="1"/>
  <c r="N15" i="1"/>
  <c r="N58" i="1"/>
  <c r="N69" i="1"/>
  <c r="N50" i="1"/>
  <c r="N40" i="1"/>
  <c r="N127" i="1"/>
  <c r="N80" i="1"/>
  <c r="N57" i="1"/>
  <c r="N106" i="1"/>
  <c r="N20" i="1"/>
  <c r="N157" i="1"/>
  <c r="N47" i="1"/>
  <c r="N200" i="1"/>
  <c r="N97" i="1"/>
  <c r="N107" i="1"/>
  <c r="N70" i="1"/>
  <c r="N155" i="1"/>
  <c r="N159" i="1"/>
  <c r="N72" i="1"/>
  <c r="N54" i="1"/>
  <c r="N121" i="1"/>
  <c r="N92" i="1"/>
  <c r="N131" i="1"/>
  <c r="N39" i="1"/>
  <c r="N181" i="1"/>
  <c r="N152" i="1"/>
  <c r="N144" i="1"/>
  <c r="N151" i="1"/>
  <c r="N130" i="1"/>
  <c r="N75" i="1"/>
  <c r="N86" i="1"/>
  <c r="N28" i="1"/>
  <c r="N33" i="1"/>
  <c r="N93" i="1"/>
  <c r="N37" i="1"/>
  <c r="N180" i="1"/>
  <c r="N22" i="1"/>
  <c r="N118" i="1"/>
  <c r="N46" i="1"/>
  <c r="N173" i="1"/>
  <c r="N71" i="1"/>
  <c r="N5" i="1"/>
  <c r="N27" i="1"/>
  <c r="N133" i="1"/>
  <c r="N110" i="1"/>
  <c r="N122" i="1"/>
  <c r="N90" i="1"/>
  <c r="N67" i="1"/>
  <c r="N153" i="1"/>
  <c r="N26" i="1"/>
  <c r="N9" i="1"/>
  <c r="N79" i="1"/>
  <c r="N138" i="1"/>
  <c r="N35" i="1"/>
  <c r="N194" i="1"/>
  <c r="N129" i="1"/>
  <c r="N203" i="1"/>
  <c r="N114" i="1"/>
  <c r="N169" i="1"/>
  <c r="N142" i="1"/>
  <c r="N66" i="1"/>
  <c r="N49" i="1"/>
  <c r="N62" i="1"/>
  <c r="N156" i="1"/>
  <c r="N85" i="1"/>
  <c r="N6" i="1"/>
  <c r="N163" i="1"/>
  <c r="N146" i="1"/>
  <c r="N88" i="1"/>
  <c r="N83" i="1"/>
  <c r="N18" i="1"/>
  <c r="N135" i="1"/>
  <c r="N192" i="1"/>
  <c r="N98" i="1"/>
  <c r="N126" i="1"/>
  <c r="N30" i="1"/>
  <c r="N150" i="1"/>
  <c r="N3" i="1"/>
  <c r="N7" i="1"/>
  <c r="N2" i="1"/>
  <c r="N176" i="1"/>
  <c r="N12" i="1"/>
  <c r="N187" i="1"/>
  <c r="N124" i="1"/>
  <c r="N84" i="1"/>
  <c r="N48" i="1"/>
  <c r="N96" i="1"/>
  <c r="N178" i="1"/>
  <c r="N78" i="1"/>
  <c r="N188" i="1"/>
  <c r="N91" i="1"/>
  <c r="N76" i="1"/>
  <c r="N165" i="1"/>
  <c r="N16" i="1"/>
  <c r="N143" i="1"/>
  <c r="N175" i="1"/>
  <c r="N125" i="1"/>
  <c r="N81" i="1"/>
  <c r="N36" i="1"/>
  <c r="N115" i="1"/>
  <c r="N191" i="1"/>
  <c r="N139" i="1"/>
  <c r="N119" i="1"/>
  <c r="N161" i="1"/>
  <c r="N101" i="1"/>
  <c r="N113" i="1"/>
  <c r="N19" i="1"/>
  <c r="N24" i="1"/>
  <c r="N120" i="1"/>
  <c r="N99" i="1"/>
  <c r="N195" i="1"/>
  <c r="N148" i="1"/>
  <c r="N25" i="1"/>
  <c r="N116" i="1"/>
  <c r="N198" i="1"/>
  <c r="N164" i="1"/>
  <c r="N65" i="1"/>
  <c r="N170" i="1"/>
  <c r="N63" i="1"/>
  <c r="N61" i="1"/>
  <c r="N102" i="1"/>
  <c r="N21" i="1"/>
  <c r="N199" i="1"/>
  <c r="N89" i="1"/>
  <c r="N23" i="1"/>
  <c r="N184" i="1"/>
  <c r="N8" i="1"/>
  <c r="N154" i="1"/>
  <c r="N160" i="1"/>
  <c r="N140" i="1"/>
  <c r="N104" i="1"/>
  <c r="N112" i="1"/>
  <c r="N32" i="1"/>
  <c r="N34" i="1"/>
  <c r="N108" i="1"/>
  <c r="N204" i="1"/>
  <c r="N82" i="1"/>
  <c r="N60" i="1"/>
  <c r="N171" i="1"/>
  <c r="N123" i="1"/>
  <c r="N74" i="1"/>
  <c r="N31" i="1"/>
  <c r="N197" i="1"/>
  <c r="N177" i="1"/>
  <c r="N189" i="1"/>
  <c r="N52" i="1"/>
  <c r="N59" i="1"/>
  <c r="N87" i="1"/>
  <c r="N134" i="1"/>
  <c r="N201" i="1"/>
  <c r="N103" i="1"/>
  <c r="N186" i="1"/>
  <c r="N55" i="1"/>
  <c r="N56" i="1"/>
  <c r="N68" i="1"/>
  <c r="N14" i="1"/>
  <c r="N167" i="1"/>
  <c r="N41" i="1"/>
  <c r="N145" i="1"/>
  <c r="N105" i="1"/>
  <c r="N29" i="1"/>
  <c r="N174" i="1"/>
  <c r="N172" i="1"/>
  <c r="N196" i="1"/>
  <c r="N185" i="1"/>
  <c r="N158" i="1"/>
  <c r="N193" i="1"/>
  <c r="N136" i="1"/>
  <c r="N11" i="1"/>
  <c r="N77" i="1"/>
  <c r="N100" i="1"/>
  <c r="N182" i="1"/>
  <c r="N38" i="1"/>
  <c r="N95" i="1"/>
  <c r="N141" i="1"/>
  <c r="N13" i="1"/>
  <c r="N94" i="1"/>
  <c r="N73" i="1"/>
  <c r="N64" i="1"/>
  <c r="L51" i="1"/>
  <c r="L117" i="1"/>
  <c r="L44" i="1"/>
  <c r="L42" i="1"/>
  <c r="L128" i="1"/>
  <c r="L43" i="1"/>
  <c r="L205" i="1"/>
  <c r="L147" i="1"/>
  <c r="L109" i="1"/>
  <c r="L4" i="1"/>
  <c r="L53" i="1"/>
  <c r="L183" i="1"/>
  <c r="L179" i="1"/>
  <c r="L162" i="1"/>
  <c r="L202" i="1"/>
  <c r="L137" i="1"/>
  <c r="L17" i="1"/>
  <c r="L45" i="1"/>
  <c r="L149" i="1"/>
  <c r="L168" i="1"/>
  <c r="L190" i="1"/>
  <c r="L166" i="1"/>
  <c r="L111" i="1"/>
  <c r="L10" i="1"/>
  <c r="L132" i="1"/>
  <c r="L15" i="1"/>
  <c r="L58" i="1"/>
  <c r="L69" i="1"/>
  <c r="L50" i="1"/>
  <c r="L40" i="1"/>
  <c r="L127" i="1"/>
  <c r="L80" i="1"/>
  <c r="L57" i="1"/>
  <c r="L106" i="1"/>
  <c r="L20" i="1"/>
  <c r="L157" i="1"/>
  <c r="L47" i="1"/>
  <c r="L200" i="1"/>
  <c r="L97" i="1"/>
  <c r="L107" i="1"/>
  <c r="L70" i="1"/>
  <c r="L155" i="1"/>
  <c r="L159" i="1"/>
  <c r="L72" i="1"/>
  <c r="L54" i="1"/>
  <c r="L121" i="1"/>
  <c r="L92" i="1"/>
  <c r="L131" i="1"/>
  <c r="L39" i="1"/>
  <c r="L181" i="1"/>
  <c r="L152" i="1"/>
  <c r="L144" i="1"/>
  <c r="L151" i="1"/>
  <c r="L130" i="1"/>
  <c r="L75" i="1"/>
  <c r="L86" i="1"/>
  <c r="L28" i="1"/>
  <c r="L33" i="1"/>
  <c r="L93" i="1"/>
  <c r="L37" i="1"/>
  <c r="L180" i="1"/>
  <c r="L22" i="1"/>
  <c r="L118" i="1"/>
  <c r="L46" i="1"/>
  <c r="L173" i="1"/>
  <c r="L71" i="1"/>
  <c r="L5" i="1"/>
  <c r="L27" i="1"/>
  <c r="L133" i="1"/>
  <c r="L110" i="1"/>
  <c r="L122" i="1"/>
  <c r="L90" i="1"/>
  <c r="L67" i="1"/>
  <c r="L153" i="1"/>
  <c r="L26" i="1"/>
  <c r="L9" i="1"/>
  <c r="L79" i="1"/>
  <c r="L138" i="1"/>
  <c r="L35" i="1"/>
  <c r="L194" i="1"/>
  <c r="L129" i="1"/>
  <c r="L203" i="1"/>
  <c r="L114" i="1"/>
  <c r="L169" i="1"/>
  <c r="L142" i="1"/>
  <c r="L66" i="1"/>
  <c r="L49" i="1"/>
  <c r="L62" i="1"/>
  <c r="L156" i="1"/>
  <c r="L85" i="1"/>
  <c r="L6" i="1"/>
  <c r="L163" i="1"/>
  <c r="L146" i="1"/>
  <c r="L88" i="1"/>
  <c r="L83" i="1"/>
  <c r="L18" i="1"/>
  <c r="L135" i="1"/>
  <c r="L192" i="1"/>
  <c r="L98" i="1"/>
  <c r="L126" i="1"/>
  <c r="L30" i="1"/>
  <c r="L150" i="1"/>
  <c r="L3" i="1"/>
  <c r="L7" i="1"/>
  <c r="L2" i="1"/>
  <c r="L176" i="1"/>
  <c r="L12" i="1"/>
  <c r="L187" i="1"/>
  <c r="L124" i="1"/>
  <c r="L84" i="1"/>
  <c r="L48" i="1"/>
  <c r="L96" i="1"/>
  <c r="L178" i="1"/>
  <c r="L78" i="1"/>
  <c r="L188" i="1"/>
  <c r="L91" i="1"/>
  <c r="L76" i="1"/>
  <c r="L165" i="1"/>
  <c r="L16" i="1"/>
  <c r="L143" i="1"/>
  <c r="L175" i="1"/>
  <c r="L125" i="1"/>
  <c r="L81" i="1"/>
  <c r="L36" i="1"/>
  <c r="L115" i="1"/>
  <c r="L191" i="1"/>
  <c r="L139" i="1"/>
  <c r="L119" i="1"/>
  <c r="L161" i="1"/>
  <c r="L101" i="1"/>
  <c r="L113" i="1"/>
  <c r="L19" i="1"/>
  <c r="L24" i="1"/>
  <c r="L120" i="1"/>
  <c r="L99" i="1"/>
  <c r="L195" i="1"/>
  <c r="L148" i="1"/>
  <c r="L25" i="1"/>
  <c r="L116" i="1"/>
  <c r="L198" i="1"/>
  <c r="L164" i="1"/>
  <c r="L65" i="1"/>
  <c r="L170" i="1"/>
  <c r="L63" i="1"/>
  <c r="L61" i="1"/>
  <c r="L102" i="1"/>
  <c r="L21" i="1"/>
  <c r="L199" i="1"/>
  <c r="L89" i="1"/>
  <c r="L23" i="1"/>
  <c r="L184" i="1"/>
  <c r="L8" i="1"/>
  <c r="L154" i="1"/>
  <c r="L160" i="1"/>
  <c r="L140" i="1"/>
  <c r="L104" i="1"/>
  <c r="L112" i="1"/>
  <c r="L32" i="1"/>
  <c r="L34" i="1"/>
  <c r="L108" i="1"/>
  <c r="L204" i="1"/>
  <c r="L82" i="1"/>
  <c r="L60" i="1"/>
  <c r="L171" i="1"/>
  <c r="L123" i="1"/>
  <c r="L74" i="1"/>
  <c r="L31" i="1"/>
  <c r="L197" i="1"/>
  <c r="L177" i="1"/>
  <c r="L189" i="1"/>
  <c r="L52" i="1"/>
  <c r="L59" i="1"/>
  <c r="L87" i="1"/>
  <c r="L134" i="1"/>
  <c r="L201" i="1"/>
  <c r="L103" i="1"/>
  <c r="L186" i="1"/>
  <c r="L55" i="1"/>
  <c r="L56" i="1"/>
  <c r="L68" i="1"/>
  <c r="L14" i="1"/>
  <c r="L167" i="1"/>
  <c r="L41" i="1"/>
  <c r="L145" i="1"/>
  <c r="L105" i="1"/>
  <c r="L29" i="1"/>
  <c r="L174" i="1"/>
  <c r="L172" i="1"/>
  <c r="L196" i="1"/>
  <c r="L185" i="1"/>
  <c r="L158" i="1"/>
  <c r="L193" i="1"/>
  <c r="L136" i="1"/>
  <c r="L11" i="1"/>
  <c r="L77" i="1"/>
  <c r="L100" i="1"/>
  <c r="L182" i="1"/>
  <c r="L38" i="1"/>
  <c r="L95" i="1"/>
  <c r="L141" i="1"/>
  <c r="L13" i="1"/>
  <c r="L94" i="1"/>
  <c r="L73" i="1"/>
  <c r="L64" i="1"/>
  <c r="J51" i="1"/>
  <c r="J117" i="1"/>
  <c r="J44" i="1"/>
  <c r="J42" i="1"/>
  <c r="J128" i="1"/>
  <c r="J43" i="1"/>
  <c r="J205" i="1"/>
  <c r="J147" i="1"/>
  <c r="J109" i="1"/>
  <c r="J4" i="1"/>
  <c r="J53" i="1"/>
  <c r="J183" i="1"/>
  <c r="J179" i="1"/>
  <c r="J162" i="1"/>
  <c r="J202" i="1"/>
  <c r="J137" i="1"/>
  <c r="J17" i="1"/>
  <c r="J45" i="1"/>
  <c r="J149" i="1"/>
  <c r="J168" i="1"/>
  <c r="J190" i="1"/>
  <c r="J166" i="1"/>
  <c r="J111" i="1"/>
  <c r="J10" i="1"/>
  <c r="J132" i="1"/>
  <c r="J15" i="1"/>
  <c r="J58" i="1"/>
  <c r="J69" i="1"/>
  <c r="J50" i="1"/>
  <c r="J40" i="1"/>
  <c r="J127" i="1"/>
  <c r="J80" i="1"/>
  <c r="J57" i="1"/>
  <c r="J106" i="1"/>
  <c r="J20" i="1"/>
  <c r="J157" i="1"/>
  <c r="J47" i="1"/>
  <c r="J200" i="1"/>
  <c r="J97" i="1"/>
  <c r="J107" i="1"/>
  <c r="J70" i="1"/>
  <c r="J155" i="1"/>
  <c r="J159" i="1"/>
  <c r="J72" i="1"/>
  <c r="J54" i="1"/>
  <c r="J121" i="1"/>
  <c r="J92" i="1"/>
  <c r="J131" i="1"/>
  <c r="J39" i="1"/>
  <c r="J181" i="1"/>
  <c r="J152" i="1"/>
  <c r="J144" i="1"/>
  <c r="J151" i="1"/>
  <c r="J130" i="1"/>
  <c r="J75" i="1"/>
  <c r="J86" i="1"/>
  <c r="J28" i="1"/>
  <c r="J33" i="1"/>
  <c r="J93" i="1"/>
  <c r="J37" i="1"/>
  <c r="J180" i="1"/>
  <c r="J22" i="1"/>
  <c r="J118" i="1"/>
  <c r="J46" i="1"/>
  <c r="J173" i="1"/>
  <c r="J71" i="1"/>
  <c r="J5" i="1"/>
  <c r="J27" i="1"/>
  <c r="J133" i="1"/>
  <c r="J110" i="1"/>
  <c r="J122" i="1"/>
  <c r="J90" i="1"/>
  <c r="J67" i="1"/>
  <c r="J153" i="1"/>
  <c r="J26" i="1"/>
  <c r="J9" i="1"/>
  <c r="J79" i="1"/>
  <c r="J138" i="1"/>
  <c r="J35" i="1"/>
  <c r="J194" i="1"/>
  <c r="J129" i="1"/>
  <c r="J203" i="1"/>
  <c r="J114" i="1"/>
  <c r="J169" i="1"/>
  <c r="J142" i="1"/>
  <c r="J66" i="1"/>
  <c r="J49" i="1"/>
  <c r="J62" i="1"/>
  <c r="J156" i="1"/>
  <c r="J85" i="1"/>
  <c r="J6" i="1"/>
  <c r="J163" i="1"/>
  <c r="J146" i="1"/>
  <c r="J88" i="1"/>
  <c r="J83" i="1"/>
  <c r="J18" i="1"/>
  <c r="J135" i="1"/>
  <c r="J192" i="1"/>
  <c r="J98" i="1"/>
  <c r="J126" i="1"/>
  <c r="J30" i="1"/>
  <c r="J150" i="1"/>
  <c r="J3" i="1"/>
  <c r="J7" i="1"/>
  <c r="J176" i="1"/>
  <c r="J12" i="1"/>
  <c r="J187" i="1"/>
  <c r="J124" i="1"/>
  <c r="J84" i="1"/>
  <c r="J48" i="1"/>
  <c r="J96" i="1"/>
  <c r="J178" i="1"/>
  <c r="J78" i="1"/>
  <c r="J188" i="1"/>
  <c r="J91" i="1"/>
  <c r="J76" i="1"/>
  <c r="J165" i="1"/>
  <c r="J16" i="1"/>
  <c r="J143" i="1"/>
  <c r="J175" i="1"/>
  <c r="J125" i="1"/>
  <c r="J81" i="1"/>
  <c r="J36" i="1"/>
  <c r="J115" i="1"/>
  <c r="J191" i="1"/>
  <c r="J139" i="1"/>
  <c r="J119" i="1"/>
  <c r="J161" i="1"/>
  <c r="J101" i="1"/>
  <c r="J113" i="1"/>
  <c r="J19" i="1"/>
  <c r="J24" i="1"/>
  <c r="J120" i="1"/>
  <c r="J99" i="1"/>
  <c r="J195" i="1"/>
  <c r="J148" i="1"/>
  <c r="J25" i="1"/>
  <c r="J116" i="1"/>
  <c r="J198" i="1"/>
  <c r="J164" i="1"/>
  <c r="J65" i="1"/>
  <c r="J170" i="1"/>
  <c r="J63" i="1"/>
  <c r="J61" i="1"/>
  <c r="J102" i="1"/>
  <c r="J21" i="1"/>
  <c r="J199" i="1"/>
  <c r="J89" i="1"/>
  <c r="J23" i="1"/>
  <c r="J184" i="1"/>
  <c r="J8" i="1"/>
  <c r="J154" i="1"/>
  <c r="J160" i="1"/>
  <c r="J140" i="1"/>
  <c r="J104" i="1"/>
  <c r="J112" i="1"/>
  <c r="J32" i="1"/>
  <c r="J34" i="1"/>
  <c r="J108" i="1"/>
  <c r="J204" i="1"/>
  <c r="J82" i="1"/>
  <c r="J60" i="1"/>
  <c r="J171" i="1"/>
  <c r="J123" i="1"/>
  <c r="J74" i="1"/>
  <c r="J31" i="1"/>
  <c r="J197" i="1"/>
  <c r="J177" i="1"/>
  <c r="J189" i="1"/>
  <c r="J52" i="1"/>
  <c r="J59" i="1"/>
  <c r="J87" i="1"/>
  <c r="J134" i="1"/>
  <c r="J201" i="1"/>
  <c r="J103" i="1"/>
  <c r="J186" i="1"/>
  <c r="J55" i="1"/>
  <c r="J56" i="1"/>
  <c r="J68" i="1"/>
  <c r="J14" i="1"/>
  <c r="J167" i="1"/>
  <c r="J41" i="1"/>
  <c r="J145" i="1"/>
  <c r="J105" i="1"/>
  <c r="J29" i="1"/>
  <c r="J174" i="1"/>
  <c r="J172" i="1"/>
  <c r="J196" i="1"/>
  <c r="J185" i="1"/>
  <c r="J158" i="1"/>
  <c r="J193" i="1"/>
  <c r="J136" i="1"/>
  <c r="J11" i="1"/>
  <c r="J77" i="1"/>
  <c r="J100" i="1"/>
  <c r="J182" i="1"/>
  <c r="J38" i="1"/>
  <c r="J95" i="1"/>
  <c r="J141" i="1"/>
  <c r="J13" i="1"/>
  <c r="J94" i="1"/>
  <c r="J73" i="1"/>
  <c r="J64" i="1"/>
  <c r="J2" i="1"/>
  <c r="H94" i="1" l="1"/>
  <c r="H13" i="1"/>
  <c r="H193" i="1" l="1"/>
  <c r="H189" i="1"/>
  <c r="H38" i="1" l="1"/>
  <c r="H201" i="1" l="1"/>
  <c r="J58" i="2" l="1"/>
  <c r="J57" i="2"/>
  <c r="J56" i="2"/>
  <c r="J46" i="2"/>
  <c r="J45" i="2"/>
  <c r="J44" i="2"/>
  <c r="J43" i="2"/>
  <c r="J42" i="2"/>
  <c r="J41" i="2"/>
  <c r="J40" i="2"/>
  <c r="J39" i="2"/>
  <c r="J38" i="2"/>
  <c r="J47" i="2"/>
  <c r="J48" i="2"/>
  <c r="J49" i="2"/>
  <c r="J50" i="2"/>
  <c r="J51" i="2"/>
  <c r="J52" i="2"/>
  <c r="J53" i="2"/>
  <c r="J54" i="2"/>
  <c r="J55" i="2"/>
  <c r="J59" i="2"/>
  <c r="J60" i="2"/>
  <c r="J18" i="2"/>
  <c r="J17" i="2"/>
  <c r="J16" i="2"/>
  <c r="J15" i="2"/>
  <c r="J14" i="2"/>
  <c r="J13" i="2"/>
  <c r="J12" i="2"/>
  <c r="J11" i="2"/>
  <c r="J10" i="2"/>
  <c r="E63" i="2"/>
  <c r="E62" i="2"/>
  <c r="E61" i="2"/>
  <c r="E60" i="2"/>
  <c r="E59" i="2"/>
  <c r="E58" i="2"/>
  <c r="E57" i="2"/>
  <c r="E56" i="2"/>
  <c r="E55" i="2"/>
  <c r="E34" i="2"/>
  <c r="E33" i="2"/>
  <c r="E32" i="2"/>
  <c r="E31" i="2"/>
  <c r="E30" i="2"/>
  <c r="E29" i="2"/>
  <c r="E28" i="2"/>
  <c r="E27" i="2"/>
  <c r="E26" i="2"/>
  <c r="E25" i="2"/>
  <c r="E11" i="2"/>
  <c r="E10" i="2"/>
  <c r="E9" i="2"/>
  <c r="E8" i="2"/>
  <c r="E7" i="2"/>
  <c r="H205" i="1"/>
  <c r="H121" i="1"/>
  <c r="H92" i="1"/>
  <c r="H131" i="1"/>
  <c r="H96" i="1"/>
  <c r="H30" i="1"/>
  <c r="H41" i="1"/>
  <c r="H71" i="1"/>
  <c r="H108" i="1"/>
  <c r="H18" i="1"/>
  <c r="H27" i="1"/>
  <c r="H95" i="1"/>
  <c r="H29" i="1"/>
  <c r="H104" i="1"/>
  <c r="H101" i="1"/>
  <c r="H75" i="1"/>
  <c r="H86" i="1"/>
  <c r="H28" i="1"/>
  <c r="H171" i="1"/>
  <c r="H195" i="1"/>
  <c r="H148" i="1"/>
  <c r="H197" i="1"/>
  <c r="H139" i="1"/>
  <c r="H40" i="1"/>
  <c r="H187" i="1"/>
  <c r="H176" i="1"/>
  <c r="H33" i="1"/>
  <c r="H52" i="1"/>
  <c r="H153" i="1"/>
  <c r="H123" i="1"/>
  <c r="H157" i="1"/>
  <c r="H129" i="1"/>
  <c r="H160" i="1"/>
  <c r="H85" i="1"/>
  <c r="H37" i="1"/>
  <c r="H180" i="1"/>
  <c r="H63" i="1"/>
  <c r="H61" i="1"/>
  <c r="H102" i="1"/>
  <c r="H80" i="1"/>
  <c r="H57" i="1"/>
  <c r="H114" i="1"/>
  <c r="H167" i="1"/>
  <c r="H154" i="1"/>
  <c r="H147" i="1"/>
  <c r="H66" i="1"/>
  <c r="H49" i="1"/>
  <c r="H62" i="1"/>
  <c r="H174" i="1"/>
  <c r="H172" i="1"/>
  <c r="H196" i="1"/>
  <c r="H120" i="1"/>
  <c r="H109" i="1"/>
  <c r="H8" i="1"/>
  <c r="H113" i="1"/>
  <c r="H65" i="1"/>
  <c r="H20" i="1"/>
  <c r="H34" i="1"/>
  <c r="H150" i="1"/>
  <c r="H132" i="1"/>
  <c r="H203" i="1"/>
  <c r="H116" i="1"/>
  <c r="H135" i="1"/>
  <c r="H32" i="1"/>
  <c r="H59" i="1"/>
  <c r="H87" i="1"/>
  <c r="H199" i="1"/>
  <c r="H185" i="1"/>
  <c r="H158" i="1"/>
  <c r="H183" i="1"/>
  <c r="H110" i="1"/>
  <c r="H81" i="1"/>
  <c r="H21" i="1"/>
  <c r="H161" i="1"/>
  <c r="H181" i="1"/>
  <c r="H152" i="1"/>
  <c r="H182" i="1"/>
  <c r="H79" i="1"/>
  <c r="H138" i="1"/>
  <c r="H35" i="1"/>
  <c r="H165" i="1"/>
  <c r="H7" i="1"/>
  <c r="H23" i="1"/>
  <c r="H136" i="1"/>
  <c r="H127" i="1"/>
  <c r="H188" i="1"/>
  <c r="H91" i="1"/>
  <c r="H76" i="1"/>
  <c r="H100" i="1"/>
  <c r="H169" i="1"/>
  <c r="H142" i="1"/>
  <c r="H126" i="1"/>
  <c r="H72" i="1"/>
  <c r="H159" i="1"/>
  <c r="H155" i="1"/>
  <c r="H70" i="1"/>
  <c r="H54" i="1"/>
  <c r="H144" i="1"/>
  <c r="H11" i="1"/>
  <c r="H122" i="1"/>
  <c r="H192" i="1"/>
  <c r="H177" i="1"/>
  <c r="H99" i="1"/>
  <c r="H118" i="1"/>
  <c r="H46" i="1"/>
  <c r="H145" i="1"/>
  <c r="H137" i="1"/>
  <c r="H17" i="1"/>
  <c r="H45" i="1"/>
  <c r="H16" i="1"/>
  <c r="H56" i="1"/>
  <c r="H194" i="1"/>
  <c r="H202" i="1"/>
  <c r="H82" i="1"/>
  <c r="H133" i="1"/>
  <c r="H9" i="1"/>
  <c r="H204" i="1"/>
  <c r="H115" i="1"/>
  <c r="H125" i="1"/>
  <c r="H83" i="1"/>
  <c r="H168" i="1"/>
  <c r="H93" i="1"/>
  <c r="H26" i="1"/>
  <c r="H64" i="1"/>
  <c r="H146" i="1"/>
  <c r="H25" i="1"/>
  <c r="H31" i="1"/>
  <c r="H89" i="1"/>
  <c r="H178" i="1"/>
  <c r="H164" i="1"/>
  <c r="H105" i="1"/>
  <c r="H15" i="1"/>
  <c r="H10" i="1"/>
  <c r="H2" i="1"/>
  <c r="H140" i="1"/>
  <c r="H39" i="1"/>
  <c r="H141" i="1"/>
  <c r="H149" i="1"/>
  <c r="H88" i="1"/>
  <c r="H119" i="1"/>
  <c r="H143" i="1"/>
  <c r="H175" i="1"/>
  <c r="H68" i="1"/>
  <c r="H166" i="1"/>
  <c r="H111" i="1"/>
  <c r="H190" i="1"/>
  <c r="H200" i="1"/>
  <c r="H97" i="1"/>
  <c r="H107" i="1"/>
  <c r="H12" i="1"/>
  <c r="H191" i="1"/>
  <c r="H78" i="1"/>
  <c r="H60" i="1"/>
  <c r="H90" i="1"/>
  <c r="H24" i="1"/>
  <c r="H73" i="1"/>
  <c r="H6" i="1"/>
  <c r="H19" i="1"/>
  <c r="H74" i="1"/>
  <c r="H55" i="1"/>
  <c r="H5" i="1"/>
  <c r="H130" i="1"/>
  <c r="H184" i="1"/>
  <c r="H4" i="1"/>
  <c r="H179" i="1"/>
  <c r="H117" i="1"/>
  <c r="H44" i="1"/>
  <c r="H103" i="1"/>
  <c r="H186" i="1"/>
  <c r="H3" i="1"/>
  <c r="H42" i="1"/>
  <c r="H128" i="1"/>
  <c r="H43" i="1"/>
  <c r="H36" i="1"/>
  <c r="H98" i="1"/>
  <c r="H134" i="1"/>
  <c r="H67" i="1"/>
  <c r="H156" i="1"/>
  <c r="H47" i="1"/>
  <c r="H58" i="1"/>
  <c r="H69" i="1"/>
  <c r="H50" i="1"/>
  <c r="H170" i="1"/>
  <c r="H163" i="1"/>
  <c r="H162" i="1"/>
  <c r="H124" i="1"/>
  <c r="H84" i="1"/>
  <c r="H151" i="1"/>
  <c r="H112" i="1"/>
  <c r="H198" i="1"/>
  <c r="H77" i="1"/>
  <c r="H22" i="1"/>
  <c r="H14" i="1"/>
  <c r="H53" i="1"/>
  <c r="H106" i="1"/>
  <c r="H51" i="1"/>
  <c r="H48" i="1"/>
  <c r="H173" i="1"/>
  <c r="Q14" i="2" l="1"/>
  <c r="J37" i="2" l="1"/>
  <c r="J36" i="2"/>
  <c r="J35" i="2"/>
  <c r="J34" i="2"/>
  <c r="J33" i="2"/>
  <c r="J32" i="2"/>
  <c r="J31" i="2"/>
  <c r="J30" i="2"/>
  <c r="J29" i="2"/>
  <c r="J28" i="2"/>
  <c r="J27" i="2"/>
  <c r="J26" i="2"/>
  <c r="J25" i="2"/>
  <c r="J24" i="2"/>
  <c r="J23" i="2"/>
  <c r="J22" i="2"/>
  <c r="J21" i="2"/>
  <c r="J20" i="2"/>
  <c r="J19" i="2"/>
  <c r="J9" i="2"/>
  <c r="J8" i="2"/>
  <c r="J7" i="2"/>
  <c r="J6" i="2"/>
  <c r="J5" i="2"/>
  <c r="J4" i="2"/>
  <c r="J3" i="2"/>
  <c r="E75" i="2"/>
  <c r="E74" i="2"/>
  <c r="E73" i="2"/>
  <c r="E72" i="2"/>
  <c r="E71" i="2"/>
  <c r="E70" i="2"/>
  <c r="E69" i="2"/>
  <c r="E68" i="2"/>
  <c r="E67" i="2"/>
  <c r="E66" i="2"/>
  <c r="E65" i="2"/>
  <c r="E64" i="2"/>
  <c r="E54" i="2"/>
  <c r="E53" i="2"/>
  <c r="E52" i="2"/>
  <c r="E51" i="2"/>
  <c r="E50" i="2"/>
  <c r="E49" i="2"/>
  <c r="E48" i="2"/>
  <c r="E47" i="2"/>
  <c r="E46" i="2"/>
  <c r="E45" i="2"/>
  <c r="E44" i="2"/>
  <c r="E43" i="2"/>
  <c r="E42" i="2"/>
  <c r="E41" i="2"/>
  <c r="E40" i="2"/>
  <c r="E39" i="2"/>
  <c r="E38" i="2"/>
  <c r="E37" i="2"/>
  <c r="E36" i="2"/>
  <c r="E35" i="2"/>
  <c r="E24" i="2"/>
  <c r="E23" i="2"/>
  <c r="E22" i="2"/>
  <c r="E21" i="2"/>
  <c r="E20" i="2"/>
  <c r="E19" i="2"/>
  <c r="E18" i="2"/>
  <c r="E17" i="2"/>
  <c r="E16" i="2"/>
  <c r="E15" i="2"/>
  <c r="E14" i="2"/>
  <c r="E13" i="2"/>
  <c r="E6" i="2"/>
  <c r="E5" i="2"/>
  <c r="E4" i="2"/>
  <c r="E3" i="2"/>
  <c r="E12" i="2"/>
  <c r="A1" i="2" l="1"/>
  <c r="B1" i="2" s="1"/>
  <c r="K56" i="2" l="1"/>
  <c r="K57" i="2"/>
  <c r="K58" i="2"/>
  <c r="K39" i="2"/>
  <c r="K46" i="2"/>
  <c r="K41" i="2"/>
  <c r="K45" i="2"/>
  <c r="K40" i="2"/>
  <c r="K44" i="2"/>
  <c r="K38" i="2"/>
  <c r="K42" i="2"/>
  <c r="K43" i="2"/>
  <c r="K53" i="2"/>
  <c r="K48" i="2"/>
  <c r="K47" i="2"/>
  <c r="K52" i="2"/>
  <c r="K55" i="2"/>
  <c r="K54" i="2"/>
  <c r="K60" i="2"/>
  <c r="K59" i="2"/>
  <c r="K49" i="2"/>
  <c r="K51" i="2"/>
  <c r="K50" i="2"/>
  <c r="K11" i="2"/>
  <c r="K18" i="2"/>
  <c r="K15" i="2"/>
  <c r="K14" i="2"/>
  <c r="K17" i="2"/>
  <c r="K10" i="2"/>
  <c r="K12" i="2"/>
  <c r="K13" i="2"/>
  <c r="K16" i="2"/>
  <c r="F57" i="2"/>
  <c r="F60" i="2"/>
  <c r="F59" i="2"/>
  <c r="F61" i="2"/>
  <c r="F62" i="2"/>
  <c r="F63" i="2"/>
  <c r="F58" i="2"/>
  <c r="F55" i="2"/>
  <c r="F56" i="2"/>
  <c r="K25" i="2"/>
  <c r="F25" i="2"/>
  <c r="F26" i="2"/>
  <c r="F27" i="2"/>
  <c r="F34" i="2"/>
  <c r="F33" i="2"/>
  <c r="F28" i="2"/>
  <c r="F31" i="2"/>
  <c r="F29" i="2"/>
  <c r="F30" i="2"/>
  <c r="F32" i="2"/>
  <c r="F64" i="2"/>
  <c r="K37" i="2"/>
  <c r="F12" i="2"/>
  <c r="K3" i="2"/>
  <c r="F19" i="2"/>
  <c r="K21" i="2"/>
  <c r="F16" i="2"/>
  <c r="F68" i="2"/>
  <c r="F14" i="2"/>
  <c r="F42" i="2"/>
  <c r="F41" i="2"/>
  <c r="F45" i="2"/>
  <c r="F66" i="2"/>
  <c r="F4" i="2"/>
  <c r="F21" i="2"/>
  <c r="K20" i="2"/>
  <c r="F49" i="2"/>
  <c r="K4" i="2"/>
  <c r="F51" i="2"/>
  <c r="F13" i="2"/>
  <c r="K6" i="2"/>
  <c r="K22" i="2"/>
  <c r="F24" i="2"/>
  <c r="F69" i="2"/>
  <c r="F40" i="2"/>
  <c r="F43" i="2"/>
  <c r="K35" i="2"/>
  <c r="K34" i="2"/>
  <c r="F15" i="2"/>
  <c r="F18" i="2"/>
  <c r="F47" i="2"/>
  <c r="F50" i="2"/>
  <c r="K30" i="2"/>
  <c r="F38" i="2"/>
  <c r="K5" i="2"/>
  <c r="K33" i="2"/>
  <c r="F52" i="2"/>
  <c r="F35" i="2"/>
  <c r="K27" i="2"/>
  <c r="K26" i="2"/>
  <c r="F20" i="2"/>
  <c r="F67" i="2"/>
  <c r="F37" i="2"/>
  <c r="K29" i="2"/>
  <c r="K31" i="2"/>
  <c r="K23" i="2"/>
  <c r="K8" i="2"/>
  <c r="K32" i="2"/>
  <c r="F70" i="2"/>
  <c r="F65" i="2"/>
  <c r="F44" i="2"/>
  <c r="K36" i="2"/>
  <c r="F17" i="2"/>
  <c r="K19" i="2"/>
  <c r="K9" i="2"/>
  <c r="F7" i="2"/>
  <c r="F11" i="2"/>
  <c r="F8" i="2"/>
  <c r="F10" i="2"/>
  <c r="F9" i="2"/>
  <c r="F73" i="2"/>
  <c r="F39" i="2"/>
  <c r="F5" i="2"/>
  <c r="F23" i="2"/>
  <c r="K24" i="2"/>
  <c r="F71" i="2"/>
  <c r="K7" i="2"/>
  <c r="F6" i="2"/>
  <c r="F54" i="2"/>
  <c r="F72" i="2"/>
  <c r="F22" i="2"/>
  <c r="F46" i="2"/>
  <c r="F53" i="2"/>
  <c r="F36" i="2"/>
  <c r="K28" i="2"/>
  <c r="F3" i="2"/>
  <c r="F75" i="2"/>
  <c r="F74" i="2"/>
  <c r="F48" i="2"/>
</calcChain>
</file>

<file path=xl/sharedStrings.xml><?xml version="1.0" encoding="utf-8"?>
<sst xmlns="http://schemas.openxmlformats.org/spreadsheetml/2006/main" count="8058" uniqueCount="606">
  <si>
    <t>#</t>
  </si>
  <si>
    <t>Player</t>
  </si>
  <si>
    <t>Number selected</t>
  </si>
  <si>
    <t>% of boards</t>
  </si>
  <si>
    <t>Group</t>
  </si>
  <si>
    <t>A</t>
  </si>
  <si>
    <t>D</t>
  </si>
  <si>
    <t>1st</t>
  </si>
  <si>
    <t>2nd</t>
  </si>
  <si>
    <t>Place</t>
  </si>
  <si>
    <t>Payout</t>
  </si>
  <si>
    <t>3rd</t>
  </si>
  <si>
    <t>4th</t>
  </si>
  <si>
    <t>5th</t>
  </si>
  <si>
    <t>6th</t>
  </si>
  <si>
    <t>7th</t>
  </si>
  <si>
    <t>8th</t>
  </si>
  <si>
    <t>9th</t>
  </si>
  <si>
    <t>B</t>
  </si>
  <si>
    <t>10th</t>
  </si>
  <si>
    <t>Adm</t>
  </si>
  <si>
    <t>E</t>
  </si>
  <si>
    <t>C</t>
  </si>
  <si>
    <t>YES</t>
  </si>
  <si>
    <t>VENMO</t>
  </si>
  <si>
    <t>mike.kraemer@mgkcompanies.com</t>
  </si>
  <si>
    <t>PAY PAL</t>
  </si>
  <si>
    <t>zachhoef@gmail.com</t>
  </si>
  <si>
    <t>EARNINGS</t>
  </si>
  <si>
    <t>A1</t>
  </si>
  <si>
    <t>A1$</t>
  </si>
  <si>
    <t>A2</t>
  </si>
  <si>
    <t>A2$</t>
  </si>
  <si>
    <t>A3</t>
  </si>
  <si>
    <t>A3$</t>
  </si>
  <si>
    <t>B1</t>
  </si>
  <si>
    <t>B1$</t>
  </si>
  <si>
    <t>B2</t>
  </si>
  <si>
    <t>B2$</t>
  </si>
  <si>
    <t>B3</t>
  </si>
  <si>
    <t>B3$</t>
  </si>
  <si>
    <t>C1</t>
  </si>
  <si>
    <t>C1$</t>
  </si>
  <si>
    <t>C2</t>
  </si>
  <si>
    <t>C2$</t>
  </si>
  <si>
    <t>C3</t>
  </si>
  <si>
    <t>C3$</t>
  </si>
  <si>
    <t>D3$</t>
  </si>
  <si>
    <t>D1</t>
  </si>
  <si>
    <t>D1$</t>
  </si>
  <si>
    <t>D2</t>
  </si>
  <si>
    <t>D2$</t>
  </si>
  <si>
    <t>D3</t>
  </si>
  <si>
    <t>E1</t>
  </si>
  <si>
    <t>E1$</t>
  </si>
  <si>
    <t>E2</t>
  </si>
  <si>
    <t>E2$</t>
  </si>
  <si>
    <t>E3</t>
  </si>
  <si>
    <t>E3$</t>
  </si>
  <si>
    <t>MONEY WON</t>
  </si>
  <si>
    <t>PARTICIPANT</t>
  </si>
  <si>
    <t>EMAIL</t>
  </si>
  <si>
    <t>WHO COLLECTS</t>
  </si>
  <si>
    <t>HOW PAYING</t>
  </si>
  <si>
    <t>PAID</t>
  </si>
  <si>
    <t>CHECK INFO</t>
  </si>
  <si>
    <t>Bubba Watson</t>
  </si>
  <si>
    <t>Dustin Johnson</t>
  </si>
  <si>
    <t>Henrik Stenson</t>
  </si>
  <si>
    <t>Hideki Matsuyama</t>
  </si>
  <si>
    <t>Jason Day</t>
  </si>
  <si>
    <t>Jon Rahm</t>
  </si>
  <si>
    <t>Jordan Spieth</t>
  </si>
  <si>
    <t>Justin Rose</t>
  </si>
  <si>
    <t>Justin Thomas</t>
  </si>
  <si>
    <t>Patrick Reed</t>
  </si>
  <si>
    <t>Paul Casey</t>
  </si>
  <si>
    <t>Phil Mickelson</t>
  </si>
  <si>
    <t>Rickie Fowler</t>
  </si>
  <si>
    <t>Rory McIlroy</t>
  </si>
  <si>
    <t>Tiger Woods</t>
  </si>
  <si>
    <t>Adam Scott</t>
  </si>
  <si>
    <t>Alexander Noren</t>
  </si>
  <si>
    <t>Branden Grace</t>
  </si>
  <si>
    <t>Brandt Snedeker</t>
  </si>
  <si>
    <t>Brendan Steele</t>
  </si>
  <si>
    <t>Brooks Koepka</t>
  </si>
  <si>
    <t>Bryson DeChambeau</t>
  </si>
  <si>
    <t>Charl Schwartzel</t>
  </si>
  <si>
    <t>Charley Hoffman</t>
  </si>
  <si>
    <t>Francesco Molinari</t>
  </si>
  <si>
    <t>Ian Poulter</t>
  </si>
  <si>
    <t>Jim Furyk</t>
  </si>
  <si>
    <t>Jimmy Walker</t>
  </si>
  <si>
    <t>Kyle Stanley</t>
  </si>
  <si>
    <t>Louis Oosthuizen</t>
  </si>
  <si>
    <t>Marc Leishman</t>
  </si>
  <si>
    <t>Martin Kaymer</t>
  </si>
  <si>
    <t>Matt Kuchar</t>
  </si>
  <si>
    <t>Matthew Fitzpatrick</t>
  </si>
  <si>
    <t>Patrick Cantlay</t>
  </si>
  <si>
    <t>Rafeal Cabrera-Bello</t>
  </si>
  <si>
    <t>Ross Fisher</t>
  </si>
  <si>
    <t>Sergio Garcia</t>
  </si>
  <si>
    <t>Shane Lowry</t>
  </si>
  <si>
    <t>Tommy Fleetwood</t>
  </si>
  <si>
    <t>Tyrell Hatton</t>
  </si>
  <si>
    <t>Webb Simpson</t>
  </si>
  <si>
    <t>Xander Schauffele</t>
  </si>
  <si>
    <t>Zach Johnson</t>
  </si>
  <si>
    <t>Aaron Wise</t>
  </si>
  <si>
    <t>Adam Hadwin</t>
  </si>
  <si>
    <t>Bill Haas</t>
  </si>
  <si>
    <t>Brian Harman</t>
  </si>
  <si>
    <t>Brian Stuard</t>
  </si>
  <si>
    <t>Cameron Smith</t>
  </si>
  <si>
    <t>Charles Howell</t>
  </si>
  <si>
    <t>Chesson Hadley</t>
  </si>
  <si>
    <t>Chez Reavie</t>
  </si>
  <si>
    <t>Daniel Berger</t>
  </si>
  <si>
    <t>Danny Willett</t>
  </si>
  <si>
    <t>Emiliano Grillo</t>
  </si>
  <si>
    <t>Ernie Els</t>
  </si>
  <si>
    <t>Gary Woodland</t>
  </si>
  <si>
    <t>Graeme McDowell</t>
  </si>
  <si>
    <t>Jason Dufner</t>
  </si>
  <si>
    <t>Keegan Bradley</t>
  </si>
  <si>
    <t>Kenny Perry</t>
  </si>
  <si>
    <t>Kevin Chappell</t>
  </si>
  <si>
    <t>Kevin Kisner</t>
  </si>
  <si>
    <t>Kim Si-Woo</t>
  </si>
  <si>
    <t>Kiradech Aphibarnrat</t>
  </si>
  <si>
    <t>Luke List</t>
  </si>
  <si>
    <t>Pat Perez</t>
  </si>
  <si>
    <t>Peter Uihlein</t>
  </si>
  <si>
    <t>Russell Henley</t>
  </si>
  <si>
    <t>Shubhankar Sharma</t>
  </si>
  <si>
    <t>Steve Stricker</t>
  </si>
  <si>
    <t>Tony Finau</t>
  </si>
  <si>
    <t>Aaron Baddeley</t>
  </si>
  <si>
    <t>Alexander Levy</t>
  </si>
  <si>
    <t>Brian Gay</t>
  </si>
  <si>
    <t>Cameron Wilson</t>
  </si>
  <si>
    <t>Dylan Frittelli</t>
  </si>
  <si>
    <t>Dylan Meyer</t>
  </si>
  <si>
    <t>Harold Varner</t>
  </si>
  <si>
    <t>Jhonattan Vegas</t>
  </si>
  <si>
    <t>Lanto Griffin</t>
  </si>
  <si>
    <t>Li Haotong</t>
  </si>
  <si>
    <t>Lucas Glover</t>
  </si>
  <si>
    <t>Mackenzie Hughes</t>
  </si>
  <si>
    <t>Matt Wallace</t>
  </si>
  <si>
    <t>Michael Hebert</t>
  </si>
  <si>
    <t>Michael Putnam</t>
  </si>
  <si>
    <t>Mike Miller</t>
  </si>
  <si>
    <t>Patrick Rodgers</t>
  </si>
  <si>
    <t>Richy Werenski</t>
  </si>
  <si>
    <t>Roberto Castro</t>
  </si>
  <si>
    <t>Russell Knox</t>
  </si>
  <si>
    <t>Ryan Fox</t>
  </si>
  <si>
    <t>Sam Burns</t>
  </si>
  <si>
    <t>Satoshi Kodaira</t>
  </si>
  <si>
    <t>Scott Stallings</t>
  </si>
  <si>
    <t>Sebastian Munoz</t>
  </si>
  <si>
    <t>Shota Akiyoshi</t>
  </si>
  <si>
    <t>Thorborn Olesen</t>
  </si>
  <si>
    <t>Trey Mullinax</t>
  </si>
  <si>
    <t>Andrew Johnston</t>
  </si>
  <si>
    <t>Calum Hill</t>
  </si>
  <si>
    <t>Chris Babcock</t>
  </si>
  <si>
    <t>Chris Naegel</t>
  </si>
  <si>
    <t>Cole Miller</t>
  </si>
  <si>
    <t>David Bransdon</t>
  </si>
  <si>
    <t>David Gazzolo</t>
  </si>
  <si>
    <t>Dean Burmester</t>
  </si>
  <si>
    <t>Eric Axley</t>
  </si>
  <si>
    <t>Im Sung-Jae</t>
  </si>
  <si>
    <t>James Morrison</t>
  </si>
  <si>
    <t>Jason Scrivener</t>
  </si>
  <si>
    <t>Liang Wenchong</t>
  </si>
  <si>
    <t>Lucas Hebert</t>
  </si>
  <si>
    <t>Matthew Southgate</t>
  </si>
  <si>
    <t>Matthieu Pavon</t>
  </si>
  <si>
    <t>Michael Block</t>
  </si>
  <si>
    <t>Mickey DeMorat</t>
  </si>
  <si>
    <t>Ollie Schniederjans</t>
  </si>
  <si>
    <t>Park Sung-Joon</t>
  </si>
  <si>
    <t>Paul Waring</t>
  </si>
  <si>
    <t>Richie Ramsay</t>
  </si>
  <si>
    <t>Scott Gregory</t>
  </si>
  <si>
    <t>Sebastian Vazquez</t>
  </si>
  <si>
    <t>Tim Wilkinson</t>
  </si>
  <si>
    <t>Sulman Raze</t>
  </si>
  <si>
    <t>Tom Lewis</t>
  </si>
  <si>
    <t>Tyler Duncan</t>
  </si>
  <si>
    <t>Will Zalatoris</t>
  </si>
  <si>
    <t>Mike Kraemer</t>
  </si>
  <si>
    <t>N/A</t>
  </si>
  <si>
    <t>Matt Jones</t>
  </si>
  <si>
    <t>joe.pacheco2@dxc.com</t>
  </si>
  <si>
    <t>Joe Pacheco</t>
  </si>
  <si>
    <t>Zach Vanderhoef</t>
  </si>
  <si>
    <t>johnson_ryan@me.com</t>
  </si>
  <si>
    <t>Ryan Johnson</t>
  </si>
  <si>
    <t>Tom Marks</t>
  </si>
  <si>
    <t>tmarks64@gmail.com</t>
  </si>
  <si>
    <t>brian.m.crawford25@gmail.com</t>
  </si>
  <si>
    <t>Brian Crawford</t>
  </si>
  <si>
    <t>mykechaz@gmail.com</t>
  </si>
  <si>
    <t>Mike Stiglianese</t>
  </si>
  <si>
    <t>alex@msquaredcpa.com</t>
  </si>
  <si>
    <t>Alex Mushalla</t>
  </si>
  <si>
    <t>eric@bighamrealtors.com</t>
  </si>
  <si>
    <t>Eric Bigham</t>
  </si>
  <si>
    <t>Dave Collins</t>
  </si>
  <si>
    <t>tsbarn@roadrunner.com</t>
  </si>
  <si>
    <t>patrick@logowise.com</t>
  </si>
  <si>
    <t>Patrick Snyder</t>
  </si>
  <si>
    <t>Tim Myers</t>
  </si>
  <si>
    <t>jpancotto@gmail.com</t>
  </si>
  <si>
    <t>Joe Pancotto 1</t>
  </si>
  <si>
    <t>Joe Pancotto 2</t>
  </si>
  <si>
    <t>Joe Pancotto</t>
  </si>
  <si>
    <t>tmyers209@aol.com</t>
  </si>
  <si>
    <t>Bryan Sammons</t>
  </si>
  <si>
    <t>Kevin.Erdall@sbdinc.com</t>
  </si>
  <si>
    <t>Kevin Erdall</t>
  </si>
  <si>
    <t>colv0019@yahoo.com</t>
  </si>
  <si>
    <t>Devin Colvin</t>
  </si>
  <si>
    <t>scottmcgregor11@gmail.com</t>
  </si>
  <si>
    <t>Scott McGregor 1</t>
  </si>
  <si>
    <t>Scott McGregor 2</t>
  </si>
  <si>
    <t>Scott McGregor 3</t>
  </si>
  <si>
    <t>Scott McGregor</t>
  </si>
  <si>
    <t>tichisit@me.com</t>
  </si>
  <si>
    <t>Alan Horvatich</t>
  </si>
  <si>
    <t>rmar0314@aol.com</t>
  </si>
  <si>
    <t>Ron Marquis</t>
  </si>
  <si>
    <t>kevinkeenan00@gmail.com</t>
  </si>
  <si>
    <t>Kevin Keenan</t>
  </si>
  <si>
    <t>Mel Dario</t>
  </si>
  <si>
    <t>CHECK</t>
  </si>
  <si>
    <t>Matthew.McGregor@chrobinson.com</t>
  </si>
  <si>
    <t>Matt McGregor</t>
  </si>
  <si>
    <t>cary9699@yahoo.com</t>
  </si>
  <si>
    <t>Cary Arbour</t>
  </si>
  <si>
    <t>Justin Austin</t>
  </si>
  <si>
    <t>sommers.bennett@gmail.com</t>
  </si>
  <si>
    <t>Jon Sommers</t>
  </si>
  <si>
    <t>mcbain.jamie@yahoo.com</t>
  </si>
  <si>
    <t>Jamie McBain</t>
  </si>
  <si>
    <t>travtruax@gmail.com</t>
  </si>
  <si>
    <t>Travis Truax</t>
  </si>
  <si>
    <t>Wayne Schmidt 1</t>
  </si>
  <si>
    <t>Wayne Schmidt 2</t>
  </si>
  <si>
    <t>wayne.schmidt65@gmail.com</t>
  </si>
  <si>
    <t>Wayne Schmidt</t>
  </si>
  <si>
    <t>johnrydell@me.com</t>
  </si>
  <si>
    <t>John Rydell</t>
  </si>
  <si>
    <t>zdobek@prestigiousturf.com</t>
  </si>
  <si>
    <t>Zach Dobek</t>
  </si>
  <si>
    <t>Bryan Dobek 1</t>
  </si>
  <si>
    <t>Bryan Dobek 2</t>
  </si>
  <si>
    <t>Zach Dobek 1</t>
  </si>
  <si>
    <t>Zach Dobek 2</t>
  </si>
  <si>
    <t>todd@earlsfloorsanding.com</t>
  </si>
  <si>
    <t>Todd Anthony</t>
  </si>
  <si>
    <t>tompoole@comcast.net</t>
  </si>
  <si>
    <t>Tom Poole</t>
  </si>
  <si>
    <t>proftleeucla@gmail.com</t>
  </si>
  <si>
    <t>David Lee</t>
  </si>
  <si>
    <t>ryapat@comcast.net</t>
  </si>
  <si>
    <t>Pat Ryan</t>
  </si>
  <si>
    <t>mmulligan5978@gmail.com</t>
  </si>
  <si>
    <t>Michael Mulligan</t>
  </si>
  <si>
    <t>BDowney@gateway-banking.com</t>
  </si>
  <si>
    <t>Bruce Downey</t>
  </si>
  <si>
    <t>Elizabeth Downey</t>
  </si>
  <si>
    <t>collin.barrjr@gmail.com</t>
  </si>
  <si>
    <t>Collin Barr</t>
  </si>
  <si>
    <t>Gene Schlaefer</t>
  </si>
  <si>
    <t>geneschlaefer@yahoo.com</t>
  </si>
  <si>
    <t>Kevin Gorg</t>
  </si>
  <si>
    <t>kgorg@earthlink.net</t>
  </si>
  <si>
    <t>aaronharoldwright@gmail.com</t>
  </si>
  <si>
    <t>Aaron Wright</t>
  </si>
  <si>
    <t>garyroney@yahoo.com</t>
  </si>
  <si>
    <t>Gary Roney</t>
  </si>
  <si>
    <t>Matt Tutaj</t>
  </si>
  <si>
    <t>matthew.john.tutaj@gmail.com</t>
  </si>
  <si>
    <t>Craig Gammon</t>
  </si>
  <si>
    <t>Craig Gamon</t>
  </si>
  <si>
    <t>gammoncraig@yahoo.com</t>
  </si>
  <si>
    <t>jjwollak@q.com</t>
  </si>
  <si>
    <t>Jesse Wollak</t>
  </si>
  <si>
    <t>Hal Cohn</t>
  </si>
  <si>
    <t>haldog@aol.com</t>
  </si>
  <si>
    <t>joev@splino.com</t>
  </si>
  <si>
    <t>Joe Verhasselt</t>
  </si>
  <si>
    <t>Robin@califsheetmetal.com</t>
  </si>
  <si>
    <t>Robin Hoffos 1</t>
  </si>
  <si>
    <t>Robin Hoffos 2</t>
  </si>
  <si>
    <t>Robin Hoffos 3</t>
  </si>
  <si>
    <t>Robin Hoffos</t>
  </si>
  <si>
    <t>Steve Pollack</t>
  </si>
  <si>
    <t>Steve Lehman 1</t>
  </si>
  <si>
    <t>Steve Lehman 2</t>
  </si>
  <si>
    <t>briwade77@yahoo.com</t>
  </si>
  <si>
    <t>Brian Wade</t>
  </si>
  <si>
    <t>jmiddaugh@cfsbd.com</t>
  </si>
  <si>
    <t>Jason Middaugh 1</t>
  </si>
  <si>
    <t>Jason Middaugh 2</t>
  </si>
  <si>
    <t>Jason Middaugh</t>
  </si>
  <si>
    <t>gfridley@dpsnd.org</t>
  </si>
  <si>
    <t>Guy Fridley</t>
  </si>
  <si>
    <t>dradamjacobs@gmail.com</t>
  </si>
  <si>
    <t>Adam Jacobs</t>
  </si>
  <si>
    <t>jw@ogomedical.com</t>
  </si>
  <si>
    <t>JW Stevens</t>
  </si>
  <si>
    <t>Steven Rutzick</t>
  </si>
  <si>
    <t>Stevenrutzicklaw@comcast.net</t>
  </si>
  <si>
    <t>Adam Rutzick</t>
  </si>
  <si>
    <t>chieflit@aol.com</t>
  </si>
  <si>
    <t>pxriet@yahoo.com</t>
  </si>
  <si>
    <t>Phil Rietta</t>
  </si>
  <si>
    <t>dacardino@gmail.com</t>
  </si>
  <si>
    <t>David Cardino</t>
  </si>
  <si>
    <t>stjuarez@gmail.com</t>
  </si>
  <si>
    <t>John Juarez</t>
  </si>
  <si>
    <t>Steve Juarez</t>
  </si>
  <si>
    <t>shapdacap@gmail.com</t>
  </si>
  <si>
    <t>Scott Shapiro</t>
  </si>
  <si>
    <t>bschaefer@wealthenhancement.com</t>
  </si>
  <si>
    <t>Ben Schaefer</t>
  </si>
  <si>
    <t>dzchairs@gmail.com</t>
  </si>
  <si>
    <t>Doug Zaer</t>
  </si>
  <si>
    <t>jim@archboldandfather.com</t>
  </si>
  <si>
    <t>Jim Archbold</t>
  </si>
  <si>
    <t>DJ Schmidt</t>
  </si>
  <si>
    <t>djneish@dbnplanning.com</t>
  </si>
  <si>
    <t>David Neish</t>
  </si>
  <si>
    <t>Cindee Blattman</t>
  </si>
  <si>
    <t>cindeeblatt@gmail.com</t>
  </si>
  <si>
    <t>erikrogers@cox.net</t>
  </si>
  <si>
    <t>Erik Rogers</t>
  </si>
  <si>
    <t>Aardvark Rogers</t>
  </si>
  <si>
    <t>Kendall Rogers</t>
  </si>
  <si>
    <t>Mark Redd</t>
  </si>
  <si>
    <t>Markredd@me.com</t>
  </si>
  <si>
    <t>nfenndog@yahoo.com</t>
  </si>
  <si>
    <t>Nick Fennell</t>
  </si>
  <si>
    <t>smbatch@hotmail.com</t>
  </si>
  <si>
    <t>Steven Batchelder</t>
  </si>
  <si>
    <t>Josh.Schommer@traditionllc.com</t>
  </si>
  <si>
    <t>Jason.Dario@traditionllc.com</t>
  </si>
  <si>
    <t>Josh Schommer</t>
  </si>
  <si>
    <t>Jason Dario</t>
  </si>
  <si>
    <t>jbmccourtney1@icloud.com</t>
  </si>
  <si>
    <t>James McCourtney</t>
  </si>
  <si>
    <t>chansen@guidelineamc.com</t>
  </si>
  <si>
    <t>Curtis Hansen</t>
  </si>
  <si>
    <t>markka@bolton-menk.com</t>
  </si>
  <si>
    <t>Mark Kasma</t>
  </si>
  <si>
    <t>meldario3@yahoo.com</t>
  </si>
  <si>
    <t>Curt Przyborowski</t>
  </si>
  <si>
    <t>curtskipski@gmail.com</t>
  </si>
  <si>
    <t>cpaulzine55@gmail.com</t>
  </si>
  <si>
    <t>Charlie Paulzine</t>
  </si>
  <si>
    <t>tgrutzik67@yahoo.com</t>
  </si>
  <si>
    <t>Tim Grutzik</t>
  </si>
  <si>
    <t>mpmunoz@comcast.net</t>
  </si>
  <si>
    <t>Mario Munoz</t>
  </si>
  <si>
    <t>Abby Skoog</t>
  </si>
  <si>
    <t>brooks.erdall@gmail.com</t>
  </si>
  <si>
    <t>Brooks Edrdall</t>
  </si>
  <si>
    <t>Brooks Erdall</t>
  </si>
  <si>
    <t>jridge1616@gmail.com</t>
  </si>
  <si>
    <t>Jason Ridge</t>
  </si>
  <si>
    <t>twensmann@wres-llc.com</t>
  </si>
  <si>
    <t>Ryan Wensmann</t>
  </si>
  <si>
    <t>dave@dsgopen.com</t>
  </si>
  <si>
    <t>Acap1966@icloud.com</t>
  </si>
  <si>
    <t>Anthony Capozzi</t>
  </si>
  <si>
    <t>Perpich.Bill@principal.com</t>
  </si>
  <si>
    <t>Bill Perpich</t>
  </si>
  <si>
    <t>NEHMER9160@msn.com</t>
  </si>
  <si>
    <t>Mike Nehmer 1</t>
  </si>
  <si>
    <t>Mike Nehmer 2</t>
  </si>
  <si>
    <t>Mike Nehmer</t>
  </si>
  <si>
    <t>fredh@ci.austin.mn.us</t>
  </si>
  <si>
    <t>Fred Husemoller</t>
  </si>
  <si>
    <t>chrisbingham10@gmail.com</t>
  </si>
  <si>
    <t>Chris Bingham</t>
  </si>
  <si>
    <t>jonasutherland@hotmail.com</t>
  </si>
  <si>
    <t>Jon Sutherland</t>
  </si>
  <si>
    <t>mattw@metrobrickinc.com</t>
  </si>
  <si>
    <t>Matt Waverek</t>
  </si>
  <si>
    <t>andrew@uptownlawyer.com</t>
  </si>
  <si>
    <t>peterkraker@netscape.net</t>
  </si>
  <si>
    <t>Andrew Garvis</t>
  </si>
  <si>
    <t>Peter Kraker</t>
  </si>
  <si>
    <t>lvpoker2007@aol.com</t>
  </si>
  <si>
    <t>Rick Salzman 1</t>
  </si>
  <si>
    <t>Rick Salzman 2</t>
  </si>
  <si>
    <t>Rick Salzman 3</t>
  </si>
  <si>
    <t>Rick Salzman 4</t>
  </si>
  <si>
    <t>Rick Salzman 5</t>
  </si>
  <si>
    <t>Rick Salzman</t>
  </si>
  <si>
    <t>JMikkelson@canterburypark.com</t>
  </si>
  <si>
    <t>Jon Mickelson</t>
  </si>
  <si>
    <t>kwynnm@giertsenco.com</t>
  </si>
  <si>
    <t>Kwynn Modrynski</t>
  </si>
  <si>
    <t>Kwynn Modrynski 1</t>
  </si>
  <si>
    <t>Kwynn Modrynski 2</t>
  </si>
  <si>
    <t>axemass@gmail.com</t>
  </si>
  <si>
    <t>Alex Massopust</t>
  </si>
  <si>
    <t>reimers70@gmail.com</t>
  </si>
  <si>
    <t>Jay Reimers 1</t>
  </si>
  <si>
    <t>Jay Reimers 2</t>
  </si>
  <si>
    <t>Jay Reimers 3</t>
  </si>
  <si>
    <t>Jay Reimers</t>
  </si>
  <si>
    <t>nymess16@gmail.com</t>
  </si>
  <si>
    <t>Scott Carpenter</t>
  </si>
  <si>
    <t>andrewaschwartz@gmail.com</t>
  </si>
  <si>
    <t>Andrew Schwartz</t>
  </si>
  <si>
    <t>david.lindberg@mightenterprises.com</t>
  </si>
  <si>
    <t>David Lindberg</t>
  </si>
  <si>
    <t>profitmn@yahoo.com</t>
  </si>
  <si>
    <t>John Perrault</t>
  </si>
  <si>
    <t>Jay Perrault</t>
  </si>
  <si>
    <t>jayperrault@ymail.com</t>
  </si>
  <si>
    <t>cd12390@aol.com</t>
  </si>
  <si>
    <t>Mark Gozion 1</t>
  </si>
  <si>
    <t>Mark Gozion 2</t>
  </si>
  <si>
    <t>Mark Gozion 3</t>
  </si>
  <si>
    <t>Mark Gozion</t>
  </si>
  <si>
    <t>Adyer@erlaw.com</t>
  </si>
  <si>
    <t>Alex Dyer</t>
  </si>
  <si>
    <t>Peter.Rathmanner@grarate.com</t>
  </si>
  <si>
    <t>Peter Rathmanner 1</t>
  </si>
  <si>
    <t>Peter Rathmanner 2</t>
  </si>
  <si>
    <t>Peter Rathmanner</t>
  </si>
  <si>
    <t>turco83086@yahoo.com</t>
  </si>
  <si>
    <t>Greg Turcotte</t>
  </si>
  <si>
    <t>dtoto@2ndswing.com</t>
  </si>
  <si>
    <t>David Toto</t>
  </si>
  <si>
    <t>jk_prop@yahoo.com</t>
  </si>
  <si>
    <t>Jarrett Korfhage</t>
  </si>
  <si>
    <t>Matthews Haws</t>
  </si>
  <si>
    <t>mthaws@gmail.com</t>
  </si>
  <si>
    <t>tkeenan50@gmail.com</t>
  </si>
  <si>
    <t>Tom Keenan</t>
  </si>
  <si>
    <t>austin.r.lloyd@gmail.com</t>
  </si>
  <si>
    <t>Austin Lloyd 1</t>
  </si>
  <si>
    <t>Austin Lloyd 2</t>
  </si>
  <si>
    <t>Austin Lloyd</t>
  </si>
  <si>
    <t>David Neish 1</t>
  </si>
  <si>
    <t>David Neish 2</t>
  </si>
  <si>
    <t>Chad Smith 1</t>
  </si>
  <si>
    <t>Chad Smith 2</t>
  </si>
  <si>
    <t>chad.b.smith08@gmail.com</t>
  </si>
  <si>
    <t>Chad Smith</t>
  </si>
  <si>
    <t>DPeters2@tcfbank.com</t>
  </si>
  <si>
    <t>Damon Peter</t>
  </si>
  <si>
    <t>Damon Peters</t>
  </si>
  <si>
    <t>Joseph Dorrycott</t>
  </si>
  <si>
    <t>joseph.dorrycott@lpl.com</t>
  </si>
  <si>
    <t>erstrey@yahoo.com</t>
  </si>
  <si>
    <t>Eric Strey</t>
  </si>
  <si>
    <t>lasvegascp@gmail.com</t>
  </si>
  <si>
    <t xml:space="preserve">Lawrence Koziarski </t>
  </si>
  <si>
    <t>shollis@sjr.com</t>
  </si>
  <si>
    <t>Steve Hollis</t>
  </si>
  <si>
    <t>John Sawyer</t>
  </si>
  <si>
    <t>Johns@sjr.com</t>
  </si>
  <si>
    <t>dallas.kingsolver@fayette.kyschools.us</t>
  </si>
  <si>
    <t>Dallas Kingsolver</t>
  </si>
  <si>
    <t>ryanatwell22@gmail.com</t>
  </si>
  <si>
    <t>Ryan Atwell</t>
  </si>
  <si>
    <t>dmilner180@att.net</t>
  </si>
  <si>
    <t>Doug Milner</t>
  </si>
  <si>
    <t>gstewart@sfp-inc.com</t>
  </si>
  <si>
    <t>George Stewart</t>
  </si>
  <si>
    <t>doughboyz13@aol.com</t>
  </si>
  <si>
    <t>David Johnson</t>
  </si>
  <si>
    <t>tflint30@gmail.com</t>
  </si>
  <si>
    <t>Tony Flint</t>
  </si>
  <si>
    <t>g.szubielski@gmail.com</t>
  </si>
  <si>
    <t>Garrett Szubielski</t>
  </si>
  <si>
    <t>Barney Paulzine 1</t>
  </si>
  <si>
    <t>Barney Paulzine 2</t>
  </si>
  <si>
    <t>Barney Paulzine 3</t>
  </si>
  <si>
    <t>kwroddy@gmail.com</t>
  </si>
  <si>
    <t>Kevin Roddy 1</t>
  </si>
  <si>
    <t>Kevin Roddy 2</t>
  </si>
  <si>
    <t>Kevin Roddy 3</t>
  </si>
  <si>
    <t>Kevin Roddy</t>
  </si>
  <si>
    <t>tg32_uk@yahoo.com</t>
  </si>
  <si>
    <t>Tony Guilder</t>
  </si>
  <si>
    <t>dsjaffe1@yahoo.com</t>
  </si>
  <si>
    <t>David Jaffe</t>
  </si>
  <si>
    <t>BWeappa@tcfbank.com</t>
  </si>
  <si>
    <t>Brad Weappa</t>
  </si>
  <si>
    <t>Larry.Douglas@glsmn.com</t>
  </si>
  <si>
    <t>Larry Douglas</t>
  </si>
  <si>
    <t>ryan.j.wensmann@gmail.com</t>
  </si>
  <si>
    <t>Ryan Wensmann 1</t>
  </si>
  <si>
    <t>Ryan Wensmann 2</t>
  </si>
  <si>
    <t>Jimmy Shutich</t>
  </si>
  <si>
    <t>David Valento 1</t>
  </si>
  <si>
    <t>David Valento 2</t>
  </si>
  <si>
    <t>David Valento 3</t>
  </si>
  <si>
    <t>Mira Young 1</t>
  </si>
  <si>
    <t>Mira Young 2</t>
  </si>
  <si>
    <t>thephantom@trackphantom.com</t>
  </si>
  <si>
    <t>David Valento</t>
  </si>
  <si>
    <t>CASH</t>
  </si>
  <si>
    <t>Terry Wensmann 1</t>
  </si>
  <si>
    <t>Terry Wensmann 2</t>
  </si>
  <si>
    <t>Terry Wensmann 3</t>
  </si>
  <si>
    <t>Kevin Gorg 1</t>
  </si>
  <si>
    <t>Kevin Gorg 2</t>
  </si>
  <si>
    <t>DHellmuth@hjlawfirm.com</t>
  </si>
  <si>
    <t>David Hellmuth</t>
  </si>
  <si>
    <t>aa4help@gmail.com</t>
  </si>
  <si>
    <t>Les MacLeod</t>
  </si>
  <si>
    <t>Austin MacLeod</t>
  </si>
  <si>
    <t>russ@2ndswing.com</t>
  </si>
  <si>
    <t>Russ Higgins</t>
  </si>
  <si>
    <t>Collin Barr, Sr</t>
  </si>
  <si>
    <t>mrcohn@hotmail.com</t>
  </si>
  <si>
    <t>Matt Cohn</t>
  </si>
  <si>
    <t>charliehowe@customdrywall.net</t>
  </si>
  <si>
    <t>Charlie Howe</t>
  </si>
  <si>
    <t>nick_parnell@comcast.net</t>
  </si>
  <si>
    <t>Nick Parnell</t>
  </si>
  <si>
    <t>Joe Verhasselt 1</t>
  </si>
  <si>
    <t>Joe Verhasselt 2</t>
  </si>
  <si>
    <t>Joe Pancotto 3</t>
  </si>
  <si>
    <t>Scott Carpenter 1</t>
  </si>
  <si>
    <t>Scott Carpenter 2</t>
  </si>
  <si>
    <t>hcso222@g.uky.edu</t>
  </si>
  <si>
    <t>Hagan Southworth</t>
  </si>
  <si>
    <t>Chris Macero</t>
  </si>
  <si>
    <t>chrismacero@comcast.net</t>
  </si>
  <si>
    <t>forrestlehman@outlook.com</t>
  </si>
  <si>
    <t>Forest Lehman</t>
  </si>
  <si>
    <t>Forrest Lehman 1</t>
  </si>
  <si>
    <t>Forrest Lehman 2</t>
  </si>
  <si>
    <t>cflare31@gmail.com</t>
  </si>
  <si>
    <t>Connor Flaherty</t>
  </si>
  <si>
    <t>mrgurunick@gmail.com</t>
  </si>
  <si>
    <t>Nik Lazar 1</t>
  </si>
  <si>
    <t>Nik Lazar 2</t>
  </si>
  <si>
    <t>Nik Lazar 3</t>
  </si>
  <si>
    <t>Nik Lazar</t>
  </si>
  <si>
    <t>greg.palm@craig-hallum.com</t>
  </si>
  <si>
    <t>Greg Palm</t>
  </si>
  <si>
    <t>Dave Olson</t>
  </si>
  <si>
    <t>bpapro01@gmail.com</t>
  </si>
  <si>
    <t>Ben Apro</t>
  </si>
  <si>
    <t>aweiland@wealthenhancement.com</t>
  </si>
  <si>
    <t>Adam Weiland</t>
  </si>
  <si>
    <t>micmol25@msn.com</t>
  </si>
  <si>
    <t>Michael Moller</t>
  </si>
  <si>
    <t>davido@cfsbd.com</t>
  </si>
  <si>
    <t>Joseph Smith</t>
  </si>
  <si>
    <t>smithjosk@hotmail.com</t>
  </si>
  <si>
    <t>Cyrus Mojibi</t>
  </si>
  <si>
    <t>Mike Hammons</t>
  </si>
  <si>
    <t>Brad Anderson</t>
  </si>
  <si>
    <t>John Wagnon</t>
  </si>
  <si>
    <t>Mhammons@bpssg.com</t>
  </si>
  <si>
    <t>cyrusm@sjr.com</t>
  </si>
  <si>
    <t>Jim Smith</t>
  </si>
  <si>
    <t>fudwvu@yahoo.com</t>
  </si>
  <si>
    <t>Randy Raynolds 1</t>
  </si>
  <si>
    <t>Randy Raynolds 2</t>
  </si>
  <si>
    <t>Randy Raynolds 3</t>
  </si>
  <si>
    <t>Randy Raynolds</t>
  </si>
  <si>
    <t>K Aphibarnrat</t>
  </si>
  <si>
    <t>O Schniederjans</t>
  </si>
  <si>
    <t>B DeChambeau</t>
  </si>
  <si>
    <t>M Southgate</t>
  </si>
  <si>
    <t>M Fitzpatrick</t>
  </si>
  <si>
    <t>H Matsuyama</t>
  </si>
  <si>
    <t>F Molinari</t>
  </si>
  <si>
    <t>X Schauffele</t>
  </si>
  <si>
    <t>G McDowell</t>
  </si>
  <si>
    <t>R Cabrera-Bello</t>
  </si>
  <si>
    <t>Sh Sharma</t>
  </si>
  <si>
    <t>M Hughes</t>
  </si>
  <si>
    <t>D Burmester</t>
  </si>
  <si>
    <t>Topher Baron</t>
  </si>
  <si>
    <t>topherbaron@hotmail.com</t>
  </si>
  <si>
    <t>Tyrrell Hatton</t>
  </si>
  <si>
    <t>Scott Piercy</t>
  </si>
  <si>
    <t>Rikuya Hoshino</t>
  </si>
  <si>
    <t>Ryan Evans</t>
  </si>
  <si>
    <t>WC Liang</t>
  </si>
  <si>
    <t>Byeong Hun An</t>
  </si>
  <si>
    <t>NAME</t>
  </si>
  <si>
    <t>RANK</t>
  </si>
  <si>
    <t>BEHIND ABOVE</t>
  </si>
  <si>
    <t>BEHIND WINNER</t>
  </si>
  <si>
    <t>WON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</si>
</sst>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8" formatCode="&quot;$&quot;#,##0.00_);[Red]\(&quot;$&quot;#,##0.00\)"/>
    <numFmt numFmtId="44" formatCode="_(&quot;$&quot;* #,##0.00_);_(&quot;$&quot;* \(#,##0.00\);_(&quot;$&quot;* &quot;-&quot;??_);_(@_)"/>
    <numFmt numFmtId="164" formatCode="0.0"/>
    <numFmt numFmtId="165" formatCode="0.0%"/>
    <numFmt numFmtId="166" formatCode="_(&quot;$&quot;* #,##0_);_(&quot;$&quot;* \(#,##0\);_(&quot;$&quot;* &quot;-&quot;??_);_(@_)"/>
    <numFmt numFmtId="167" formatCode="m/d;@"/>
    <numFmt numFmtId="168" formatCode="&quot;$&quot;#,##0"/>
  </numFmts>
  <fonts count="18" x14ac:knownFonts="1">
    <font>
      <sz val="11"/>
      <color theme="1"/>
      <name val="Calibri"/>
      <family val="2"/>
      <scheme val="minor"/>
    </font>
    <font>
      <sz val="11"/>
      <color theme="1"/>
      <name val="Calibri"/>
      <family val="2"/>
      <scheme val="minor"/>
    </font>
    <font>
      <sz val="9"/>
      <color theme="1"/>
      <name val="Calibri"/>
      <family val="2"/>
      <scheme val="minor"/>
    </font>
    <font>
      <sz val="9"/>
      <color theme="2" tint="-0.499984740745262"/>
      <name val="Calibri"/>
      <family val="2"/>
      <scheme val="minor"/>
    </font>
    <font>
      <sz val="9"/>
      <name val="Calibri"/>
      <family val="2"/>
      <scheme val="minor"/>
    </font>
    <font>
      <sz val="9"/>
      <color theme="0" tint="-0.14999847407452621"/>
      <name val="Calibri"/>
      <family val="2"/>
      <scheme val="minor"/>
    </font>
    <font>
      <sz val="9"/>
      <color theme="0"/>
      <name val="Calibri"/>
      <family val="2"/>
      <scheme val="minor"/>
    </font>
    <font>
      <b/>
      <sz val="8"/>
      <name val="Calibri"/>
      <family val="2"/>
    </font>
    <font>
      <sz val="8"/>
      <name val="Calibri"/>
      <family val="2"/>
    </font>
    <font>
      <sz val="8"/>
      <name val="Calibri"/>
      <family val="2"/>
      <scheme val="minor"/>
    </font>
    <font>
      <sz val="8"/>
      <color theme="1"/>
      <name val="Calibri"/>
      <family val="2"/>
      <scheme val="minor"/>
    </font>
    <font>
      <b/>
      <sz val="5.5"/>
      <color theme="1"/>
      <name val="Ruda"/>
    </font>
    <font>
      <sz val="5.5"/>
      <color theme="1"/>
      <name val="Ruda"/>
    </font>
    <font>
      <sz val="9"/>
      <name val="Ruda"/>
    </font>
    <font>
      <sz val="11"/>
      <name val="Calibri"/>
      <family val="2"/>
      <scheme val="minor"/>
    </font>
    <font>
      <b/>
      <sz val="9"/>
      <color theme="1"/>
      <name val="Calibri"/>
      <family val="2"/>
      <scheme val="minor"/>
    </font>
    <font>
      <sz val="8"/>
      <color theme="1"/>
      <name val="Ruda"/>
    </font>
    <font>
      <b/>
      <sz val="8"/>
      <color theme="1"/>
      <name val="Ruda"/>
    </font>
  </fonts>
  <fills count="1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indexed="9"/>
        <bgColor indexed="64"/>
      </patternFill>
    </fill>
    <fill>
      <patternFill patternType="solid">
        <fgColor indexed="13"/>
        <bgColor indexed="64"/>
      </patternFill>
    </fill>
    <fill>
      <patternFill patternType="solid">
        <fgColor rgb="FF0070C0"/>
        <bgColor indexed="64"/>
      </patternFill>
    </fill>
    <fill>
      <patternFill patternType="solid">
        <fgColor rgb="FFFBE781"/>
        <bgColor indexed="64"/>
      </patternFill>
    </fill>
    <fill>
      <patternFill patternType="solid">
        <fgColor rgb="FFD6BBEB"/>
        <bgColor indexed="64"/>
      </patternFill>
    </fill>
    <fill>
      <patternFill patternType="solid">
        <fgColor theme="9" tint="0.79998168889431442"/>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ck">
        <color indexed="64"/>
      </top>
      <bottom style="thick">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thick">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theme="3" tint="0.59999389629810485"/>
      </left>
      <right style="thin">
        <color theme="3" tint="0.59999389629810485"/>
      </right>
      <top style="thin">
        <color theme="3" tint="0.59999389629810485"/>
      </top>
      <bottom style="thin">
        <color theme="3" tint="0.59999389629810485"/>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71">
    <xf numFmtId="0" fontId="0" fillId="0" borderId="0" xfId="0"/>
    <xf numFmtId="44" fontId="2" fillId="0" borderId="0" xfId="1" applyFont="1"/>
    <xf numFmtId="0" fontId="2" fillId="0" borderId="0" xfId="0" applyFont="1"/>
    <xf numFmtId="165" fontId="2" fillId="0" borderId="0" xfId="0" applyNumberFormat="1" applyFont="1"/>
    <xf numFmtId="0" fontId="3" fillId="7" borderId="0" xfId="0" applyFont="1" applyFill="1" applyAlignment="1">
      <alignment horizontal="center" vertical="center"/>
    </xf>
    <xf numFmtId="2" fontId="3" fillId="7" borderId="0" xfId="0" applyNumberFormat="1" applyFont="1" applyFill="1" applyAlignment="1">
      <alignment horizontal="center" vertical="center"/>
    </xf>
    <xf numFmtId="0" fontId="4" fillId="7" borderId="0" xfId="0" applyFont="1" applyFill="1" applyAlignment="1">
      <alignment vertical="center"/>
    </xf>
    <xf numFmtId="0" fontId="4" fillId="7" borderId="0" xfId="0" applyFont="1" applyFill="1" applyAlignment="1">
      <alignment horizontal="center" vertical="center"/>
    </xf>
    <xf numFmtId="9" fontId="4" fillId="7" borderId="0" xfId="2" applyFont="1" applyFill="1" applyAlignment="1">
      <alignment vertical="center"/>
    </xf>
    <xf numFmtId="0" fontId="5" fillId="7" borderId="0" xfId="0" applyFont="1" applyFill="1" applyAlignment="1">
      <alignment vertical="center" wrapText="1"/>
    </xf>
    <xf numFmtId="0" fontId="4" fillId="7" borderId="0" xfId="0" applyFont="1" applyFill="1" applyAlignment="1">
      <alignment vertical="center" wrapText="1"/>
    </xf>
    <xf numFmtId="0" fontId="6" fillId="9" borderId="23"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9" fontId="6" fillId="9" borderId="9" xfId="2" applyFont="1" applyFill="1" applyBorder="1" applyAlignment="1">
      <alignment horizontal="center" vertical="center" wrapText="1"/>
    </xf>
    <xf numFmtId="0" fontId="6" fillId="9" borderId="10" xfId="0" applyFont="1" applyFill="1" applyBorder="1" applyAlignment="1">
      <alignment horizontal="center" vertical="center" wrapText="1"/>
    </xf>
    <xf numFmtId="0" fontId="2" fillId="0" borderId="0" xfId="0" applyFont="1" applyAlignment="1">
      <alignment vertical="center" wrapText="1"/>
    </xf>
    <xf numFmtId="0" fontId="5" fillId="7" borderId="0" xfId="0" applyFont="1" applyFill="1" applyAlignment="1">
      <alignment vertical="center"/>
    </xf>
    <xf numFmtId="164" fontId="5" fillId="7" borderId="0" xfId="0" applyNumberFormat="1" applyFont="1" applyFill="1" applyAlignment="1">
      <alignment vertical="center"/>
    </xf>
    <xf numFmtId="0" fontId="4" fillId="2" borderId="15" xfId="0" applyFont="1" applyFill="1" applyBorder="1" applyAlignment="1">
      <alignment vertical="center" wrapText="1"/>
    </xf>
    <xf numFmtId="0" fontId="4" fillId="2" borderId="21" xfId="0" applyFont="1" applyFill="1" applyBorder="1" applyAlignment="1">
      <alignment horizontal="center" vertical="center"/>
    </xf>
    <xf numFmtId="9" fontId="4" fillId="2" borderId="22" xfId="2" applyNumberFormat="1" applyFont="1" applyFill="1" applyBorder="1" applyAlignment="1">
      <alignment horizontal="center" vertical="center"/>
    </xf>
    <xf numFmtId="0" fontId="4" fillId="2" borderId="16" xfId="0" applyFont="1" applyFill="1" applyBorder="1" applyAlignment="1">
      <alignment horizontal="center" vertical="center"/>
    </xf>
    <xf numFmtId="0" fontId="4" fillId="6" borderId="11" xfId="0" applyFont="1" applyFill="1" applyBorder="1" applyAlignment="1">
      <alignment vertical="center" wrapText="1"/>
    </xf>
    <xf numFmtId="0" fontId="4" fillId="6" borderId="12" xfId="0" applyFont="1" applyFill="1" applyBorder="1" applyAlignment="1">
      <alignment horizontal="center" vertical="center"/>
    </xf>
    <xf numFmtId="9" fontId="4" fillId="6" borderId="13" xfId="2" applyFont="1" applyFill="1" applyBorder="1" applyAlignment="1">
      <alignment horizontal="center" vertical="center"/>
    </xf>
    <xf numFmtId="0" fontId="4" fillId="6" borderId="14" xfId="0" applyFont="1" applyFill="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horizontal="center" vertical="center"/>
    </xf>
    <xf numFmtId="9" fontId="4" fillId="2" borderId="6" xfId="0" applyNumberFormat="1" applyFont="1" applyFill="1" applyBorder="1" applyAlignment="1">
      <alignment horizontal="center" vertical="center"/>
    </xf>
    <xf numFmtId="0" fontId="4" fillId="2" borderId="5" xfId="0" applyFont="1" applyFill="1" applyBorder="1" applyAlignment="1">
      <alignment horizontal="center" vertical="center"/>
    </xf>
    <xf numFmtId="0" fontId="4" fillId="6" borderId="3" xfId="0" applyFont="1" applyFill="1" applyBorder="1" applyAlignment="1">
      <alignment vertical="center" wrapText="1"/>
    </xf>
    <xf numFmtId="0" fontId="4" fillId="6" borderId="4" xfId="0" applyFont="1" applyFill="1" applyBorder="1" applyAlignment="1">
      <alignment horizontal="center" vertical="center"/>
    </xf>
    <xf numFmtId="9" fontId="4" fillId="6" borderId="6" xfId="2" applyFont="1" applyFill="1" applyBorder="1" applyAlignment="1">
      <alignment horizontal="center" vertical="center"/>
    </xf>
    <xf numFmtId="0" fontId="4" fillId="6" borderId="5" xfId="0" applyFont="1" applyFill="1" applyBorder="1" applyAlignment="1">
      <alignment horizontal="center" vertical="center"/>
    </xf>
    <xf numFmtId="0" fontId="4" fillId="2" borderId="17" xfId="0" applyFont="1" applyFill="1" applyBorder="1" applyAlignment="1">
      <alignment vertical="center" wrapText="1"/>
    </xf>
    <xf numFmtId="0" fontId="4" fillId="2" borderId="18" xfId="0" applyFont="1" applyFill="1" applyBorder="1" applyAlignment="1">
      <alignment horizontal="center" vertical="center"/>
    </xf>
    <xf numFmtId="9" fontId="4" fillId="2" borderId="1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6" borderId="15" xfId="0" applyFont="1" applyFill="1" applyBorder="1" applyAlignment="1">
      <alignment vertical="center" wrapText="1"/>
    </xf>
    <xf numFmtId="0" fontId="4" fillId="6" borderId="21" xfId="0" applyFont="1" applyFill="1" applyBorder="1" applyAlignment="1">
      <alignment horizontal="center" vertical="center"/>
    </xf>
    <xf numFmtId="9" fontId="4" fillId="6" borderId="22" xfId="0" applyNumberFormat="1" applyFont="1" applyFill="1" applyBorder="1" applyAlignment="1">
      <alignment horizontal="center" vertical="center"/>
    </xf>
    <xf numFmtId="0" fontId="4" fillId="6" borderId="16" xfId="0"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6" borderId="17" xfId="0" applyFont="1" applyFill="1" applyBorder="1" applyAlignment="1">
      <alignment vertical="center" wrapText="1"/>
    </xf>
    <xf numFmtId="0" fontId="4" fillId="6" borderId="18" xfId="0" applyFont="1" applyFill="1" applyBorder="1" applyAlignment="1">
      <alignment horizontal="center" vertical="center"/>
    </xf>
    <xf numFmtId="9" fontId="4" fillId="6" borderId="19" xfId="2" applyFont="1" applyFill="1" applyBorder="1" applyAlignment="1">
      <alignment horizontal="center" vertical="center"/>
    </xf>
    <xf numFmtId="0" fontId="4" fillId="6" borderId="20" xfId="0" applyFont="1" applyFill="1" applyBorder="1" applyAlignment="1">
      <alignment horizontal="center" vertical="center"/>
    </xf>
    <xf numFmtId="9" fontId="4" fillId="2" borderId="22" xfId="2" applyFont="1" applyFill="1" applyBorder="1" applyAlignment="1">
      <alignment horizontal="center" vertical="center"/>
    </xf>
    <xf numFmtId="9" fontId="4" fillId="2" borderId="6" xfId="2"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2" borderId="22" xfId="0" applyNumberFormat="1" applyFont="1" applyFill="1" applyBorder="1" applyAlignment="1">
      <alignment horizontal="center" vertical="center"/>
    </xf>
    <xf numFmtId="9" fontId="4" fillId="2" borderId="19" xfId="2" applyFont="1" applyFill="1" applyBorder="1" applyAlignment="1">
      <alignment horizontal="center" vertical="center"/>
    </xf>
    <xf numFmtId="0" fontId="0" fillId="6" borderId="0" xfId="0" applyFill="1"/>
    <xf numFmtId="44" fontId="7" fillId="2" borderId="30" xfId="1" applyFont="1" applyFill="1" applyBorder="1" applyAlignment="1">
      <alignment horizontal="center" vertical="top" wrapText="1"/>
    </xf>
    <xf numFmtId="0" fontId="7" fillId="2" borderId="31" xfId="0" applyFont="1" applyFill="1" applyBorder="1" applyAlignment="1">
      <alignment horizontal="center" vertical="top"/>
    </xf>
    <xf numFmtId="0" fontId="7" fillId="10" borderId="28" xfId="0" applyFont="1" applyFill="1" applyBorder="1" applyAlignment="1">
      <alignment horizontal="center" vertical="top"/>
    </xf>
    <xf numFmtId="44" fontId="7" fillId="10" borderId="1" xfId="1" applyFont="1" applyFill="1" applyBorder="1" applyAlignment="1">
      <alignment horizontal="center" vertical="top"/>
    </xf>
    <xf numFmtId="0" fontId="7" fillId="10" borderId="1" xfId="0" applyFont="1" applyFill="1" applyBorder="1" applyAlignment="1">
      <alignment horizontal="center" vertical="top"/>
    </xf>
    <xf numFmtId="0" fontId="7" fillId="3" borderId="1" xfId="0" applyFont="1" applyFill="1" applyBorder="1" applyAlignment="1">
      <alignment horizontal="center" vertical="top"/>
    </xf>
    <xf numFmtId="44" fontId="7" fillId="3" borderId="1" xfId="1" applyFont="1" applyFill="1" applyBorder="1" applyAlignment="1">
      <alignment horizontal="center" vertical="top"/>
    </xf>
    <xf numFmtId="0" fontId="7" fillId="4" borderId="1" xfId="0" applyFont="1" applyFill="1" applyBorder="1" applyAlignment="1">
      <alignment horizontal="center" vertical="top"/>
    </xf>
    <xf numFmtId="44" fontId="7" fillId="4" borderId="1" xfId="1" applyFont="1" applyFill="1" applyBorder="1" applyAlignment="1">
      <alignment horizontal="center" vertical="top"/>
    </xf>
    <xf numFmtId="0" fontId="7" fillId="5" borderId="1" xfId="0" applyFont="1" applyFill="1" applyBorder="1" applyAlignment="1">
      <alignment horizontal="center" vertical="top"/>
    </xf>
    <xf numFmtId="44" fontId="7" fillId="5" borderId="1" xfId="1" applyFont="1" applyFill="1" applyBorder="1" applyAlignment="1">
      <alignment horizontal="center" vertical="top"/>
    </xf>
    <xf numFmtId="0" fontId="7" fillId="11" borderId="1" xfId="0" applyFont="1" applyFill="1" applyBorder="1" applyAlignment="1">
      <alignment horizontal="center" vertical="top"/>
    </xf>
    <xf numFmtId="44" fontId="7" fillId="11" borderId="1" xfId="1" applyFont="1" applyFill="1" applyBorder="1" applyAlignment="1">
      <alignment horizontal="center" vertical="top"/>
    </xf>
    <xf numFmtId="0" fontId="8" fillId="0" borderId="0" xfId="0" applyFont="1"/>
    <xf numFmtId="0" fontId="8" fillId="6" borderId="21" xfId="0" applyFont="1" applyFill="1" applyBorder="1" applyAlignment="1">
      <alignment horizontal="center" vertical="center"/>
    </xf>
    <xf numFmtId="0" fontId="8" fillId="6" borderId="21" xfId="0" applyFont="1" applyFill="1" applyBorder="1" applyAlignment="1">
      <alignment horizontal="left" vertical="center"/>
    </xf>
    <xf numFmtId="0" fontId="8" fillId="6" borderId="6" xfId="0" applyFont="1" applyFill="1" applyBorder="1" applyAlignment="1">
      <alignment horizontal="center" vertical="center"/>
    </xf>
    <xf numFmtId="167" fontId="8" fillId="6" borderId="6" xfId="1" applyNumberFormat="1" applyFont="1" applyFill="1" applyBorder="1" applyAlignment="1">
      <alignment horizontal="center" vertical="center"/>
    </xf>
    <xf numFmtId="44" fontId="8" fillId="8" borderId="2" xfId="0" applyNumberFormat="1" applyFont="1" applyFill="1" applyBorder="1" applyAlignment="1">
      <alignment horizontal="left" vertical="center"/>
    </xf>
    <xf numFmtId="0" fontId="8" fillId="10" borderId="29" xfId="0" applyFont="1" applyFill="1" applyBorder="1" applyAlignment="1">
      <alignment horizontal="left" vertical="center"/>
    </xf>
    <xf numFmtId="44" fontId="8" fillId="10" borderId="4" xfId="1" applyFont="1" applyFill="1" applyBorder="1" applyAlignment="1">
      <alignment horizontal="left" vertical="center"/>
    </xf>
    <xf numFmtId="0" fontId="8" fillId="10" borderId="4" xfId="0" applyFont="1" applyFill="1" applyBorder="1" applyAlignment="1">
      <alignment horizontal="left" vertical="center"/>
    </xf>
    <xf numFmtId="0" fontId="8" fillId="3" borderId="4" xfId="0" applyFont="1" applyFill="1" applyBorder="1" applyAlignment="1">
      <alignment horizontal="left" vertical="center"/>
    </xf>
    <xf numFmtId="44" fontId="8" fillId="3" borderId="4" xfId="1" applyFont="1" applyFill="1" applyBorder="1" applyAlignment="1">
      <alignment horizontal="left" vertical="center"/>
    </xf>
    <xf numFmtId="0" fontId="8" fillId="4" borderId="4" xfId="0" applyFont="1" applyFill="1" applyBorder="1" applyAlignment="1">
      <alignment horizontal="left" vertical="center"/>
    </xf>
    <xf numFmtId="44" fontId="8" fillId="4" borderId="4" xfId="1" applyFont="1" applyFill="1" applyBorder="1" applyAlignment="1">
      <alignment horizontal="left" vertical="center"/>
    </xf>
    <xf numFmtId="0" fontId="8" fillId="5" borderId="4" xfId="0" applyFont="1" applyFill="1" applyBorder="1" applyAlignment="1">
      <alignment horizontal="left" vertical="center"/>
    </xf>
    <xf numFmtId="44" fontId="8" fillId="5" borderId="4" xfId="1" applyFont="1" applyFill="1" applyBorder="1" applyAlignment="1">
      <alignment horizontal="left" vertical="center"/>
    </xf>
    <xf numFmtId="0" fontId="8" fillId="11" borderId="4" xfId="0" applyFont="1" applyFill="1" applyBorder="1" applyAlignment="1">
      <alignment horizontal="left" vertical="center"/>
    </xf>
    <xf numFmtId="44" fontId="8" fillId="11" borderId="4" xfId="1" applyFont="1" applyFill="1" applyBorder="1" applyAlignment="1">
      <alignment horizontal="left" vertical="center"/>
    </xf>
    <xf numFmtId="2" fontId="8" fillId="11" borderId="4" xfId="0" applyNumberFormat="1" applyFont="1" applyFill="1" applyBorder="1" applyAlignment="1">
      <alignment horizontal="left" vertical="center"/>
    </xf>
    <xf numFmtId="0" fontId="8" fillId="6" borderId="0" xfId="0" applyFont="1" applyFill="1"/>
    <xf numFmtId="44" fontId="8" fillId="0" borderId="0" xfId="1" applyFont="1"/>
    <xf numFmtId="0" fontId="7" fillId="2" borderId="27" xfId="0" applyFont="1" applyFill="1" applyBorder="1" applyAlignment="1">
      <alignment horizontal="center" vertical="top"/>
    </xf>
    <xf numFmtId="0" fontId="7" fillId="2" borderId="27" xfId="0" applyFont="1" applyFill="1" applyBorder="1" applyAlignment="1">
      <alignment horizontal="center" vertical="top" wrapText="1"/>
    </xf>
    <xf numFmtId="0" fontId="8" fillId="3" borderId="4" xfId="1" applyNumberFormat="1" applyFont="1" applyFill="1" applyBorder="1" applyAlignment="1">
      <alignment horizontal="left" vertical="center"/>
    </xf>
    <xf numFmtId="0" fontId="8" fillId="3" borderId="4" xfId="0" applyFont="1" applyFill="1" applyBorder="1" applyAlignment="1">
      <alignment vertical="center"/>
    </xf>
    <xf numFmtId="0" fontId="8" fillId="0" borderId="0" xfId="0" applyFont="1" applyAlignment="1"/>
    <xf numFmtId="14" fontId="8" fillId="5" borderId="4" xfId="0" applyNumberFormat="1" applyFont="1" applyFill="1" applyBorder="1" applyAlignment="1">
      <alignment horizontal="left" vertical="center"/>
    </xf>
    <xf numFmtId="0" fontId="12" fillId="0" borderId="0" xfId="0" applyFont="1"/>
    <xf numFmtId="0" fontId="11" fillId="0" borderId="35" xfId="0" applyFont="1" applyBorder="1" applyAlignment="1">
      <alignment horizontal="center"/>
    </xf>
    <xf numFmtId="0" fontId="12" fillId="0" borderId="35" xfId="0" applyFont="1" applyBorder="1"/>
    <xf numFmtId="2" fontId="12" fillId="0" borderId="35" xfId="0" applyNumberFormat="1" applyFont="1" applyBorder="1"/>
    <xf numFmtId="14" fontId="12" fillId="0" borderId="35" xfId="0" applyNumberFormat="1" applyFont="1" applyBorder="1"/>
    <xf numFmtId="0" fontId="9" fillId="7" borderId="0" xfId="0" applyFont="1" applyFill="1" applyAlignment="1">
      <alignment horizontal="left" vertical="center"/>
    </xf>
    <xf numFmtId="44" fontId="9" fillId="7" borderId="0" xfId="1" applyFont="1" applyFill="1" applyAlignment="1">
      <alignment horizontal="left" vertical="center"/>
    </xf>
    <xf numFmtId="0" fontId="10" fillId="0" borderId="4" xfId="0" applyFont="1" applyBorder="1" applyAlignment="1">
      <alignment horizontal="left" vertical="center"/>
    </xf>
    <xf numFmtId="166" fontId="10" fillId="0" borderId="4" xfId="1" applyNumberFormat="1" applyFont="1" applyBorder="1" applyAlignment="1">
      <alignment horizontal="left" vertical="center"/>
    </xf>
    <xf numFmtId="0" fontId="10" fillId="0" borderId="4" xfId="0" applyFont="1" applyBorder="1" applyAlignment="1">
      <alignment horizontal="left"/>
    </xf>
    <xf numFmtId="166" fontId="10" fillId="0" borderId="4" xfId="1" applyNumberFormat="1" applyFont="1" applyBorder="1" applyAlignment="1">
      <alignment horizontal="left"/>
    </xf>
    <xf numFmtId="0" fontId="9" fillId="7" borderId="4" xfId="0" applyFont="1" applyFill="1" applyBorder="1" applyAlignment="1">
      <alignment horizontal="left" vertical="center"/>
    </xf>
    <xf numFmtId="166" fontId="10" fillId="0" borderId="4" xfId="0" applyNumberFormat="1" applyFont="1" applyBorder="1" applyAlignment="1">
      <alignment horizontal="left"/>
    </xf>
    <xf numFmtId="0" fontId="10" fillId="0" borderId="0" xfId="0" applyFont="1" applyAlignment="1">
      <alignment horizontal="left"/>
    </xf>
    <xf numFmtId="0" fontId="10" fillId="0" borderId="21" xfId="0" applyFont="1" applyBorder="1" applyAlignment="1">
      <alignment horizontal="left"/>
    </xf>
    <xf numFmtId="166" fontId="10" fillId="0" borderId="21" xfId="1" applyNumberFormat="1" applyFont="1" applyBorder="1" applyAlignment="1">
      <alignment horizontal="left"/>
    </xf>
    <xf numFmtId="0" fontId="8" fillId="0" borderId="0" xfId="0" applyFont="1" applyAlignment="1">
      <alignment horizontal="center" vertical="top"/>
    </xf>
    <xf numFmtId="0" fontId="13" fillId="6" borderId="4" xfId="0" applyFont="1" applyFill="1" applyBorder="1"/>
    <xf numFmtId="8" fontId="13" fillId="6" borderId="4" xfId="0" applyNumberFormat="1" applyFont="1" applyFill="1" applyBorder="1"/>
    <xf numFmtId="0" fontId="13" fillId="6" borderId="4" xfId="0" applyFont="1" applyFill="1" applyBorder="1" applyAlignment="1">
      <alignment horizontal="left" vertical="center"/>
    </xf>
    <xf numFmtId="0" fontId="14" fillId="6" borderId="0" xfId="0" applyFont="1" applyFill="1"/>
    <xf numFmtId="0" fontId="8" fillId="5" borderId="4" xfId="0" applyNumberFormat="1" applyFont="1" applyFill="1" applyBorder="1" applyAlignment="1" applyProtection="1">
      <alignment horizontal="left" vertical="top"/>
    </xf>
    <xf numFmtId="0" fontId="8" fillId="5" borderId="4" xfId="0" applyFont="1" applyFill="1" applyBorder="1" applyAlignment="1" applyProtection="1">
      <alignment horizontal="left" vertical="top"/>
    </xf>
    <xf numFmtId="0" fontId="15" fillId="0" borderId="0" xfId="0" applyFont="1" applyAlignment="1">
      <alignment horizontal="center" vertical="center" wrapText="1"/>
    </xf>
    <xf numFmtId="0" fontId="2" fillId="6" borderId="0" xfId="0" applyFont="1" applyFill="1"/>
    <xf numFmtId="0" fontId="2" fillId="6" borderId="0" xfId="0" applyFont="1" applyFill="1" applyAlignment="1">
      <alignment horizontal="left"/>
    </xf>
    <xf numFmtId="5" fontId="2" fillId="6" borderId="0" xfId="1" applyNumberFormat="1" applyFont="1" applyFill="1"/>
    <xf numFmtId="3" fontId="2" fillId="0" borderId="0" xfId="0" applyNumberFormat="1" applyFont="1"/>
    <xf numFmtId="44" fontId="2" fillId="6" borderId="0" xfId="1" applyFont="1" applyFill="1" applyAlignment="1">
      <alignment horizontal="left"/>
    </xf>
    <xf numFmtId="168" fontId="2" fillId="6" borderId="0" xfId="0" applyNumberFormat="1" applyFont="1" applyFill="1" applyAlignment="1">
      <alignment horizontal="center" wrapText="1"/>
    </xf>
    <xf numFmtId="0" fontId="16" fillId="0" borderId="0" xfId="0" applyFont="1"/>
    <xf numFmtId="0" fontId="16" fillId="0" borderId="0" xfId="0" applyFont="1" applyAlignment="1">
      <alignment horizontal="center"/>
    </xf>
    <xf numFmtId="0" fontId="17" fillId="0" borderId="0" xfId="0" applyFont="1" applyAlignment="1">
      <alignment horizontal="center" vertical="center" wrapText="1"/>
    </xf>
    <xf numFmtId="0" fontId="16" fillId="0" borderId="4" xfId="0" applyFont="1" applyBorder="1" applyAlignment="1">
      <alignment horizontal="center"/>
    </xf>
    <xf numFmtId="0" fontId="16" fillId="0" borderId="4" xfId="0" applyFont="1" applyBorder="1"/>
    <xf numFmtId="44" fontId="16" fillId="0" borderId="4" xfId="0" applyNumberFormat="1" applyFont="1" applyBorder="1"/>
    <xf numFmtId="0" fontId="16" fillId="0" borderId="21" xfId="0" applyFont="1" applyBorder="1" applyAlignment="1">
      <alignment horizontal="center"/>
    </xf>
    <xf numFmtId="0" fontId="16" fillId="0" borderId="21" xfId="0" applyFont="1" applyBorder="1"/>
    <xf numFmtId="44" fontId="16" fillId="0" borderId="21" xfId="0" applyNumberFormat="1" applyFont="1" applyBorder="1"/>
    <xf numFmtId="0" fontId="17" fillId="0" borderId="27" xfId="0" applyFont="1" applyBorder="1" applyAlignment="1">
      <alignment horizontal="center"/>
    </xf>
    <xf numFmtId="0" fontId="17" fillId="0" borderId="27" xfId="0" applyFont="1" applyBorder="1"/>
    <xf numFmtId="0" fontId="16" fillId="6" borderId="0" xfId="0" applyFont="1" applyFill="1"/>
    <xf numFmtId="0" fontId="16" fillId="6" borderId="0" xfId="0" applyFont="1" applyFill="1" applyAlignment="1">
      <alignment horizontal="left"/>
    </xf>
    <xf numFmtId="5" fontId="16" fillId="6" borderId="0" xfId="1" applyNumberFormat="1" applyFont="1" applyFill="1"/>
    <xf numFmtId="3" fontId="16" fillId="0" borderId="0" xfId="0" applyNumberFormat="1" applyFont="1"/>
    <xf numFmtId="168" fontId="16" fillId="6" borderId="0" xfId="0" applyNumberFormat="1" applyFont="1" applyFill="1" applyAlignment="1">
      <alignment horizontal="center" wrapText="1"/>
    </xf>
    <xf numFmtId="44" fontId="16" fillId="6" borderId="0" xfId="1" applyFont="1" applyFill="1" applyAlignment="1">
      <alignment horizontal="left"/>
    </xf>
    <xf numFmtId="0" fontId="17" fillId="12" borderId="32" xfId="0" applyFont="1" applyFill="1" applyBorder="1" applyAlignment="1">
      <alignment horizontal="center" vertical="center" wrapText="1"/>
    </xf>
    <xf numFmtId="0" fontId="17" fillId="12" borderId="33" xfId="0" applyFont="1" applyFill="1" applyBorder="1" applyAlignment="1">
      <alignment horizontal="center" vertical="center" wrapText="1"/>
    </xf>
    <xf numFmtId="168" fontId="17" fillId="12" borderId="32" xfId="0" applyNumberFormat="1" applyFont="1" applyFill="1" applyBorder="1" applyAlignment="1">
      <alignment horizontal="center" vertical="center" wrapText="1"/>
    </xf>
    <xf numFmtId="168" fontId="17" fillId="12" borderId="34" xfId="0" applyNumberFormat="1" applyFont="1" applyFill="1" applyBorder="1" applyAlignment="1">
      <alignment horizontal="center" vertical="center" wrapText="1"/>
    </xf>
    <xf numFmtId="44" fontId="17" fillId="13" borderId="31" xfId="1" applyFont="1" applyFill="1" applyBorder="1" applyAlignment="1">
      <alignment horizontal="center" vertical="center" wrapText="1"/>
    </xf>
    <xf numFmtId="0" fontId="16" fillId="6" borderId="15" xfId="0" applyFont="1" applyFill="1" applyBorder="1" applyAlignment="1">
      <alignment horizontal="center"/>
    </xf>
    <xf numFmtId="0" fontId="16" fillId="6" borderId="21" xfId="1" applyNumberFormat="1" applyFont="1" applyFill="1" applyBorder="1" applyAlignment="1">
      <alignment horizontal="left"/>
    </xf>
    <xf numFmtId="168" fontId="16" fillId="6" borderId="15" xfId="0" applyNumberFormat="1" applyFont="1" applyFill="1" applyBorder="1" applyAlignment="1">
      <alignment horizontal="center" wrapText="1"/>
    </xf>
    <xf numFmtId="168" fontId="16" fillId="6" borderId="16" xfId="0" applyNumberFormat="1" applyFont="1" applyFill="1" applyBorder="1" applyAlignment="1">
      <alignment horizontal="center" wrapText="1"/>
    </xf>
    <xf numFmtId="44" fontId="16" fillId="13" borderId="2" xfId="1" applyFont="1" applyFill="1" applyBorder="1" applyAlignment="1">
      <alignment horizontal="left"/>
    </xf>
    <xf numFmtId="0" fontId="16" fillId="6" borderId="3" xfId="0" applyFont="1" applyFill="1" applyBorder="1" applyAlignment="1">
      <alignment horizontal="center"/>
    </xf>
    <xf numFmtId="0" fontId="16" fillId="6" borderId="4" xfId="1" applyNumberFormat="1" applyFont="1" applyFill="1" applyBorder="1" applyAlignment="1">
      <alignment horizontal="left"/>
    </xf>
    <xf numFmtId="168" fontId="16" fillId="6" borderId="3" xfId="0" applyNumberFormat="1" applyFont="1" applyFill="1" applyBorder="1" applyAlignment="1">
      <alignment horizontal="center" wrapText="1"/>
    </xf>
    <xf numFmtId="168" fontId="16" fillId="6" borderId="5" xfId="0" applyNumberFormat="1" applyFont="1" applyFill="1" applyBorder="1" applyAlignment="1">
      <alignment horizontal="center" wrapText="1"/>
    </xf>
    <xf numFmtId="44" fontId="16" fillId="13" borderId="36" xfId="1" applyFont="1" applyFill="1" applyBorder="1" applyAlignment="1">
      <alignment horizontal="left"/>
    </xf>
    <xf numFmtId="0" fontId="16" fillId="6" borderId="17" xfId="0" applyFont="1" applyFill="1" applyBorder="1" applyAlignment="1">
      <alignment horizontal="center"/>
    </xf>
    <xf numFmtId="0" fontId="16" fillId="6" borderId="18" xfId="1" applyNumberFormat="1" applyFont="1" applyFill="1" applyBorder="1" applyAlignment="1">
      <alignment horizontal="left"/>
    </xf>
    <xf numFmtId="3" fontId="16" fillId="0" borderId="38" xfId="0" applyNumberFormat="1" applyFont="1" applyBorder="1"/>
    <xf numFmtId="168" fontId="16" fillId="6" borderId="17" xfId="0" applyNumberFormat="1" applyFont="1" applyFill="1" applyBorder="1" applyAlignment="1">
      <alignment horizontal="center" wrapText="1"/>
    </xf>
    <xf numFmtId="168" fontId="16" fillId="6" borderId="20" xfId="0" applyNumberFormat="1" applyFont="1" applyFill="1" applyBorder="1" applyAlignment="1">
      <alignment horizontal="center" wrapText="1"/>
    </xf>
    <xf numFmtId="0" fontId="16" fillId="0" borderId="38" xfId="0" applyFont="1" applyBorder="1"/>
    <xf numFmtId="44" fontId="16" fillId="13" borderId="37" xfId="1" applyFont="1" applyFill="1" applyBorder="1" applyAlignment="1">
      <alignment horizontal="left"/>
    </xf>
    <xf numFmtId="5" fontId="17" fillId="12" borderId="31" xfId="1" applyNumberFormat="1" applyFont="1" applyFill="1" applyBorder="1" applyAlignment="1">
      <alignment horizontal="center" vertical="center" wrapText="1"/>
    </xf>
    <xf numFmtId="3" fontId="17" fillId="0" borderId="39" xfId="0" applyNumberFormat="1" applyFont="1" applyBorder="1" applyAlignment="1">
      <alignment horizontal="center" vertical="center" wrapText="1"/>
    </xf>
    <xf numFmtId="5" fontId="16" fillId="6" borderId="2" xfId="1" applyNumberFormat="1" applyFont="1" applyFill="1" applyBorder="1"/>
    <xf numFmtId="3" fontId="16" fillId="0" borderId="0" xfId="0" applyNumberFormat="1" applyFont="1" applyBorder="1"/>
    <xf numFmtId="5" fontId="16" fillId="6" borderId="36" xfId="1" applyNumberFormat="1" applyFont="1" applyFill="1" applyBorder="1"/>
    <xf numFmtId="5" fontId="16" fillId="6" borderId="37" xfId="1" applyNumberFormat="1" applyFont="1" applyFill="1" applyBorder="1"/>
  </cellXfs>
  <cellStyles count="3">
    <cellStyle name="Currency" xfId="1" builtinId="4"/>
    <cellStyle name="Normal" xfId="0" builtinId="0"/>
    <cellStyle name="Percent" xfId="2" builtinId="5"/>
  </cellStyles>
  <dxfs count="12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color rgb="FF9C0006"/>
      </font>
      <fill>
        <patternFill>
          <bgColor rgb="FFFFC7CE"/>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theme="1" tint="4.9989318521683403E-2"/>
        </patternFill>
      </fill>
    </dxf>
    <dxf>
      <fill>
        <patternFill>
          <bgColor rgb="FF00FF00"/>
        </patternFill>
      </fill>
    </dxf>
    <dxf>
      <font>
        <b/>
        <i val="0"/>
      </font>
      <fill>
        <patternFill>
          <bgColor rgb="FF66FF33"/>
        </patternFill>
      </fill>
    </dxf>
    <dxf>
      <font>
        <b/>
        <i val="0"/>
      </font>
      <fill>
        <patternFill>
          <bgColor rgb="FF66FF33"/>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ill>
        <patternFill>
          <bgColor rgb="FF00FF00"/>
        </patternFill>
      </fill>
    </dxf>
    <dxf>
      <font>
        <b/>
        <i val="0"/>
      </font>
      <fill>
        <patternFill>
          <bgColor rgb="FF66FF33"/>
        </patternFill>
      </fill>
    </dxf>
    <dxf>
      <font>
        <b/>
        <i val="0"/>
      </font>
      <fill>
        <patternFill>
          <bgColor rgb="FF66FF33"/>
        </patternFill>
      </fill>
    </dxf>
    <dxf>
      <font>
        <color theme="0"/>
      </font>
      <fill>
        <patternFill>
          <bgColor theme="1" tint="4.9989318521683403E-2"/>
        </patternFill>
      </fill>
    </dxf>
    <dxf>
      <fill>
        <patternFill>
          <bgColor rgb="FF00FF00"/>
        </patternFill>
      </fill>
    </dxf>
    <dxf>
      <font>
        <b/>
        <i val="0"/>
      </font>
      <fill>
        <patternFill>
          <bgColor rgb="FF66FF33"/>
        </patternFill>
      </fill>
    </dxf>
    <dxf>
      <fill>
        <patternFill>
          <bgColor theme="5" tint="0.39994506668294322"/>
        </patternFill>
      </fill>
    </dxf>
    <dxf>
      <font>
        <color rgb="FF9C0006"/>
      </font>
      <fill>
        <patternFill>
          <bgColor rgb="FFFFC7CE"/>
        </patternFill>
      </fill>
    </dxf>
    <dxf>
      <fill>
        <patternFill>
          <bgColor theme="8" tint="0.59996337778862885"/>
        </patternFill>
      </fill>
    </dxf>
    <dxf>
      <font>
        <b/>
        <i val="0"/>
      </font>
      <fill>
        <patternFill>
          <bgColor rgb="FF66FF33"/>
        </patternFill>
      </fill>
    </dxf>
  </dxfs>
  <tableStyles count="0" defaultTableStyle="TableStyleMedium2" defaultPivotStyle="PivotStyleLight16"/>
  <colors>
    <mruColors>
      <color rgb="FFD6BBEB"/>
      <color rgb="FF00FF00"/>
      <color rgb="FFF9A151"/>
      <color rgb="FF66FF33"/>
      <color rgb="FFFBE781"/>
      <color rgb="FFFFB64B"/>
      <color rgb="FFFF99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hartsheet" Target="chartsheets/sheet5.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0"/>
            <c:invertIfNegative val="0"/>
            <c:bubble3D val="0"/>
            <c:extLst>
              <c:ext xmlns:c16="http://schemas.microsoft.com/office/drawing/2014/chart" uri="{C3380CC4-5D6E-409C-BE32-E72D297353CC}">
                <c16:uniqueId val="{00000001-3793-4336-8146-46F7845967D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TOTALS!$D$3:$D$17</c:f>
              <c:strCache>
                <c:ptCount val="15"/>
                <c:pt idx="0">
                  <c:v>Bubba Watson</c:v>
                </c:pt>
                <c:pt idx="1">
                  <c:v>Dustin Johnson</c:v>
                </c:pt>
                <c:pt idx="2">
                  <c:v>Henrik Stenson</c:v>
                </c:pt>
                <c:pt idx="3">
                  <c:v>Hideki Matsuyama</c:v>
                </c:pt>
                <c:pt idx="4">
                  <c:v>Jason Day</c:v>
                </c:pt>
                <c:pt idx="5">
                  <c:v>Jon Rahm</c:v>
                </c:pt>
                <c:pt idx="6">
                  <c:v>Jordan Spieth</c:v>
                </c:pt>
                <c:pt idx="7">
                  <c:v>Justin Rose</c:v>
                </c:pt>
                <c:pt idx="8">
                  <c:v>Justin Thomas</c:v>
                </c:pt>
                <c:pt idx="9">
                  <c:v>Patrick Reed</c:v>
                </c:pt>
                <c:pt idx="10">
                  <c:v>Paul Casey</c:v>
                </c:pt>
                <c:pt idx="11">
                  <c:v>Phil Mickelson</c:v>
                </c:pt>
                <c:pt idx="12">
                  <c:v>Rickie Fowler</c:v>
                </c:pt>
                <c:pt idx="13">
                  <c:v>Rory McIlroy</c:v>
                </c:pt>
                <c:pt idx="14">
                  <c:v>Tiger Woods</c:v>
                </c:pt>
              </c:strCache>
            </c:strRef>
          </c:cat>
          <c:val>
            <c:numRef>
              <c:f>TOTALS!$E$3:$E$17</c:f>
              <c:numCache>
                <c:formatCode>General</c:formatCode>
                <c:ptCount val="15"/>
                <c:pt idx="0">
                  <c:v>5</c:v>
                </c:pt>
                <c:pt idx="1">
                  <c:v>129</c:v>
                </c:pt>
                <c:pt idx="2">
                  <c:v>26</c:v>
                </c:pt>
                <c:pt idx="3">
                  <c:v>12</c:v>
                </c:pt>
                <c:pt idx="4">
                  <c:v>62</c:v>
                </c:pt>
                <c:pt idx="5">
                  <c:v>31</c:v>
                </c:pt>
                <c:pt idx="6">
                  <c:v>40</c:v>
                </c:pt>
                <c:pt idx="7">
                  <c:v>83</c:v>
                </c:pt>
                <c:pt idx="8">
                  <c:v>67</c:v>
                </c:pt>
                <c:pt idx="9">
                  <c:v>5</c:v>
                </c:pt>
                <c:pt idx="10">
                  <c:v>7</c:v>
                </c:pt>
                <c:pt idx="11">
                  <c:v>21</c:v>
                </c:pt>
                <c:pt idx="12">
                  <c:v>58</c:v>
                </c:pt>
                <c:pt idx="13">
                  <c:v>50</c:v>
                </c:pt>
                <c:pt idx="14">
                  <c:v>16</c:v>
                </c:pt>
              </c:numCache>
            </c:numRef>
          </c:val>
          <c:extLst>
            <c:ext xmlns:c16="http://schemas.microsoft.com/office/drawing/2014/chart" uri="{C3380CC4-5D6E-409C-BE32-E72D297353CC}">
              <c16:uniqueId val="{00000000-B9F9-45EB-A4E5-56D3AFCA5CC5}"/>
            </c:ext>
          </c:extLst>
        </c:ser>
        <c:dLbls>
          <c:showLegendKey val="0"/>
          <c:showVal val="0"/>
          <c:showCatName val="0"/>
          <c:showSerName val="0"/>
          <c:showPercent val="0"/>
          <c:showBubbleSize val="0"/>
        </c:dLbls>
        <c:gapWidth val="100"/>
        <c:axId val="484140232"/>
        <c:axId val="484142584"/>
      </c:barChart>
      <c:catAx>
        <c:axId val="484140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2584"/>
        <c:crosses val="autoZero"/>
        <c:auto val="1"/>
        <c:lblAlgn val="ctr"/>
        <c:lblOffset val="100"/>
        <c:noMultiLvlLbl val="0"/>
      </c:catAx>
      <c:valAx>
        <c:axId val="484142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0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B</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2"/>
            <c:invertIfNegative val="0"/>
            <c:bubble3D val="0"/>
            <c:extLst>
              <c:ext xmlns:c16="http://schemas.microsoft.com/office/drawing/2014/chart" uri="{C3380CC4-5D6E-409C-BE32-E72D297353CC}">
                <c16:uniqueId val="{00000000-6CD5-4DAE-AC7F-0CC924D3E39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TOTALS!$D$18:$D$46</c:f>
              <c:strCache>
                <c:ptCount val="29"/>
                <c:pt idx="0">
                  <c:v>Adam Scott</c:v>
                </c:pt>
                <c:pt idx="1">
                  <c:v>Alexander Noren</c:v>
                </c:pt>
                <c:pt idx="2">
                  <c:v>Branden Grace</c:v>
                </c:pt>
                <c:pt idx="3">
                  <c:v>Brandt Snedeker</c:v>
                </c:pt>
                <c:pt idx="4">
                  <c:v>Brendan Steele</c:v>
                </c:pt>
                <c:pt idx="5">
                  <c:v>Brooks Koepka</c:v>
                </c:pt>
                <c:pt idx="6">
                  <c:v>Bryson DeChambeau</c:v>
                </c:pt>
                <c:pt idx="7">
                  <c:v>Charl Schwartzel</c:v>
                </c:pt>
                <c:pt idx="8">
                  <c:v>Charley Hoffman</c:v>
                </c:pt>
                <c:pt idx="9">
                  <c:v>Francesco Molinari</c:v>
                </c:pt>
                <c:pt idx="10">
                  <c:v>Ian Poulter</c:v>
                </c:pt>
                <c:pt idx="11">
                  <c:v>Jim Furyk</c:v>
                </c:pt>
                <c:pt idx="12">
                  <c:v>Jimmy Walker</c:v>
                </c:pt>
                <c:pt idx="13">
                  <c:v>Kyle Stanley</c:v>
                </c:pt>
                <c:pt idx="14">
                  <c:v>Louis Oosthuizen</c:v>
                </c:pt>
                <c:pt idx="15">
                  <c:v>Marc Leishman</c:v>
                </c:pt>
                <c:pt idx="16">
                  <c:v>Martin Kaymer</c:v>
                </c:pt>
                <c:pt idx="17">
                  <c:v>Matt Kuchar</c:v>
                </c:pt>
                <c:pt idx="18">
                  <c:v>Matthew Fitzpatrick</c:v>
                </c:pt>
                <c:pt idx="19">
                  <c:v>Patrick Cantlay</c:v>
                </c:pt>
                <c:pt idx="20">
                  <c:v>Rafeal Cabrera-Bello</c:v>
                </c:pt>
                <c:pt idx="21">
                  <c:v>Ross Fisher</c:v>
                </c:pt>
                <c:pt idx="22">
                  <c:v>Sergio Garcia</c:v>
                </c:pt>
                <c:pt idx="23">
                  <c:v>Shane Lowry</c:v>
                </c:pt>
                <c:pt idx="24">
                  <c:v>Tommy Fleetwood</c:v>
                </c:pt>
                <c:pt idx="25">
                  <c:v>Tyrell Hatton</c:v>
                </c:pt>
                <c:pt idx="26">
                  <c:v>Webb Simpson</c:v>
                </c:pt>
                <c:pt idx="27">
                  <c:v>Xander Schauffele</c:v>
                </c:pt>
                <c:pt idx="28">
                  <c:v>Zach Johnson</c:v>
                </c:pt>
              </c:strCache>
            </c:strRef>
          </c:cat>
          <c:val>
            <c:numRef>
              <c:f>TOTALS!$E$18:$E$46</c:f>
              <c:numCache>
                <c:formatCode>General</c:formatCode>
                <c:ptCount val="29"/>
                <c:pt idx="0">
                  <c:v>15</c:v>
                </c:pt>
                <c:pt idx="1">
                  <c:v>18</c:v>
                </c:pt>
                <c:pt idx="2">
                  <c:v>34</c:v>
                </c:pt>
                <c:pt idx="3">
                  <c:v>11</c:v>
                </c:pt>
                <c:pt idx="4">
                  <c:v>2</c:v>
                </c:pt>
                <c:pt idx="5">
                  <c:v>95</c:v>
                </c:pt>
                <c:pt idx="6">
                  <c:v>61</c:v>
                </c:pt>
                <c:pt idx="7">
                  <c:v>3</c:v>
                </c:pt>
                <c:pt idx="8">
                  <c:v>14</c:v>
                </c:pt>
                <c:pt idx="9">
                  <c:v>21</c:v>
                </c:pt>
                <c:pt idx="10">
                  <c:v>7</c:v>
                </c:pt>
                <c:pt idx="11">
                  <c:v>0</c:v>
                </c:pt>
                <c:pt idx="12">
                  <c:v>13</c:v>
                </c:pt>
                <c:pt idx="13">
                  <c:v>4</c:v>
                </c:pt>
                <c:pt idx="14">
                  <c:v>30</c:v>
                </c:pt>
                <c:pt idx="15">
                  <c:v>37</c:v>
                </c:pt>
                <c:pt idx="16">
                  <c:v>3</c:v>
                </c:pt>
                <c:pt idx="17">
                  <c:v>45</c:v>
                </c:pt>
                <c:pt idx="18">
                  <c:v>6</c:v>
                </c:pt>
                <c:pt idx="19">
                  <c:v>34</c:v>
                </c:pt>
                <c:pt idx="20">
                  <c:v>10</c:v>
                </c:pt>
                <c:pt idx="21">
                  <c:v>2</c:v>
                </c:pt>
                <c:pt idx="22">
                  <c:v>17</c:v>
                </c:pt>
                <c:pt idx="23">
                  <c:v>4</c:v>
                </c:pt>
                <c:pt idx="24">
                  <c:v>80</c:v>
                </c:pt>
                <c:pt idx="25">
                  <c:v>0</c:v>
                </c:pt>
                <c:pt idx="26">
                  <c:v>26</c:v>
                </c:pt>
                <c:pt idx="27">
                  <c:v>17</c:v>
                </c:pt>
                <c:pt idx="28">
                  <c:v>3</c:v>
                </c:pt>
              </c:numCache>
            </c:numRef>
          </c:val>
          <c:extLst>
            <c:ext xmlns:c16="http://schemas.microsoft.com/office/drawing/2014/chart" uri="{C3380CC4-5D6E-409C-BE32-E72D297353CC}">
              <c16:uniqueId val="{00000000-26CF-4F97-885C-1E97A35DCC85}"/>
            </c:ext>
          </c:extLst>
        </c:ser>
        <c:dLbls>
          <c:showLegendKey val="0"/>
          <c:showVal val="0"/>
          <c:showCatName val="0"/>
          <c:showSerName val="0"/>
          <c:showPercent val="0"/>
          <c:showBubbleSize val="0"/>
        </c:dLbls>
        <c:gapWidth val="100"/>
        <c:axId val="484143368"/>
        <c:axId val="484140624"/>
      </c:barChart>
      <c:catAx>
        <c:axId val="484143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0624"/>
        <c:crosses val="autoZero"/>
        <c:auto val="1"/>
        <c:lblAlgn val="ctr"/>
        <c:lblOffset val="100"/>
        <c:noMultiLvlLbl val="0"/>
      </c:catAx>
      <c:valAx>
        <c:axId val="484140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3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C</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3"/>
            <c:invertIfNegative val="0"/>
            <c:bubble3D val="0"/>
            <c:extLst>
              <c:ext xmlns:c16="http://schemas.microsoft.com/office/drawing/2014/chart" uri="{C3380CC4-5D6E-409C-BE32-E72D297353CC}">
                <c16:uniqueId val="{00000000-2AA0-49FA-A4E4-31BAEA2FD6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TOTALS!$D$47:$D$75</c:f>
              <c:strCache>
                <c:ptCount val="29"/>
                <c:pt idx="0">
                  <c:v>Aaron Wise</c:v>
                </c:pt>
                <c:pt idx="1">
                  <c:v>Adam Hadwin</c:v>
                </c:pt>
                <c:pt idx="2">
                  <c:v>Bill Haas</c:v>
                </c:pt>
                <c:pt idx="3">
                  <c:v>Brian Harman</c:v>
                </c:pt>
                <c:pt idx="4">
                  <c:v>Brian Stuard</c:v>
                </c:pt>
                <c:pt idx="5">
                  <c:v>Cameron Smith</c:v>
                </c:pt>
                <c:pt idx="6">
                  <c:v>Charles Howell</c:v>
                </c:pt>
                <c:pt idx="7">
                  <c:v>Chesson Hadley</c:v>
                </c:pt>
                <c:pt idx="8">
                  <c:v>Chez Reavie</c:v>
                </c:pt>
                <c:pt idx="9">
                  <c:v>Daniel Berger</c:v>
                </c:pt>
                <c:pt idx="10">
                  <c:v>Danny Willett</c:v>
                </c:pt>
                <c:pt idx="11">
                  <c:v>Emiliano Grillo</c:v>
                </c:pt>
                <c:pt idx="12">
                  <c:v>Ernie Els</c:v>
                </c:pt>
                <c:pt idx="13">
                  <c:v>Gary Woodland</c:v>
                </c:pt>
                <c:pt idx="14">
                  <c:v>Graeme McDowell</c:v>
                </c:pt>
                <c:pt idx="15">
                  <c:v>Jason Dufner</c:v>
                </c:pt>
                <c:pt idx="16">
                  <c:v>Keegan Bradley</c:v>
                </c:pt>
                <c:pt idx="17">
                  <c:v>Kenny Perry</c:v>
                </c:pt>
                <c:pt idx="18">
                  <c:v>Kevin Chappell</c:v>
                </c:pt>
                <c:pt idx="19">
                  <c:v>Kevin Kisner</c:v>
                </c:pt>
                <c:pt idx="20">
                  <c:v>Kim Si-Woo</c:v>
                </c:pt>
                <c:pt idx="21">
                  <c:v>Kiradech Aphibarnrat</c:v>
                </c:pt>
                <c:pt idx="22">
                  <c:v>Luke List</c:v>
                </c:pt>
                <c:pt idx="23">
                  <c:v>Pat Perez</c:v>
                </c:pt>
                <c:pt idx="24">
                  <c:v>Peter Uihlein</c:v>
                </c:pt>
                <c:pt idx="25">
                  <c:v>Russell Henley</c:v>
                </c:pt>
                <c:pt idx="26">
                  <c:v>Shubhankar Sharma</c:v>
                </c:pt>
                <c:pt idx="27">
                  <c:v>Steve Stricker</c:v>
                </c:pt>
                <c:pt idx="28">
                  <c:v>Tony Finau</c:v>
                </c:pt>
              </c:strCache>
            </c:strRef>
          </c:cat>
          <c:val>
            <c:numRef>
              <c:f>TOTALS!$E$47:$E$75</c:f>
              <c:numCache>
                <c:formatCode>General</c:formatCode>
                <c:ptCount val="29"/>
                <c:pt idx="0">
                  <c:v>37</c:v>
                </c:pt>
                <c:pt idx="1">
                  <c:v>18</c:v>
                </c:pt>
                <c:pt idx="2">
                  <c:v>8</c:v>
                </c:pt>
                <c:pt idx="3">
                  <c:v>41</c:v>
                </c:pt>
                <c:pt idx="4">
                  <c:v>0</c:v>
                </c:pt>
                <c:pt idx="5">
                  <c:v>17</c:v>
                </c:pt>
                <c:pt idx="6">
                  <c:v>18</c:v>
                </c:pt>
                <c:pt idx="7">
                  <c:v>20</c:v>
                </c:pt>
                <c:pt idx="8">
                  <c:v>21</c:v>
                </c:pt>
                <c:pt idx="9">
                  <c:v>17</c:v>
                </c:pt>
                <c:pt idx="10">
                  <c:v>5</c:v>
                </c:pt>
                <c:pt idx="11">
                  <c:v>67</c:v>
                </c:pt>
                <c:pt idx="12">
                  <c:v>2</c:v>
                </c:pt>
                <c:pt idx="13">
                  <c:v>11</c:v>
                </c:pt>
                <c:pt idx="14">
                  <c:v>7</c:v>
                </c:pt>
                <c:pt idx="15">
                  <c:v>30</c:v>
                </c:pt>
                <c:pt idx="16">
                  <c:v>24</c:v>
                </c:pt>
                <c:pt idx="17">
                  <c:v>0</c:v>
                </c:pt>
                <c:pt idx="18">
                  <c:v>8</c:v>
                </c:pt>
                <c:pt idx="19">
                  <c:v>30</c:v>
                </c:pt>
                <c:pt idx="20">
                  <c:v>12</c:v>
                </c:pt>
                <c:pt idx="21">
                  <c:v>17</c:v>
                </c:pt>
                <c:pt idx="22">
                  <c:v>38</c:v>
                </c:pt>
                <c:pt idx="23">
                  <c:v>10</c:v>
                </c:pt>
                <c:pt idx="24">
                  <c:v>12</c:v>
                </c:pt>
                <c:pt idx="25">
                  <c:v>10</c:v>
                </c:pt>
                <c:pt idx="26">
                  <c:v>1</c:v>
                </c:pt>
                <c:pt idx="27">
                  <c:v>27</c:v>
                </c:pt>
                <c:pt idx="28">
                  <c:v>104</c:v>
                </c:pt>
              </c:numCache>
            </c:numRef>
          </c:val>
          <c:extLst>
            <c:ext xmlns:c16="http://schemas.microsoft.com/office/drawing/2014/chart" uri="{C3380CC4-5D6E-409C-BE32-E72D297353CC}">
              <c16:uniqueId val="{00000000-07FD-4DDF-878F-646F7163D9AD}"/>
            </c:ext>
          </c:extLst>
        </c:ser>
        <c:dLbls>
          <c:showLegendKey val="0"/>
          <c:showVal val="0"/>
          <c:showCatName val="0"/>
          <c:showSerName val="0"/>
          <c:showPercent val="0"/>
          <c:showBubbleSize val="0"/>
        </c:dLbls>
        <c:gapWidth val="100"/>
        <c:axId val="484144544"/>
        <c:axId val="484141016"/>
      </c:barChart>
      <c:catAx>
        <c:axId val="484144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1016"/>
        <c:crosses val="autoZero"/>
        <c:auto val="1"/>
        <c:lblAlgn val="ctr"/>
        <c:lblOffset val="100"/>
        <c:noMultiLvlLbl val="0"/>
      </c:catAx>
      <c:valAx>
        <c:axId val="4841410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D</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4"/>
            <c:invertIfNegative val="0"/>
            <c:bubble3D val="0"/>
            <c:extLst>
              <c:ext xmlns:c16="http://schemas.microsoft.com/office/drawing/2014/chart" uri="{C3380CC4-5D6E-409C-BE32-E72D297353CC}">
                <c16:uniqueId val="{00000000-3453-43EC-ABE1-6ED98C7D0F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TOTALS!$I$3:$I$31</c:f>
              <c:strCache>
                <c:ptCount val="29"/>
                <c:pt idx="0">
                  <c:v>Aaron Baddeley</c:v>
                </c:pt>
                <c:pt idx="1">
                  <c:v>Alexander Levy</c:v>
                </c:pt>
                <c:pt idx="2">
                  <c:v>Brian Gay</c:v>
                </c:pt>
                <c:pt idx="3">
                  <c:v>Cameron Wilson</c:v>
                </c:pt>
                <c:pt idx="4">
                  <c:v>Dylan Frittelli</c:v>
                </c:pt>
                <c:pt idx="5">
                  <c:v>Dylan Meyer</c:v>
                </c:pt>
                <c:pt idx="6">
                  <c:v>Harold Varner</c:v>
                </c:pt>
                <c:pt idx="7">
                  <c:v>Jhonattan Vegas</c:v>
                </c:pt>
                <c:pt idx="8">
                  <c:v>Lanto Griffin</c:v>
                </c:pt>
                <c:pt idx="9">
                  <c:v>Li Haotong</c:v>
                </c:pt>
                <c:pt idx="10">
                  <c:v>Lucas Glover</c:v>
                </c:pt>
                <c:pt idx="11">
                  <c:v>Mackenzie Hughes</c:v>
                </c:pt>
                <c:pt idx="12">
                  <c:v>Matt Jones</c:v>
                </c:pt>
                <c:pt idx="13">
                  <c:v>Matt Wallace</c:v>
                </c:pt>
                <c:pt idx="14">
                  <c:v>Michael Hebert</c:v>
                </c:pt>
                <c:pt idx="15">
                  <c:v>Michael Putnam</c:v>
                </c:pt>
                <c:pt idx="16">
                  <c:v>Mike Miller</c:v>
                </c:pt>
                <c:pt idx="17">
                  <c:v>Patrick Rodgers</c:v>
                </c:pt>
                <c:pt idx="18">
                  <c:v>Richy Werenski</c:v>
                </c:pt>
                <c:pt idx="19">
                  <c:v>Roberto Castro</c:v>
                </c:pt>
                <c:pt idx="20">
                  <c:v>Russell Knox</c:v>
                </c:pt>
                <c:pt idx="21">
                  <c:v>Ryan Fox</c:v>
                </c:pt>
                <c:pt idx="22">
                  <c:v>Sam Burns</c:v>
                </c:pt>
                <c:pt idx="23">
                  <c:v>Satoshi Kodaira</c:v>
                </c:pt>
                <c:pt idx="24">
                  <c:v>Scott Stallings</c:v>
                </c:pt>
                <c:pt idx="25">
                  <c:v>Sebastian Munoz</c:v>
                </c:pt>
                <c:pt idx="26">
                  <c:v>Shota Akiyoshi</c:v>
                </c:pt>
                <c:pt idx="27">
                  <c:v>Thorborn Olesen</c:v>
                </c:pt>
                <c:pt idx="28">
                  <c:v>Trey Mullinax</c:v>
                </c:pt>
              </c:strCache>
            </c:strRef>
          </c:cat>
          <c:val>
            <c:numRef>
              <c:f>TOTALS!$J$3:$J$31</c:f>
              <c:numCache>
                <c:formatCode>General</c:formatCode>
                <c:ptCount val="29"/>
                <c:pt idx="0">
                  <c:v>17</c:v>
                </c:pt>
                <c:pt idx="1">
                  <c:v>29</c:v>
                </c:pt>
                <c:pt idx="2">
                  <c:v>23</c:v>
                </c:pt>
                <c:pt idx="3">
                  <c:v>3</c:v>
                </c:pt>
                <c:pt idx="4">
                  <c:v>17</c:v>
                </c:pt>
                <c:pt idx="5">
                  <c:v>2</c:v>
                </c:pt>
                <c:pt idx="6">
                  <c:v>13</c:v>
                </c:pt>
                <c:pt idx="7">
                  <c:v>43</c:v>
                </c:pt>
                <c:pt idx="8">
                  <c:v>2</c:v>
                </c:pt>
                <c:pt idx="9">
                  <c:v>43</c:v>
                </c:pt>
                <c:pt idx="10">
                  <c:v>39</c:v>
                </c:pt>
                <c:pt idx="11">
                  <c:v>9</c:v>
                </c:pt>
                <c:pt idx="12">
                  <c:v>16</c:v>
                </c:pt>
                <c:pt idx="13">
                  <c:v>7</c:v>
                </c:pt>
                <c:pt idx="14">
                  <c:v>1</c:v>
                </c:pt>
                <c:pt idx="15">
                  <c:v>15</c:v>
                </c:pt>
                <c:pt idx="16">
                  <c:v>3</c:v>
                </c:pt>
                <c:pt idx="17">
                  <c:v>45</c:v>
                </c:pt>
                <c:pt idx="18">
                  <c:v>13</c:v>
                </c:pt>
                <c:pt idx="19">
                  <c:v>7</c:v>
                </c:pt>
                <c:pt idx="20">
                  <c:v>57</c:v>
                </c:pt>
                <c:pt idx="21">
                  <c:v>15</c:v>
                </c:pt>
                <c:pt idx="22">
                  <c:v>38</c:v>
                </c:pt>
                <c:pt idx="23">
                  <c:v>28</c:v>
                </c:pt>
                <c:pt idx="24">
                  <c:v>11</c:v>
                </c:pt>
                <c:pt idx="25">
                  <c:v>4</c:v>
                </c:pt>
                <c:pt idx="26">
                  <c:v>6</c:v>
                </c:pt>
                <c:pt idx="27">
                  <c:v>61</c:v>
                </c:pt>
                <c:pt idx="28">
                  <c:v>45</c:v>
                </c:pt>
              </c:numCache>
            </c:numRef>
          </c:val>
          <c:extLst>
            <c:ext xmlns:c16="http://schemas.microsoft.com/office/drawing/2014/chart" uri="{C3380CC4-5D6E-409C-BE32-E72D297353CC}">
              <c16:uniqueId val="{00000000-94E8-4215-8633-D7CD23A917AC}"/>
            </c:ext>
          </c:extLst>
        </c:ser>
        <c:dLbls>
          <c:showLegendKey val="0"/>
          <c:showVal val="0"/>
          <c:showCatName val="0"/>
          <c:showSerName val="0"/>
          <c:showPercent val="0"/>
          <c:showBubbleSize val="0"/>
        </c:dLbls>
        <c:gapWidth val="100"/>
        <c:axId val="484144936"/>
        <c:axId val="484145328"/>
      </c:barChart>
      <c:catAx>
        <c:axId val="484144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484145328"/>
        <c:crosses val="autoZero"/>
        <c:auto val="1"/>
        <c:lblAlgn val="ctr"/>
        <c:lblOffset val="100"/>
        <c:noMultiLvlLbl val="0"/>
      </c:catAx>
      <c:valAx>
        <c:axId val="484145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US"/>
              <a:t>GROUP E</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barChart>
        <c:barDir val="bar"/>
        <c:grouping val="clustered"/>
        <c:varyColors val="0"/>
        <c:ser>
          <c:idx val="0"/>
          <c:order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invertIfNegative val="0"/>
          <c:dPt>
            <c:idx val="1"/>
            <c:invertIfNegative val="0"/>
            <c:bubble3D val="0"/>
            <c:extLst>
              <c:ext xmlns:c16="http://schemas.microsoft.com/office/drawing/2014/chart" uri="{C3380CC4-5D6E-409C-BE32-E72D297353CC}">
                <c16:uniqueId val="{00000000-5B78-43CF-8627-3A2E343701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TOTALS!$I$32:$I$60</c:f>
              <c:strCache>
                <c:ptCount val="29"/>
                <c:pt idx="0">
                  <c:v>Andrew Johnston</c:v>
                </c:pt>
                <c:pt idx="1">
                  <c:v>Calum Hill</c:v>
                </c:pt>
                <c:pt idx="2">
                  <c:v>Chris Babcock</c:v>
                </c:pt>
                <c:pt idx="3">
                  <c:v>Chris Naegel</c:v>
                </c:pt>
                <c:pt idx="4">
                  <c:v>Cole Miller</c:v>
                </c:pt>
                <c:pt idx="5">
                  <c:v>David Bransdon</c:v>
                </c:pt>
                <c:pt idx="6">
                  <c:v>David Gazzolo</c:v>
                </c:pt>
                <c:pt idx="7">
                  <c:v>Dean Burmester</c:v>
                </c:pt>
                <c:pt idx="8">
                  <c:v>Eric Axley</c:v>
                </c:pt>
                <c:pt idx="9">
                  <c:v>Im Sung-Jae</c:v>
                </c:pt>
                <c:pt idx="10">
                  <c:v>James Morrison</c:v>
                </c:pt>
                <c:pt idx="11">
                  <c:v>Jason Scrivener</c:v>
                </c:pt>
                <c:pt idx="12">
                  <c:v>Liang Wenchong</c:v>
                </c:pt>
                <c:pt idx="13">
                  <c:v>Lucas Hebert</c:v>
                </c:pt>
                <c:pt idx="14">
                  <c:v>Matthew Southgate</c:v>
                </c:pt>
                <c:pt idx="15">
                  <c:v>Matthieu Pavon</c:v>
                </c:pt>
                <c:pt idx="16">
                  <c:v>Michael Block</c:v>
                </c:pt>
                <c:pt idx="17">
                  <c:v>Mickey DeMorat</c:v>
                </c:pt>
                <c:pt idx="18">
                  <c:v>Ollie Schniederjans</c:v>
                </c:pt>
                <c:pt idx="19">
                  <c:v>Park Sung-Joon</c:v>
                </c:pt>
                <c:pt idx="20">
                  <c:v>Paul Waring</c:v>
                </c:pt>
                <c:pt idx="21">
                  <c:v>Richie Ramsay</c:v>
                </c:pt>
                <c:pt idx="22">
                  <c:v>Scott Gregory</c:v>
                </c:pt>
                <c:pt idx="23">
                  <c:v>Sebastian Vazquez</c:v>
                </c:pt>
                <c:pt idx="24">
                  <c:v>Sulman Raze</c:v>
                </c:pt>
                <c:pt idx="25">
                  <c:v>Tim Wilkinson</c:v>
                </c:pt>
                <c:pt idx="26">
                  <c:v>Tom Lewis</c:v>
                </c:pt>
                <c:pt idx="27">
                  <c:v>Tyler Duncan</c:v>
                </c:pt>
                <c:pt idx="28">
                  <c:v>Will Zalatoris</c:v>
                </c:pt>
              </c:strCache>
            </c:strRef>
          </c:cat>
          <c:val>
            <c:numRef>
              <c:f>TOTALS!$J$32:$J$60</c:f>
              <c:numCache>
                <c:formatCode>General</c:formatCode>
                <c:ptCount val="29"/>
                <c:pt idx="0">
                  <c:v>99</c:v>
                </c:pt>
                <c:pt idx="1">
                  <c:v>7</c:v>
                </c:pt>
                <c:pt idx="2">
                  <c:v>15</c:v>
                </c:pt>
                <c:pt idx="3">
                  <c:v>10</c:v>
                </c:pt>
                <c:pt idx="4">
                  <c:v>6</c:v>
                </c:pt>
                <c:pt idx="5">
                  <c:v>10</c:v>
                </c:pt>
                <c:pt idx="6">
                  <c:v>3</c:v>
                </c:pt>
                <c:pt idx="7">
                  <c:v>48</c:v>
                </c:pt>
                <c:pt idx="8">
                  <c:v>18</c:v>
                </c:pt>
                <c:pt idx="9">
                  <c:v>41</c:v>
                </c:pt>
                <c:pt idx="10">
                  <c:v>8</c:v>
                </c:pt>
                <c:pt idx="11">
                  <c:v>16</c:v>
                </c:pt>
                <c:pt idx="12">
                  <c:v>8</c:v>
                </c:pt>
                <c:pt idx="13">
                  <c:v>9</c:v>
                </c:pt>
                <c:pt idx="14">
                  <c:v>22</c:v>
                </c:pt>
                <c:pt idx="15">
                  <c:v>8</c:v>
                </c:pt>
                <c:pt idx="16">
                  <c:v>10</c:v>
                </c:pt>
                <c:pt idx="17">
                  <c:v>4</c:v>
                </c:pt>
                <c:pt idx="18">
                  <c:v>125</c:v>
                </c:pt>
                <c:pt idx="19">
                  <c:v>21</c:v>
                </c:pt>
                <c:pt idx="20">
                  <c:v>11</c:v>
                </c:pt>
                <c:pt idx="21">
                  <c:v>37</c:v>
                </c:pt>
                <c:pt idx="22">
                  <c:v>17</c:v>
                </c:pt>
                <c:pt idx="23">
                  <c:v>5</c:v>
                </c:pt>
                <c:pt idx="24">
                  <c:v>4</c:v>
                </c:pt>
                <c:pt idx="25">
                  <c:v>11</c:v>
                </c:pt>
                <c:pt idx="26">
                  <c:v>5</c:v>
                </c:pt>
                <c:pt idx="27">
                  <c:v>26</c:v>
                </c:pt>
                <c:pt idx="28">
                  <c:v>8</c:v>
                </c:pt>
              </c:numCache>
            </c:numRef>
          </c:val>
          <c:extLst>
            <c:ext xmlns:c16="http://schemas.microsoft.com/office/drawing/2014/chart" uri="{C3380CC4-5D6E-409C-BE32-E72D297353CC}">
              <c16:uniqueId val="{00000000-C709-4A5C-8678-F869B1885E11}"/>
            </c:ext>
          </c:extLst>
        </c:ser>
        <c:dLbls>
          <c:showLegendKey val="0"/>
          <c:showVal val="0"/>
          <c:showCatName val="0"/>
          <c:showSerName val="0"/>
          <c:showPercent val="0"/>
          <c:showBubbleSize val="0"/>
        </c:dLbls>
        <c:gapWidth val="100"/>
        <c:axId val="484146504"/>
        <c:axId val="205604616"/>
      </c:barChart>
      <c:catAx>
        <c:axId val="484146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50000"/>
                    <a:lumOff val="50000"/>
                  </a:schemeClr>
                </a:solidFill>
                <a:latin typeface="+mn-lt"/>
                <a:ea typeface="+mn-ea"/>
                <a:cs typeface="+mn-cs"/>
              </a:defRPr>
            </a:pPr>
            <a:endParaRPr lang="en-US"/>
          </a:p>
        </c:txPr>
        <c:crossAx val="205604616"/>
        <c:crosses val="autoZero"/>
        <c:auto val="1"/>
        <c:lblAlgn val="ctr"/>
        <c:lblOffset val="100"/>
        <c:noMultiLvlLbl val="0"/>
      </c:catAx>
      <c:valAx>
        <c:axId val="20560461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484146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tabColor rgb="FFFFFF00"/>
  </sheetPr>
  <sheetViews>
    <sheetView zoomScale="8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FFFF00"/>
  </sheetPr>
  <sheetViews>
    <sheetView zoomScale="80"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rgb="FFFFFF00"/>
  </sheetPr>
  <sheetViews>
    <sheetView zoomScale="9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rgb="FFFFFF00"/>
  </sheetPr>
  <sheetViews>
    <sheetView zoomScale="90"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00"/>
  </sheetPr>
  <sheetViews>
    <sheetView zoomScale="8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1400" cy="629073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276" cy="6279931"/>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L1048246"/>
  <sheetViews>
    <sheetView showGridLines="0" tabSelected="1" zoomScaleNormal="100" workbookViewId="0">
      <pane xSplit="1" ySplit="1" topLeftCell="B2" activePane="bottomRight" state="frozen"/>
      <selection pane="topRight" activeCell="B1" sqref="B1"/>
      <selection pane="bottomLeft" activeCell="A2" sqref="A2"/>
      <selection pane="bottomRight" activeCell="M16" sqref="M16"/>
    </sheetView>
  </sheetViews>
  <sheetFormatPr defaultColWidth="17" defaultRowHeight="10.9" x14ac:dyDescent="0.2"/>
  <cols>
    <col min="1" max="1" width="5.875" style="88" bestFit="1" customWidth="1"/>
    <col min="2" max="2" width="13.125" style="88" bestFit="1" customWidth="1"/>
    <col min="3" max="3" width="25.5" style="88" hidden="1" customWidth="1"/>
    <col min="4" max="4" width="14.625" style="88" hidden="1" customWidth="1"/>
    <col min="5" max="5" width="13.5" style="88" hidden="1" customWidth="1"/>
    <col min="6" max="6" width="8.125" style="88" hidden="1" customWidth="1"/>
    <col min="7" max="7" width="12.75" style="89" hidden="1" customWidth="1"/>
    <col min="8" max="8" width="13.5" style="70" bestFit="1" customWidth="1"/>
    <col min="9" max="9" width="10.125" style="70" bestFit="1" customWidth="1"/>
    <col min="10" max="10" width="9.375" style="70" bestFit="1" customWidth="1"/>
    <col min="11" max="11" width="12.25" style="70" bestFit="1" customWidth="1"/>
    <col min="12" max="12" width="9.375" style="70" bestFit="1" customWidth="1"/>
    <col min="13" max="13" width="9.875" style="70" bestFit="1" customWidth="1"/>
    <col min="14" max="14" width="9.375" style="70" bestFit="1" customWidth="1"/>
    <col min="15" max="15" width="12.875" style="70" bestFit="1" customWidth="1"/>
    <col min="16" max="16" width="10.5" style="70" bestFit="1" customWidth="1"/>
    <col min="17" max="17" width="13.5" style="70" bestFit="1" customWidth="1"/>
    <col min="18" max="18" width="10.5" style="70" bestFit="1" customWidth="1"/>
    <col min="19" max="19" width="13.5" style="94" bestFit="1" customWidth="1"/>
    <col min="20" max="20" width="10.5" style="70" bestFit="1" customWidth="1"/>
    <col min="21" max="21" width="14.125" style="70" bestFit="1" customWidth="1"/>
    <col min="22" max="22" width="9.375" style="70" bestFit="1" customWidth="1"/>
    <col min="23" max="23" width="14.125" style="70" bestFit="1" customWidth="1"/>
    <col min="24" max="24" width="9.375" style="70" bestFit="1" customWidth="1"/>
    <col min="25" max="25" width="11.875" style="70" bestFit="1" customWidth="1"/>
    <col min="26" max="26" width="9.375" style="70" bestFit="1" customWidth="1"/>
    <col min="27" max="27" width="11.25" style="70" bestFit="1" customWidth="1"/>
    <col min="28" max="28" width="9.375" style="70" bestFit="1" customWidth="1"/>
    <col min="29" max="29" width="12" style="70" bestFit="1" customWidth="1"/>
    <col min="30" max="30" width="9.375" style="70" bestFit="1" customWidth="1"/>
    <col min="31" max="31" width="12" style="70" bestFit="1" customWidth="1"/>
    <col min="32" max="32" width="9.375" style="70" bestFit="1" customWidth="1"/>
    <col min="33" max="33" width="12.5" style="70" bestFit="1" customWidth="1"/>
    <col min="34" max="34" width="8.5" style="70" bestFit="1" customWidth="1"/>
    <col min="35" max="35" width="12.5" style="70" bestFit="1" customWidth="1"/>
    <col min="36" max="36" width="8.5" style="70" bestFit="1" customWidth="1"/>
    <col min="37" max="37" width="12.875" style="70" bestFit="1" customWidth="1"/>
    <col min="38" max="38" width="8.5" style="70" bestFit="1" customWidth="1"/>
    <col min="39" max="16384" width="17" style="70"/>
  </cols>
  <sheetData>
    <row r="1" spans="1:38" s="112" customFormat="1" ht="20.399999999999999" customHeight="1" thickTop="1" thickBot="1" x14ac:dyDescent="0.3">
      <c r="A1" s="90" t="s">
        <v>0</v>
      </c>
      <c r="B1" s="90" t="s">
        <v>60</v>
      </c>
      <c r="C1" s="90" t="s">
        <v>61</v>
      </c>
      <c r="D1" s="91" t="s">
        <v>62</v>
      </c>
      <c r="E1" s="91" t="s">
        <v>63</v>
      </c>
      <c r="F1" s="91" t="s">
        <v>64</v>
      </c>
      <c r="G1" s="57" t="s">
        <v>65</v>
      </c>
      <c r="H1" s="58" t="s">
        <v>59</v>
      </c>
      <c r="I1" s="59" t="s">
        <v>29</v>
      </c>
      <c r="J1" s="60" t="s">
        <v>30</v>
      </c>
      <c r="K1" s="61" t="s">
        <v>31</v>
      </c>
      <c r="L1" s="60" t="s">
        <v>32</v>
      </c>
      <c r="M1" s="61" t="s">
        <v>33</v>
      </c>
      <c r="N1" s="60" t="s">
        <v>34</v>
      </c>
      <c r="O1" s="62" t="s">
        <v>35</v>
      </c>
      <c r="P1" s="63" t="s">
        <v>36</v>
      </c>
      <c r="Q1" s="62" t="s">
        <v>37</v>
      </c>
      <c r="R1" s="63" t="s">
        <v>38</v>
      </c>
      <c r="S1" s="62" t="s">
        <v>39</v>
      </c>
      <c r="T1" s="63" t="s">
        <v>40</v>
      </c>
      <c r="U1" s="64" t="s">
        <v>41</v>
      </c>
      <c r="V1" s="65" t="s">
        <v>42</v>
      </c>
      <c r="W1" s="64" t="s">
        <v>43</v>
      </c>
      <c r="X1" s="65" t="s">
        <v>44</v>
      </c>
      <c r="Y1" s="64" t="s">
        <v>45</v>
      </c>
      <c r="Z1" s="65" t="s">
        <v>46</v>
      </c>
      <c r="AA1" s="66" t="s">
        <v>48</v>
      </c>
      <c r="AB1" s="67" t="s">
        <v>49</v>
      </c>
      <c r="AC1" s="66" t="s">
        <v>50</v>
      </c>
      <c r="AD1" s="67" t="s">
        <v>51</v>
      </c>
      <c r="AE1" s="66" t="s">
        <v>52</v>
      </c>
      <c r="AF1" s="67" t="s">
        <v>47</v>
      </c>
      <c r="AG1" s="68" t="s">
        <v>53</v>
      </c>
      <c r="AH1" s="69" t="s">
        <v>54</v>
      </c>
      <c r="AI1" s="68" t="s">
        <v>55</v>
      </c>
      <c r="AJ1" s="69" t="s">
        <v>56</v>
      </c>
      <c r="AK1" s="68" t="s">
        <v>57</v>
      </c>
      <c r="AL1" s="69" t="s">
        <v>58</v>
      </c>
    </row>
    <row r="2" spans="1:38" ht="11.55" thickTop="1" x14ac:dyDescent="0.2">
      <c r="A2" s="71">
        <v>1</v>
      </c>
      <c r="B2" s="72" t="s">
        <v>328</v>
      </c>
      <c r="C2" s="72" t="s">
        <v>327</v>
      </c>
      <c r="D2" s="72" t="s">
        <v>328</v>
      </c>
      <c r="E2" s="73" t="s">
        <v>24</v>
      </c>
      <c r="F2" s="71" t="s">
        <v>23</v>
      </c>
      <c r="G2" s="74"/>
      <c r="H2" s="75">
        <f t="shared" ref="H2:H65" si="0">SUM(J2)+L2+N2+P2+R2+T2+V2+X2+Z2+AB2+AD2+AF2+AH2+AJ2+AL2</f>
        <v>6050009</v>
      </c>
      <c r="I2" s="76" t="s">
        <v>67</v>
      </c>
      <c r="J2" s="77">
        <f>VLOOKUP(I2,'Money Won'!$A$2:$B$137,2,FALSE)</f>
        <v>821927</v>
      </c>
      <c r="K2" s="78" t="s">
        <v>73</v>
      </c>
      <c r="L2" s="77">
        <f>VLOOKUP(K2,'Money Won'!$A$2:$B$137,2,FALSE)</f>
        <v>270151</v>
      </c>
      <c r="M2" s="78" t="s">
        <v>78</v>
      </c>
      <c r="N2" s="77">
        <f>VLOOKUP(M2,'Money Won'!$A$2:$B$137,2,FALSE)</f>
        <v>122387</v>
      </c>
      <c r="O2" s="79" t="s">
        <v>86</v>
      </c>
      <c r="P2" s="80">
        <f>VLOOKUP(O2,'Money Won'!$A$2:$B$137,2,FALSE)</f>
        <v>2160000</v>
      </c>
      <c r="Q2" s="92" t="s">
        <v>87</v>
      </c>
      <c r="R2" s="80">
        <f>VLOOKUP(Q2,'Money Won'!$A$2:$B$137,2,FALSE)</f>
        <v>79200</v>
      </c>
      <c r="S2" s="93" t="s">
        <v>105</v>
      </c>
      <c r="T2" s="80">
        <f>VLOOKUP(S2,'Money Won'!$A$2:$B$137,2,FALSE)</f>
        <v>1296000</v>
      </c>
      <c r="U2" s="81" t="s">
        <v>119</v>
      </c>
      <c r="V2" s="82">
        <f>VLOOKUP(U2,'Money Won'!$A$2:$B$137,2,FALSE)</f>
        <v>361923</v>
      </c>
      <c r="W2" s="81" t="s">
        <v>133</v>
      </c>
      <c r="X2" s="82">
        <f>VLOOKUP(W2,'Money Won'!$A$2:$B$137,2,FALSE)</f>
        <v>54054</v>
      </c>
      <c r="Y2" s="81" t="s">
        <v>138</v>
      </c>
      <c r="Z2" s="82">
        <f>VLOOKUP(Y2,'Money Won'!$A$2:$B$137,2,FALSE)</f>
        <v>474659</v>
      </c>
      <c r="AA2" s="83" t="s">
        <v>158</v>
      </c>
      <c r="AB2" s="84">
        <f>VLOOKUP(AA2,'Money Won'!$A$2:$B$137,2,FALSE)</f>
        <v>221825</v>
      </c>
      <c r="AC2" s="117" t="s">
        <v>148</v>
      </c>
      <c r="AD2" s="84">
        <f>VLOOKUP(AC2,'Money Won'!$A$2:$B$137,2,FALSE)</f>
        <v>163435</v>
      </c>
      <c r="AE2" s="117" t="s">
        <v>165</v>
      </c>
      <c r="AF2" s="84">
        <f>VLOOKUP(AE2,'Money Won'!$A$2:$B$137,2,FALSE)</f>
        <v>0</v>
      </c>
      <c r="AG2" s="85" t="s">
        <v>167</v>
      </c>
      <c r="AH2" s="86">
        <f>VLOOKUP(AG2,'Money Won'!$A$2:$B$137,2,FALSE)</f>
        <v>24448</v>
      </c>
      <c r="AI2" s="87" t="s">
        <v>187</v>
      </c>
      <c r="AJ2" s="86">
        <f>VLOOKUP(AI2,'Money Won'!$A$2:$B$137,2,FALSE)</f>
        <v>0</v>
      </c>
      <c r="AK2" s="87" t="s">
        <v>185</v>
      </c>
      <c r="AL2" s="86">
        <f>VLOOKUP(AK2,'Money Won'!$A$2:$B$137,2,FALSE)</f>
        <v>0</v>
      </c>
    </row>
    <row r="3" spans="1:38" x14ac:dyDescent="0.2">
      <c r="A3" s="71">
        <v>2</v>
      </c>
      <c r="B3" s="72" t="s">
        <v>258</v>
      </c>
      <c r="C3" s="72" t="s">
        <v>257</v>
      </c>
      <c r="D3" s="72" t="s">
        <v>258</v>
      </c>
      <c r="E3" s="73" t="s">
        <v>24</v>
      </c>
      <c r="F3" s="71" t="s">
        <v>23</v>
      </c>
      <c r="G3" s="74"/>
      <c r="H3" s="75">
        <f t="shared" si="0"/>
        <v>5930300</v>
      </c>
      <c r="I3" s="76" t="s">
        <v>67</v>
      </c>
      <c r="J3" s="77">
        <f>VLOOKUP(I3,'Money Won'!$A$2:$B$137,2,FALSE)</f>
        <v>821927</v>
      </c>
      <c r="K3" s="78" t="s">
        <v>73</v>
      </c>
      <c r="L3" s="77">
        <f>VLOOKUP(K3,'Money Won'!$A$2:$B$137,2,FALSE)</f>
        <v>270151</v>
      </c>
      <c r="M3" s="78" t="s">
        <v>74</v>
      </c>
      <c r="N3" s="77">
        <f>VLOOKUP(M3,'Money Won'!$A$2:$B$137,2,FALSE)</f>
        <v>79200</v>
      </c>
      <c r="O3" s="79" t="s">
        <v>86</v>
      </c>
      <c r="P3" s="80">
        <f>VLOOKUP(O3,'Money Won'!$A$2:$B$137,2,FALSE)</f>
        <v>2160000</v>
      </c>
      <c r="Q3" s="92" t="s">
        <v>87</v>
      </c>
      <c r="R3" s="80">
        <f>VLOOKUP(Q3,'Money Won'!$A$2:$B$137,2,FALSE)</f>
        <v>79200</v>
      </c>
      <c r="S3" s="93" t="s">
        <v>105</v>
      </c>
      <c r="T3" s="80">
        <f>VLOOKUP(S3,'Money Won'!$A$2:$B$137,2,FALSE)</f>
        <v>1296000</v>
      </c>
      <c r="U3" s="81" t="s">
        <v>119</v>
      </c>
      <c r="V3" s="82">
        <f>VLOOKUP(U3,'Money Won'!$A$2:$B$137,2,FALSE)</f>
        <v>361923</v>
      </c>
      <c r="W3" s="81" t="s">
        <v>137</v>
      </c>
      <c r="X3" s="82">
        <f>VLOOKUP(W3,'Money Won'!$A$2:$B$137,2,FALSE)</f>
        <v>122387</v>
      </c>
      <c r="Y3" s="81" t="s">
        <v>138</v>
      </c>
      <c r="Z3" s="82">
        <f>VLOOKUP(Y3,'Money Won'!$A$2:$B$137,2,FALSE)</f>
        <v>474659</v>
      </c>
      <c r="AA3" s="83" t="s">
        <v>158</v>
      </c>
      <c r="AB3" s="84">
        <f>VLOOKUP(AA3,'Money Won'!$A$2:$B$137,2,FALSE)</f>
        <v>221825</v>
      </c>
      <c r="AC3" s="117" t="s">
        <v>155</v>
      </c>
      <c r="AD3" s="84">
        <f>VLOOKUP(AC3,'Money Won'!$A$2:$B$137,2,FALSE)</f>
        <v>43028</v>
      </c>
      <c r="AE3" s="117" t="s">
        <v>166</v>
      </c>
      <c r="AF3" s="84">
        <f>VLOOKUP(AE3,'Money Won'!$A$2:$B$137,2,FALSE)</f>
        <v>0</v>
      </c>
      <c r="AG3" s="85" t="s">
        <v>176</v>
      </c>
      <c r="AH3" s="86">
        <f>VLOOKUP(AG3,'Money Won'!$A$2:$B$137,2,FALSE)</f>
        <v>0</v>
      </c>
      <c r="AI3" s="87" t="s">
        <v>178</v>
      </c>
      <c r="AJ3" s="86">
        <f>VLOOKUP(AI3,'Money Won'!$A$2:$B$137,2,FALSE)</f>
        <v>0</v>
      </c>
      <c r="AK3" s="87" t="s">
        <v>185</v>
      </c>
      <c r="AL3" s="86">
        <f>VLOOKUP(AK3,'Money Won'!$A$2:$B$137,2,FALSE)</f>
        <v>0</v>
      </c>
    </row>
    <row r="4" spans="1:38" x14ac:dyDescent="0.2">
      <c r="A4" s="71">
        <v>3</v>
      </c>
      <c r="B4" s="72" t="s">
        <v>268</v>
      </c>
      <c r="C4" s="72" t="s">
        <v>267</v>
      </c>
      <c r="D4" s="72" t="s">
        <v>268</v>
      </c>
      <c r="E4" s="73" t="s">
        <v>24</v>
      </c>
      <c r="F4" s="71" t="s">
        <v>23</v>
      </c>
      <c r="G4" s="74"/>
      <c r="H4" s="75">
        <f t="shared" si="0"/>
        <v>5789611</v>
      </c>
      <c r="I4" s="76" t="s">
        <v>67</v>
      </c>
      <c r="J4" s="77">
        <f>VLOOKUP(I4,'Money Won'!$A$2:$B$137,2,FALSE)</f>
        <v>821927</v>
      </c>
      <c r="K4" s="78" t="s">
        <v>73</v>
      </c>
      <c r="L4" s="77">
        <f>VLOOKUP(K4,'Money Won'!$A$2:$B$137,2,FALSE)</f>
        <v>270151</v>
      </c>
      <c r="M4" s="78" t="s">
        <v>70</v>
      </c>
      <c r="N4" s="77">
        <f>VLOOKUP(M4,'Money Won'!$A$2:$B$137,2,FALSE)</f>
        <v>0</v>
      </c>
      <c r="O4" s="79" t="s">
        <v>86</v>
      </c>
      <c r="P4" s="80">
        <f>VLOOKUP(O4,'Money Won'!$A$2:$B$137,2,FALSE)</f>
        <v>2160000</v>
      </c>
      <c r="Q4" s="92" t="s">
        <v>108</v>
      </c>
      <c r="R4" s="80">
        <f>VLOOKUP(Q4,'Money Won'!$A$2:$B$137,2,FALSE)</f>
        <v>361923</v>
      </c>
      <c r="S4" s="93" t="s">
        <v>105</v>
      </c>
      <c r="T4" s="80">
        <f>VLOOKUP(S4,'Money Won'!$A$2:$B$137,2,FALSE)</f>
        <v>1296000</v>
      </c>
      <c r="U4" s="81" t="s">
        <v>119</v>
      </c>
      <c r="V4" s="82">
        <f>VLOOKUP(U4,'Money Won'!$A$2:$B$137,2,FALSE)</f>
        <v>361923</v>
      </c>
      <c r="W4" s="81" t="s">
        <v>110</v>
      </c>
      <c r="X4" s="82">
        <f>VLOOKUP(W4,'Money Won'!$A$2:$B$137,2,FALSE)</f>
        <v>0</v>
      </c>
      <c r="Y4" s="81" t="s">
        <v>138</v>
      </c>
      <c r="Z4" s="82">
        <f>VLOOKUP(Y4,'Money Won'!$A$2:$B$137,2,FALSE)</f>
        <v>474659</v>
      </c>
      <c r="AA4" s="83" t="s">
        <v>140</v>
      </c>
      <c r="AB4" s="84">
        <f>VLOOKUP(AA4,'Money Won'!$A$2:$B$137,2,FALSE)</f>
        <v>0</v>
      </c>
      <c r="AC4" s="117" t="s">
        <v>155</v>
      </c>
      <c r="AD4" s="84">
        <f>VLOOKUP(AC4,'Money Won'!$A$2:$B$137,2,FALSE)</f>
        <v>43028</v>
      </c>
      <c r="AE4" s="117" t="s">
        <v>165</v>
      </c>
      <c r="AF4" s="84">
        <f>VLOOKUP(AE4,'Money Won'!$A$2:$B$137,2,FALSE)</f>
        <v>0</v>
      </c>
      <c r="AG4" s="85" t="s">
        <v>181</v>
      </c>
      <c r="AH4" s="86">
        <f>VLOOKUP(AG4,'Money Won'!$A$2:$B$137,2,FALSE)</f>
        <v>0</v>
      </c>
      <c r="AI4" s="87" t="s">
        <v>169</v>
      </c>
      <c r="AJ4" s="86">
        <f>VLOOKUP(AI4,'Money Won'!$A$2:$B$137,2,FALSE)</f>
        <v>0</v>
      </c>
      <c r="AK4" s="87" t="s">
        <v>190</v>
      </c>
      <c r="AL4" s="86">
        <f>VLOOKUP(AK4,'Money Won'!$A$2:$B$137,2,FALSE)</f>
        <v>0</v>
      </c>
    </row>
    <row r="5" spans="1:38" x14ac:dyDescent="0.2">
      <c r="A5" s="71">
        <v>4</v>
      </c>
      <c r="B5" s="72" t="s">
        <v>274</v>
      </c>
      <c r="C5" s="72" t="s">
        <v>273</v>
      </c>
      <c r="D5" s="72" t="s">
        <v>274</v>
      </c>
      <c r="E5" s="73" t="s">
        <v>24</v>
      </c>
      <c r="F5" s="71" t="s">
        <v>23</v>
      </c>
      <c r="G5" s="74"/>
      <c r="H5" s="75">
        <f t="shared" si="0"/>
        <v>5686983</v>
      </c>
      <c r="I5" s="76" t="s">
        <v>67</v>
      </c>
      <c r="J5" s="77">
        <f>VLOOKUP(I5,'Money Won'!$A$2:$B$137,2,FALSE)</f>
        <v>821927</v>
      </c>
      <c r="K5" s="78" t="s">
        <v>73</v>
      </c>
      <c r="L5" s="77">
        <f>VLOOKUP(K5,'Money Won'!$A$2:$B$137,2,FALSE)</f>
        <v>270151</v>
      </c>
      <c r="M5" s="78" t="s">
        <v>78</v>
      </c>
      <c r="N5" s="77">
        <f>VLOOKUP(M5,'Money Won'!$A$2:$B$137,2,FALSE)</f>
        <v>122387</v>
      </c>
      <c r="O5" s="79" t="s">
        <v>86</v>
      </c>
      <c r="P5" s="80">
        <f>VLOOKUP(O5,'Money Won'!$A$2:$B$137,2,FALSE)</f>
        <v>2160000</v>
      </c>
      <c r="Q5" s="92" t="s">
        <v>93</v>
      </c>
      <c r="R5" s="80">
        <f>VLOOKUP(Q5,'Money Won'!$A$2:$B$137,2,FALSE)</f>
        <v>25426</v>
      </c>
      <c r="S5" s="93" t="s">
        <v>105</v>
      </c>
      <c r="T5" s="80">
        <f>VLOOKUP(S5,'Money Won'!$A$2:$B$137,2,FALSE)</f>
        <v>1296000</v>
      </c>
      <c r="U5" s="81" t="s">
        <v>119</v>
      </c>
      <c r="V5" s="82">
        <f>VLOOKUP(U5,'Money Won'!$A$2:$B$137,2,FALSE)</f>
        <v>361923</v>
      </c>
      <c r="W5" s="81" t="s">
        <v>121</v>
      </c>
      <c r="X5" s="82">
        <f>VLOOKUP(W5,'Money Won'!$A$2:$B$137,2,FALSE)</f>
        <v>0</v>
      </c>
      <c r="Y5" s="81" t="s">
        <v>138</v>
      </c>
      <c r="Z5" s="82">
        <f>VLOOKUP(Y5,'Money Won'!$A$2:$B$137,2,FALSE)</f>
        <v>474659</v>
      </c>
      <c r="AA5" s="83" t="s">
        <v>159</v>
      </c>
      <c r="AB5" s="84">
        <f>VLOOKUP(AA5,'Money Won'!$A$2:$B$137,2,FALSE)</f>
        <v>43028</v>
      </c>
      <c r="AC5" s="117" t="s">
        <v>155</v>
      </c>
      <c r="AD5" s="84">
        <f>VLOOKUP(AC5,'Money Won'!$A$2:$B$137,2,FALSE)</f>
        <v>43028</v>
      </c>
      <c r="AE5" s="117" t="s">
        <v>160</v>
      </c>
      <c r="AF5" s="84">
        <f>VLOOKUP(AE5,'Money Won'!$A$2:$B$137,2,FALSE)</f>
        <v>43028</v>
      </c>
      <c r="AG5" s="85" t="s">
        <v>180</v>
      </c>
      <c r="AH5" s="86">
        <f>VLOOKUP(AG5,'Money Won'!$A$2:$B$137,2,FALSE)</f>
        <v>0</v>
      </c>
      <c r="AI5" s="87" t="s">
        <v>174</v>
      </c>
      <c r="AJ5" s="86">
        <f>VLOOKUP(AI5,'Money Won'!$A$2:$B$137,2,FALSE)</f>
        <v>25426</v>
      </c>
      <c r="AK5" s="87" t="s">
        <v>181</v>
      </c>
      <c r="AL5" s="86">
        <f>VLOOKUP(AK5,'Money Won'!$A$2:$B$137,2,FALSE)</f>
        <v>0</v>
      </c>
    </row>
    <row r="6" spans="1:38" x14ac:dyDescent="0.2">
      <c r="A6" s="71">
        <v>5</v>
      </c>
      <c r="B6" s="72" t="s">
        <v>520</v>
      </c>
      <c r="C6" s="72" t="s">
        <v>283</v>
      </c>
      <c r="D6" s="72" t="s">
        <v>282</v>
      </c>
      <c r="E6" s="73" t="s">
        <v>24</v>
      </c>
      <c r="F6" s="71" t="s">
        <v>23</v>
      </c>
      <c r="G6" s="74"/>
      <c r="H6" s="75">
        <f t="shared" si="0"/>
        <v>5643787</v>
      </c>
      <c r="I6" s="76" t="s">
        <v>67</v>
      </c>
      <c r="J6" s="77">
        <f>VLOOKUP(I6,'Money Won'!$A$2:$B$137,2,FALSE)</f>
        <v>821927</v>
      </c>
      <c r="K6" s="78" t="s">
        <v>73</v>
      </c>
      <c r="L6" s="77">
        <f>VLOOKUP(K6,'Money Won'!$A$2:$B$137,2,FALSE)</f>
        <v>270151</v>
      </c>
      <c r="M6" s="78" t="s">
        <v>74</v>
      </c>
      <c r="N6" s="77">
        <f>VLOOKUP(M6,'Money Won'!$A$2:$B$137,2,FALSE)</f>
        <v>79200</v>
      </c>
      <c r="O6" s="79" t="s">
        <v>86</v>
      </c>
      <c r="P6" s="80">
        <f>VLOOKUP(O6,'Money Won'!$A$2:$B$137,2,FALSE)</f>
        <v>2160000</v>
      </c>
      <c r="Q6" s="92" t="s">
        <v>107</v>
      </c>
      <c r="R6" s="80">
        <f>VLOOKUP(Q6,'Money Won'!$A$2:$B$137,2,FALSE)</f>
        <v>270151</v>
      </c>
      <c r="S6" s="93" t="s">
        <v>105</v>
      </c>
      <c r="T6" s="80">
        <f>VLOOKUP(S6,'Money Won'!$A$2:$B$137,2,FALSE)</f>
        <v>1296000</v>
      </c>
      <c r="U6" s="81" t="s">
        <v>126</v>
      </c>
      <c r="V6" s="82">
        <f>VLOOKUP(U6,'Money Won'!$A$2:$B$137,2,FALSE)</f>
        <v>0</v>
      </c>
      <c r="W6" s="81" t="s">
        <v>121</v>
      </c>
      <c r="X6" s="82">
        <f>VLOOKUP(W6,'Money Won'!$A$2:$B$137,2,FALSE)</f>
        <v>0</v>
      </c>
      <c r="Y6" s="81" t="s">
        <v>138</v>
      </c>
      <c r="Z6" s="82">
        <f>VLOOKUP(Y6,'Money Won'!$A$2:$B$137,2,FALSE)</f>
        <v>474659</v>
      </c>
      <c r="AA6" s="83" t="s">
        <v>149</v>
      </c>
      <c r="AB6" s="84">
        <f>VLOOKUP(AA6,'Money Won'!$A$2:$B$137,2,FALSE)</f>
        <v>0</v>
      </c>
      <c r="AC6" s="117" t="s">
        <v>158</v>
      </c>
      <c r="AD6" s="84">
        <f>VLOOKUP(AC6,'Money Won'!$A$2:$B$137,2,FALSE)</f>
        <v>221825</v>
      </c>
      <c r="AE6" s="118" t="s">
        <v>140</v>
      </c>
      <c r="AF6" s="84">
        <f>VLOOKUP(AE6,'Money Won'!$A$2:$B$137,2,FALSE)</f>
        <v>0</v>
      </c>
      <c r="AG6" s="85" t="s">
        <v>167</v>
      </c>
      <c r="AH6" s="86">
        <f>VLOOKUP(AG6,'Money Won'!$A$2:$B$137,2,FALSE)</f>
        <v>24448</v>
      </c>
      <c r="AI6" s="87" t="s">
        <v>174</v>
      </c>
      <c r="AJ6" s="86">
        <f>VLOOKUP(AI6,'Money Won'!$A$2:$B$137,2,FALSE)</f>
        <v>25426</v>
      </c>
      <c r="AK6" s="87" t="s">
        <v>185</v>
      </c>
      <c r="AL6" s="86">
        <f>VLOOKUP(AK6,'Money Won'!$A$2:$B$137,2,FALSE)</f>
        <v>0</v>
      </c>
    </row>
    <row r="7" spans="1:38" x14ac:dyDescent="0.2">
      <c r="A7" s="71">
        <v>6</v>
      </c>
      <c r="B7" s="72" t="s">
        <v>428</v>
      </c>
      <c r="C7" s="72" t="s">
        <v>427</v>
      </c>
      <c r="D7" s="72" t="s">
        <v>428</v>
      </c>
      <c r="E7" s="73" t="s">
        <v>24</v>
      </c>
      <c r="F7" s="71" t="s">
        <v>23</v>
      </c>
      <c r="G7" s="74"/>
      <c r="H7" s="75">
        <f t="shared" si="0"/>
        <v>5568657</v>
      </c>
      <c r="I7" s="76" t="s">
        <v>67</v>
      </c>
      <c r="J7" s="77">
        <f>VLOOKUP(I7,'Money Won'!$A$2:$B$137,2,FALSE)</f>
        <v>821927</v>
      </c>
      <c r="K7" s="78" t="s">
        <v>73</v>
      </c>
      <c r="L7" s="77">
        <f>VLOOKUP(K7,'Money Won'!$A$2:$B$137,2,FALSE)</f>
        <v>270151</v>
      </c>
      <c r="M7" s="78" t="s">
        <v>78</v>
      </c>
      <c r="N7" s="77">
        <f>VLOOKUP(M7,'Money Won'!$A$2:$B$137,2,FALSE)</f>
        <v>122387</v>
      </c>
      <c r="O7" s="79" t="s">
        <v>86</v>
      </c>
      <c r="P7" s="80">
        <f>VLOOKUP(O7,'Money Won'!$A$2:$B$137,2,FALSE)</f>
        <v>2160000</v>
      </c>
      <c r="Q7" s="92" t="s">
        <v>87</v>
      </c>
      <c r="R7" s="80">
        <f>VLOOKUP(Q7,'Money Won'!$A$2:$B$137,2,FALSE)</f>
        <v>79200</v>
      </c>
      <c r="S7" s="93" t="s">
        <v>105</v>
      </c>
      <c r="T7" s="80">
        <f>VLOOKUP(S7,'Money Won'!$A$2:$B$137,2,FALSE)</f>
        <v>1296000</v>
      </c>
      <c r="U7" s="81" t="s">
        <v>126</v>
      </c>
      <c r="V7" s="82">
        <f>VLOOKUP(U7,'Money Won'!$A$2:$B$137,2,FALSE)</f>
        <v>0</v>
      </c>
      <c r="W7" s="81" t="s">
        <v>123</v>
      </c>
      <c r="X7" s="82">
        <f>VLOOKUP(W7,'Money Won'!$A$2:$B$137,2,FALSE)</f>
        <v>54054</v>
      </c>
      <c r="Y7" s="81" t="s">
        <v>138</v>
      </c>
      <c r="Z7" s="82">
        <f>VLOOKUP(Y7,'Money Won'!$A$2:$B$137,2,FALSE)</f>
        <v>474659</v>
      </c>
      <c r="AA7" s="83" t="s">
        <v>158</v>
      </c>
      <c r="AB7" s="84">
        <f>VLOOKUP(AA7,'Money Won'!$A$2:$B$137,2,FALSE)</f>
        <v>221825</v>
      </c>
      <c r="AC7" s="117" t="s">
        <v>146</v>
      </c>
      <c r="AD7" s="84">
        <f>VLOOKUP(AC7,'Money Won'!$A$2:$B$137,2,FALSE)</f>
        <v>43028</v>
      </c>
      <c r="AE7" s="117" t="s">
        <v>165</v>
      </c>
      <c r="AF7" s="84">
        <f>VLOOKUP(AE7,'Money Won'!$A$2:$B$137,2,FALSE)</f>
        <v>0</v>
      </c>
      <c r="AG7" s="85" t="s">
        <v>174</v>
      </c>
      <c r="AH7" s="86">
        <f>VLOOKUP(AG7,'Money Won'!$A$2:$B$137,2,FALSE)</f>
        <v>25426</v>
      </c>
      <c r="AI7" s="87" t="s">
        <v>176</v>
      </c>
      <c r="AJ7" s="86">
        <f>VLOOKUP(AI7,'Money Won'!$A$2:$B$137,2,FALSE)</f>
        <v>0</v>
      </c>
      <c r="AK7" s="87" t="s">
        <v>185</v>
      </c>
      <c r="AL7" s="86">
        <f>VLOOKUP(AK7,'Money Won'!$A$2:$B$137,2,FALSE)</f>
        <v>0</v>
      </c>
    </row>
    <row r="8" spans="1:38" x14ac:dyDescent="0.2">
      <c r="A8" s="71">
        <v>7</v>
      </c>
      <c r="B8" s="72" t="s">
        <v>484</v>
      </c>
      <c r="C8" s="72" t="s">
        <v>483</v>
      </c>
      <c r="D8" s="72" t="s">
        <v>484</v>
      </c>
      <c r="E8" s="73" t="s">
        <v>24</v>
      </c>
      <c r="F8" s="71" t="s">
        <v>23</v>
      </c>
      <c r="G8" s="74"/>
      <c r="H8" s="75">
        <f t="shared" si="0"/>
        <v>5516985</v>
      </c>
      <c r="I8" s="76" t="s">
        <v>67</v>
      </c>
      <c r="J8" s="77">
        <f>VLOOKUP(I8,'Money Won'!$A$2:$B$137,2,FALSE)</f>
        <v>821927</v>
      </c>
      <c r="K8" s="78" t="s">
        <v>78</v>
      </c>
      <c r="L8" s="77">
        <f>VLOOKUP(K8,'Money Won'!$A$2:$B$137,2,FALSE)</f>
        <v>122387</v>
      </c>
      <c r="M8" s="78" t="s">
        <v>74</v>
      </c>
      <c r="N8" s="77">
        <f>VLOOKUP(M8,'Money Won'!$A$2:$B$137,2,FALSE)</f>
        <v>79200</v>
      </c>
      <c r="O8" s="79" t="s">
        <v>86</v>
      </c>
      <c r="P8" s="80">
        <f>VLOOKUP(O8,'Money Won'!$A$2:$B$137,2,FALSE)</f>
        <v>2160000</v>
      </c>
      <c r="Q8" s="92" t="s">
        <v>108</v>
      </c>
      <c r="R8" s="80">
        <f>VLOOKUP(Q8,'Money Won'!$A$2:$B$137,2,FALSE)</f>
        <v>361923</v>
      </c>
      <c r="S8" s="93" t="s">
        <v>105</v>
      </c>
      <c r="T8" s="80">
        <f>VLOOKUP(S8,'Money Won'!$A$2:$B$137,2,FALSE)</f>
        <v>1296000</v>
      </c>
      <c r="U8" s="81" t="s">
        <v>137</v>
      </c>
      <c r="V8" s="82">
        <f>VLOOKUP(U8,'Money Won'!$A$2:$B$137,2,FALSE)</f>
        <v>122387</v>
      </c>
      <c r="W8" s="81" t="s">
        <v>113</v>
      </c>
      <c r="X8" s="82">
        <f>VLOOKUP(W8,'Money Won'!$A$2:$B$137,2,FALSE)</f>
        <v>54054</v>
      </c>
      <c r="Y8" s="81" t="s">
        <v>138</v>
      </c>
      <c r="Z8" s="82">
        <f>VLOOKUP(Y8,'Money Won'!$A$2:$B$137,2,FALSE)</f>
        <v>474659</v>
      </c>
      <c r="AA8" s="83" t="s">
        <v>140</v>
      </c>
      <c r="AB8" s="84">
        <f>VLOOKUP(AA8,'Money Won'!$A$2:$B$137,2,FALSE)</f>
        <v>0</v>
      </c>
      <c r="AC8" s="117" t="s">
        <v>166</v>
      </c>
      <c r="AD8" s="84">
        <f>VLOOKUP(AC8,'Money Won'!$A$2:$B$137,2,FALSE)</f>
        <v>0</v>
      </c>
      <c r="AE8" s="117" t="s">
        <v>143</v>
      </c>
      <c r="AF8" s="84">
        <f>VLOOKUP(AE8,'Money Won'!$A$2:$B$137,2,FALSE)</f>
        <v>0</v>
      </c>
      <c r="AG8" s="85" t="s">
        <v>167</v>
      </c>
      <c r="AH8" s="86">
        <f>VLOOKUP(AG8,'Money Won'!$A$2:$B$137,2,FALSE)</f>
        <v>24448</v>
      </c>
      <c r="AI8" s="87" t="s">
        <v>178</v>
      </c>
      <c r="AJ8" s="86">
        <f>VLOOKUP(AI8,'Money Won'!$A$2:$B$137,2,FALSE)</f>
        <v>0</v>
      </c>
      <c r="AK8" s="87" t="s">
        <v>185</v>
      </c>
      <c r="AL8" s="86">
        <f>VLOOKUP(AK8,'Money Won'!$A$2:$B$137,2,FALSE)</f>
        <v>0</v>
      </c>
    </row>
    <row r="9" spans="1:38" x14ac:dyDescent="0.2">
      <c r="A9" s="71">
        <v>8</v>
      </c>
      <c r="B9" s="72" t="s">
        <v>362</v>
      </c>
      <c r="C9" s="72" t="s">
        <v>361</v>
      </c>
      <c r="D9" s="72" t="s">
        <v>362</v>
      </c>
      <c r="E9" s="73" t="s">
        <v>24</v>
      </c>
      <c r="F9" s="71" t="s">
        <v>23</v>
      </c>
      <c r="G9" s="74"/>
      <c r="H9" s="75">
        <f t="shared" si="0"/>
        <v>5471416</v>
      </c>
      <c r="I9" s="76" t="s">
        <v>67</v>
      </c>
      <c r="J9" s="77">
        <f>VLOOKUP(I9,'Money Won'!$A$2:$B$137,2,FALSE)</f>
        <v>821927</v>
      </c>
      <c r="K9" s="78" t="s">
        <v>73</v>
      </c>
      <c r="L9" s="77">
        <f>VLOOKUP(K9,'Money Won'!$A$2:$B$137,2,FALSE)</f>
        <v>270151</v>
      </c>
      <c r="M9" s="78" t="s">
        <v>74</v>
      </c>
      <c r="N9" s="77">
        <f>VLOOKUP(M9,'Money Won'!$A$2:$B$137,2,FALSE)</f>
        <v>79200</v>
      </c>
      <c r="O9" s="79" t="s">
        <v>86</v>
      </c>
      <c r="P9" s="80">
        <f>VLOOKUP(O9,'Money Won'!$A$2:$B$137,2,FALSE)</f>
        <v>2160000</v>
      </c>
      <c r="Q9" s="92" t="s">
        <v>98</v>
      </c>
      <c r="R9" s="80">
        <f>VLOOKUP(Q9,'Money Won'!$A$2:$B$137,2,FALSE)</f>
        <v>0</v>
      </c>
      <c r="S9" s="93" t="s">
        <v>105</v>
      </c>
      <c r="T9" s="80">
        <f>VLOOKUP(S9,'Money Won'!$A$2:$B$137,2,FALSE)</f>
        <v>1296000</v>
      </c>
      <c r="U9" s="81" t="s">
        <v>132</v>
      </c>
      <c r="V9" s="82">
        <f>VLOOKUP(U9,'Money Won'!$A$2:$B$137,2,FALSE)</f>
        <v>0</v>
      </c>
      <c r="W9" s="81" t="s">
        <v>129</v>
      </c>
      <c r="X9" s="82">
        <f>VLOOKUP(W9,'Money Won'!$A$2:$B$137,2,FALSE)</f>
        <v>0</v>
      </c>
      <c r="Y9" s="81" t="s">
        <v>138</v>
      </c>
      <c r="Z9" s="82">
        <f>VLOOKUP(Y9,'Money Won'!$A$2:$B$137,2,FALSE)</f>
        <v>474659</v>
      </c>
      <c r="AA9" s="83" t="s">
        <v>139</v>
      </c>
      <c r="AB9" s="84">
        <f>VLOOKUP(AA9,'Money Won'!$A$2:$B$137,2,FALSE)</f>
        <v>79200</v>
      </c>
      <c r="AC9" s="117" t="s">
        <v>146</v>
      </c>
      <c r="AD9" s="84">
        <f>VLOOKUP(AC9,'Money Won'!$A$2:$B$137,2,FALSE)</f>
        <v>43028</v>
      </c>
      <c r="AE9" s="117" t="s">
        <v>158</v>
      </c>
      <c r="AF9" s="84">
        <f>VLOOKUP(AE9,'Money Won'!$A$2:$B$137,2,FALSE)</f>
        <v>221825</v>
      </c>
      <c r="AG9" s="85" t="s">
        <v>172</v>
      </c>
      <c r="AH9" s="86">
        <f>VLOOKUP(AG9,'Money Won'!$A$2:$B$137,2,FALSE)</f>
        <v>0</v>
      </c>
      <c r="AI9" s="87" t="s">
        <v>188</v>
      </c>
      <c r="AJ9" s="86">
        <f>VLOOKUP(AI9,'Money Won'!$A$2:$B$137,2,FALSE)</f>
        <v>0</v>
      </c>
      <c r="AK9" s="87" t="s">
        <v>174</v>
      </c>
      <c r="AL9" s="86">
        <f>VLOOKUP(AK9,'Money Won'!$A$2:$B$137,2,FALSE)</f>
        <v>25426</v>
      </c>
    </row>
    <row r="10" spans="1:38" x14ac:dyDescent="0.2">
      <c r="A10" s="71">
        <v>9</v>
      </c>
      <c r="B10" s="72" t="s">
        <v>329</v>
      </c>
      <c r="C10" s="72" t="s">
        <v>327</v>
      </c>
      <c r="D10" s="72" t="s">
        <v>329</v>
      </c>
      <c r="E10" s="73" t="s">
        <v>24</v>
      </c>
      <c r="F10" s="71" t="s">
        <v>23</v>
      </c>
      <c r="G10" s="74"/>
      <c r="H10" s="75">
        <f t="shared" si="0"/>
        <v>5389130</v>
      </c>
      <c r="I10" s="76" t="s">
        <v>67</v>
      </c>
      <c r="J10" s="77">
        <f>VLOOKUP(I10,'Money Won'!$A$2:$B$137,2,FALSE)</f>
        <v>821927</v>
      </c>
      <c r="K10" s="78" t="s">
        <v>77</v>
      </c>
      <c r="L10" s="77">
        <f>VLOOKUP(K10,'Money Won'!$A$2:$B$137,2,FALSE)</f>
        <v>27952</v>
      </c>
      <c r="M10" s="78" t="s">
        <v>73</v>
      </c>
      <c r="N10" s="77">
        <f>VLOOKUP(M10,'Money Won'!$A$2:$B$137,2,FALSE)</f>
        <v>270151</v>
      </c>
      <c r="O10" s="79" t="s">
        <v>86</v>
      </c>
      <c r="P10" s="80">
        <f>VLOOKUP(O10,'Money Won'!$A$2:$B$137,2,FALSE)</f>
        <v>2160000</v>
      </c>
      <c r="Q10" s="92" t="s">
        <v>81</v>
      </c>
      <c r="R10" s="80">
        <f>VLOOKUP(Q10,'Money Won'!$A$2:$B$137,2,FALSE)</f>
        <v>0</v>
      </c>
      <c r="S10" s="93" t="s">
        <v>105</v>
      </c>
      <c r="T10" s="80">
        <f>VLOOKUP(S10,'Money Won'!$A$2:$B$137,2,FALSE)</f>
        <v>1296000</v>
      </c>
      <c r="U10" s="81" t="s">
        <v>128</v>
      </c>
      <c r="V10" s="82">
        <f>VLOOKUP(U10,'Money Won'!$A$2:$B$137,2,FALSE)</f>
        <v>23714</v>
      </c>
      <c r="W10" s="81" t="s">
        <v>118</v>
      </c>
      <c r="X10" s="82">
        <f>VLOOKUP(W10,'Money Won'!$A$2:$B$137,2,FALSE)</f>
        <v>0</v>
      </c>
      <c r="Y10" s="81" t="s">
        <v>138</v>
      </c>
      <c r="Z10" s="82">
        <f>VLOOKUP(Y10,'Money Won'!$A$2:$B$137,2,FALSE)</f>
        <v>474659</v>
      </c>
      <c r="AA10" s="83" t="s">
        <v>158</v>
      </c>
      <c r="AB10" s="84">
        <f>VLOOKUP(AA10,'Money Won'!$A$2:$B$137,2,FALSE)</f>
        <v>221825</v>
      </c>
      <c r="AC10" s="117" t="s">
        <v>159</v>
      </c>
      <c r="AD10" s="84">
        <f>VLOOKUP(AC10,'Money Won'!$A$2:$B$137,2,FALSE)</f>
        <v>43028</v>
      </c>
      <c r="AE10" s="118" t="s">
        <v>156</v>
      </c>
      <c r="AF10" s="84">
        <f>VLOOKUP(AE10,'Money Won'!$A$2:$B$137,2,FALSE)</f>
        <v>0</v>
      </c>
      <c r="AG10" s="85" t="s">
        <v>167</v>
      </c>
      <c r="AH10" s="86">
        <f>VLOOKUP(AG10,'Money Won'!$A$2:$B$137,2,FALSE)</f>
        <v>24448</v>
      </c>
      <c r="AI10" s="87" t="s">
        <v>174</v>
      </c>
      <c r="AJ10" s="86">
        <f>VLOOKUP(AI10,'Money Won'!$A$2:$B$137,2,FALSE)</f>
        <v>25426</v>
      </c>
      <c r="AK10" s="87" t="s">
        <v>185</v>
      </c>
      <c r="AL10" s="86">
        <f>VLOOKUP(AK10,'Money Won'!$A$2:$B$137,2,FALSE)</f>
        <v>0</v>
      </c>
    </row>
    <row r="11" spans="1:38" x14ac:dyDescent="0.2">
      <c r="A11" s="71">
        <v>10</v>
      </c>
      <c r="B11" s="72" t="s">
        <v>399</v>
      </c>
      <c r="C11" s="72" t="s">
        <v>397</v>
      </c>
      <c r="D11" s="72" t="s">
        <v>400</v>
      </c>
      <c r="E11" s="73" t="s">
        <v>24</v>
      </c>
      <c r="F11" s="71" t="s">
        <v>23</v>
      </c>
      <c r="G11" s="74"/>
      <c r="H11" s="75">
        <f t="shared" si="0"/>
        <v>5383004</v>
      </c>
      <c r="I11" s="76" t="s">
        <v>67</v>
      </c>
      <c r="J11" s="77">
        <f>VLOOKUP(I11,'Money Won'!$A$2:$B$137,2,FALSE)</f>
        <v>821927</v>
      </c>
      <c r="K11" s="78" t="s">
        <v>73</v>
      </c>
      <c r="L11" s="77">
        <f>VLOOKUP(K11,'Money Won'!$A$2:$B$137,2,FALSE)</f>
        <v>270151</v>
      </c>
      <c r="M11" s="78" t="s">
        <v>70</v>
      </c>
      <c r="N11" s="77">
        <f>VLOOKUP(M11,'Money Won'!$A$2:$B$137,2,FALSE)</f>
        <v>0</v>
      </c>
      <c r="O11" s="79" t="s">
        <v>86</v>
      </c>
      <c r="P11" s="80">
        <f>VLOOKUP(O11,'Money Won'!$A$2:$B$137,2,FALSE)</f>
        <v>2160000</v>
      </c>
      <c r="Q11" s="92" t="s">
        <v>83</v>
      </c>
      <c r="R11" s="80">
        <f>VLOOKUP(Q11,'Money Won'!$A$2:$B$137,2,FALSE)</f>
        <v>79200</v>
      </c>
      <c r="S11" s="93" t="s">
        <v>105</v>
      </c>
      <c r="T11" s="80">
        <f>VLOOKUP(S11,'Money Won'!$A$2:$B$137,2,FALSE)</f>
        <v>1296000</v>
      </c>
      <c r="U11" s="81" t="s">
        <v>125</v>
      </c>
      <c r="V11" s="82">
        <f>VLOOKUP(U11,'Money Won'!$A$2:$B$137,2,FALSE)</f>
        <v>79200</v>
      </c>
      <c r="W11" s="81" t="s">
        <v>113</v>
      </c>
      <c r="X11" s="82">
        <f>VLOOKUP(W11,'Money Won'!$A$2:$B$137,2,FALSE)</f>
        <v>54054</v>
      </c>
      <c r="Y11" s="81" t="s">
        <v>138</v>
      </c>
      <c r="Z11" s="82">
        <f>VLOOKUP(Y11,'Money Won'!$A$2:$B$137,2,FALSE)</f>
        <v>474659</v>
      </c>
      <c r="AA11" s="83" t="s">
        <v>141</v>
      </c>
      <c r="AB11" s="84">
        <f>VLOOKUP(AA11,'Money Won'!$A$2:$B$137,2,FALSE)</f>
        <v>122387</v>
      </c>
      <c r="AC11" s="117" t="s">
        <v>161</v>
      </c>
      <c r="AD11" s="84">
        <f>VLOOKUP(AC11,'Money Won'!$A$2:$B$137,2,FALSE)</f>
        <v>0</v>
      </c>
      <c r="AE11" s="117" t="s">
        <v>166</v>
      </c>
      <c r="AF11" s="84">
        <f>VLOOKUP(AE11,'Money Won'!$A$2:$B$137,2,FALSE)</f>
        <v>0</v>
      </c>
      <c r="AG11" s="85" t="s">
        <v>194</v>
      </c>
      <c r="AH11" s="86">
        <f>VLOOKUP(AG11,'Money Won'!$A$2:$B$137,2,FALSE)</f>
        <v>25426</v>
      </c>
      <c r="AI11" s="87" t="s">
        <v>178</v>
      </c>
      <c r="AJ11" s="86">
        <f>VLOOKUP(AI11,'Money Won'!$A$2:$B$137,2,FALSE)</f>
        <v>0</v>
      </c>
      <c r="AK11" s="87" t="s">
        <v>185</v>
      </c>
      <c r="AL11" s="86">
        <f>VLOOKUP(AK11,'Money Won'!$A$2:$B$137,2,FALSE)</f>
        <v>0</v>
      </c>
    </row>
    <row r="12" spans="1:38" x14ac:dyDescent="0.2">
      <c r="A12" s="71">
        <v>11</v>
      </c>
      <c r="B12" s="72" t="s">
        <v>536</v>
      </c>
      <c r="C12" s="72" t="s">
        <v>297</v>
      </c>
      <c r="D12" s="72" t="s">
        <v>298</v>
      </c>
      <c r="E12" s="73" t="s">
        <v>24</v>
      </c>
      <c r="F12" s="71" t="s">
        <v>23</v>
      </c>
      <c r="G12" s="74"/>
      <c r="H12" s="75">
        <f t="shared" si="0"/>
        <v>5369300</v>
      </c>
      <c r="I12" s="76" t="s">
        <v>67</v>
      </c>
      <c r="J12" s="77">
        <f>VLOOKUP(I12,'Money Won'!$A$2:$B$137,2,FALSE)</f>
        <v>821927</v>
      </c>
      <c r="K12" s="78" t="s">
        <v>73</v>
      </c>
      <c r="L12" s="77">
        <f>VLOOKUP(K12,'Money Won'!$A$2:$B$137,2,FALSE)</f>
        <v>270151</v>
      </c>
      <c r="M12" s="78" t="s">
        <v>74</v>
      </c>
      <c r="N12" s="77">
        <f>VLOOKUP(M12,'Money Won'!$A$2:$B$137,2,FALSE)</f>
        <v>79200</v>
      </c>
      <c r="O12" s="79" t="s">
        <v>86</v>
      </c>
      <c r="P12" s="80">
        <f>VLOOKUP(O12,'Money Won'!$A$2:$B$137,2,FALSE)</f>
        <v>2160000</v>
      </c>
      <c r="Q12" s="92" t="s">
        <v>98</v>
      </c>
      <c r="R12" s="80">
        <f>VLOOKUP(Q12,'Money Won'!$A$2:$B$137,2,FALSE)</f>
        <v>0</v>
      </c>
      <c r="S12" s="93" t="s">
        <v>105</v>
      </c>
      <c r="T12" s="80">
        <f>VLOOKUP(S12,'Money Won'!$A$2:$B$137,2,FALSE)</f>
        <v>1296000</v>
      </c>
      <c r="U12" s="81" t="s">
        <v>115</v>
      </c>
      <c r="V12" s="82">
        <f>VLOOKUP(U12,'Money Won'!$A$2:$B$137,2,FALSE)</f>
        <v>0</v>
      </c>
      <c r="W12" s="81" t="s">
        <v>113</v>
      </c>
      <c r="X12" s="82">
        <f>VLOOKUP(W12,'Money Won'!$A$2:$B$137,2,FALSE)</f>
        <v>54054</v>
      </c>
      <c r="Y12" s="81" t="s">
        <v>138</v>
      </c>
      <c r="Z12" s="82">
        <f>VLOOKUP(Y12,'Money Won'!$A$2:$B$137,2,FALSE)</f>
        <v>474659</v>
      </c>
      <c r="AA12" s="83" t="s">
        <v>148</v>
      </c>
      <c r="AB12" s="84">
        <f>VLOOKUP(AA12,'Money Won'!$A$2:$B$137,2,FALSE)</f>
        <v>163435</v>
      </c>
      <c r="AC12" s="117" t="s">
        <v>161</v>
      </c>
      <c r="AD12" s="84">
        <f>VLOOKUP(AC12,'Money Won'!$A$2:$B$137,2,FALSE)</f>
        <v>0</v>
      </c>
      <c r="AE12" s="117" t="s">
        <v>165</v>
      </c>
      <c r="AF12" s="84">
        <f>VLOOKUP(AE12,'Money Won'!$A$2:$B$137,2,FALSE)</f>
        <v>0</v>
      </c>
      <c r="AG12" s="85" t="s">
        <v>167</v>
      </c>
      <c r="AH12" s="86">
        <f>VLOOKUP(AG12,'Money Won'!$A$2:$B$137,2,FALSE)</f>
        <v>24448</v>
      </c>
      <c r="AI12" s="87" t="s">
        <v>194</v>
      </c>
      <c r="AJ12" s="86">
        <f>VLOOKUP(AI12,'Money Won'!$A$2:$B$137,2,FALSE)</f>
        <v>25426</v>
      </c>
      <c r="AK12" s="87" t="s">
        <v>185</v>
      </c>
      <c r="AL12" s="86">
        <f>VLOOKUP(AK12,'Money Won'!$A$2:$B$137,2,FALSE)</f>
        <v>0</v>
      </c>
    </row>
    <row r="13" spans="1:38" x14ac:dyDescent="0.2">
      <c r="A13" s="71">
        <v>12</v>
      </c>
      <c r="B13" s="72" t="s">
        <v>316</v>
      </c>
      <c r="C13" s="72" t="s">
        <v>315</v>
      </c>
      <c r="D13" s="72" t="s">
        <v>316</v>
      </c>
      <c r="E13" s="73" t="s">
        <v>24</v>
      </c>
      <c r="F13" s="71" t="s">
        <v>23</v>
      </c>
      <c r="G13" s="74"/>
      <c r="H13" s="75">
        <f t="shared" si="0"/>
        <v>5337464</v>
      </c>
      <c r="I13" s="76" t="s">
        <v>67</v>
      </c>
      <c r="J13" s="77">
        <f>VLOOKUP(I13,'Money Won'!$A$2:$B$137,2,FALSE)</f>
        <v>821927</v>
      </c>
      <c r="K13" s="78" t="s">
        <v>73</v>
      </c>
      <c r="L13" s="77">
        <f>VLOOKUP(K13,'Money Won'!$A$2:$B$137,2,FALSE)</f>
        <v>270151</v>
      </c>
      <c r="M13" s="78" t="s">
        <v>70</v>
      </c>
      <c r="N13" s="77">
        <f>VLOOKUP(M13,'Money Won'!$A$2:$B$137,2,FALSE)</f>
        <v>0</v>
      </c>
      <c r="O13" s="79" t="s">
        <v>86</v>
      </c>
      <c r="P13" s="80">
        <f>VLOOKUP(O13,'Money Won'!$A$2:$B$137,2,FALSE)</f>
        <v>2160000</v>
      </c>
      <c r="Q13" s="92" t="s">
        <v>98</v>
      </c>
      <c r="R13" s="80">
        <f>VLOOKUP(Q13,'Money Won'!$A$2:$B$137,2,FALSE)</f>
        <v>0</v>
      </c>
      <c r="S13" s="93" t="s">
        <v>105</v>
      </c>
      <c r="T13" s="80">
        <f>VLOOKUP(S13,'Money Won'!$A$2:$B$137,2,FALSE)</f>
        <v>1296000</v>
      </c>
      <c r="U13" s="81" t="s">
        <v>126</v>
      </c>
      <c r="V13" s="82">
        <f>VLOOKUP(U13,'Money Won'!$A$2:$B$137,2,FALSE)</f>
        <v>0</v>
      </c>
      <c r="W13" s="81" t="s">
        <v>121</v>
      </c>
      <c r="X13" s="82">
        <f>VLOOKUP(W13,'Money Won'!$A$2:$B$137,2,FALSE)</f>
        <v>0</v>
      </c>
      <c r="Y13" s="81" t="s">
        <v>138</v>
      </c>
      <c r="Z13" s="82">
        <f>VLOOKUP(Y13,'Money Won'!$A$2:$B$137,2,FALSE)</f>
        <v>474659</v>
      </c>
      <c r="AA13" s="83" t="s">
        <v>158</v>
      </c>
      <c r="AB13" s="84">
        <f>VLOOKUP(AA13,'Money Won'!$A$2:$B$137,2,FALSE)</f>
        <v>221825</v>
      </c>
      <c r="AC13" s="117" t="s">
        <v>159</v>
      </c>
      <c r="AD13" s="84">
        <f>VLOOKUP(AC13,'Money Won'!$A$2:$B$137,2,FALSE)</f>
        <v>43028</v>
      </c>
      <c r="AE13" s="117" t="s">
        <v>165</v>
      </c>
      <c r="AF13" s="84">
        <f>VLOOKUP(AE13,'Money Won'!$A$2:$B$137,2,FALSE)</f>
        <v>0</v>
      </c>
      <c r="AG13" s="85" t="s">
        <v>167</v>
      </c>
      <c r="AH13" s="86">
        <f>VLOOKUP(AG13,'Money Won'!$A$2:$B$137,2,FALSE)</f>
        <v>24448</v>
      </c>
      <c r="AI13" s="87" t="s">
        <v>174</v>
      </c>
      <c r="AJ13" s="86">
        <f>VLOOKUP(AI13,'Money Won'!$A$2:$B$137,2,FALSE)</f>
        <v>25426</v>
      </c>
      <c r="AK13" s="87" t="s">
        <v>181</v>
      </c>
      <c r="AL13" s="86">
        <f>VLOOKUP(AK13,'Money Won'!$A$2:$B$137,2,FALSE)</f>
        <v>0</v>
      </c>
    </row>
    <row r="14" spans="1:38" x14ac:dyDescent="0.2">
      <c r="A14" s="71">
        <v>13</v>
      </c>
      <c r="B14" s="72" t="s">
        <v>207</v>
      </c>
      <c r="C14" s="72" t="s">
        <v>206</v>
      </c>
      <c r="D14" s="72" t="s">
        <v>207</v>
      </c>
      <c r="E14" s="73" t="s">
        <v>24</v>
      </c>
      <c r="F14" s="71" t="s">
        <v>23</v>
      </c>
      <c r="G14" s="74"/>
      <c r="H14" s="75">
        <f t="shared" si="0"/>
        <v>5289820</v>
      </c>
      <c r="I14" s="76" t="s">
        <v>67</v>
      </c>
      <c r="J14" s="77">
        <f>VLOOKUP(I14,'Money Won'!$A$2:$B$137,2,FALSE)</f>
        <v>821927</v>
      </c>
      <c r="K14" s="78" t="s">
        <v>73</v>
      </c>
      <c r="L14" s="77">
        <f>VLOOKUP(K14,'Money Won'!$A$2:$B$137,2,FALSE)</f>
        <v>270151</v>
      </c>
      <c r="M14" s="78" t="s">
        <v>71</v>
      </c>
      <c r="N14" s="77">
        <f>VLOOKUP(M14,'Money Won'!$A$2:$B$137,2,FALSE)</f>
        <v>0</v>
      </c>
      <c r="O14" s="79" t="s">
        <v>86</v>
      </c>
      <c r="P14" s="80">
        <f>VLOOKUP(O14,'Money Won'!$A$2:$B$137,2,FALSE)</f>
        <v>2160000</v>
      </c>
      <c r="Q14" s="92" t="s">
        <v>98</v>
      </c>
      <c r="R14" s="80">
        <f>VLOOKUP(Q14,'Money Won'!$A$2:$B$137,2,FALSE)</f>
        <v>0</v>
      </c>
      <c r="S14" s="93" t="s">
        <v>105</v>
      </c>
      <c r="T14" s="80">
        <f>VLOOKUP(S14,'Money Won'!$A$2:$B$137,2,FALSE)</f>
        <v>1296000</v>
      </c>
      <c r="U14" s="81" t="s">
        <v>132</v>
      </c>
      <c r="V14" s="82">
        <f>VLOOKUP(U14,'Money Won'!$A$2:$B$137,2,FALSE)</f>
        <v>0</v>
      </c>
      <c r="W14" s="81" t="s">
        <v>138</v>
      </c>
      <c r="X14" s="82">
        <f>VLOOKUP(W14,'Money Won'!$A$2:$B$137,2,FALSE)</f>
        <v>474659</v>
      </c>
      <c r="Y14" s="81" t="s">
        <v>116</v>
      </c>
      <c r="Z14" s="82">
        <f>VLOOKUP(Y14,'Money Won'!$A$2:$B$137,2,FALSE)</f>
        <v>79200</v>
      </c>
      <c r="AA14" s="83" t="s">
        <v>143</v>
      </c>
      <c r="AB14" s="84">
        <f>VLOOKUP(AA14,'Money Won'!$A$2:$B$137,2,FALSE)</f>
        <v>0</v>
      </c>
      <c r="AC14" s="117" t="s">
        <v>140</v>
      </c>
      <c r="AD14" s="84">
        <f>VLOOKUP(AC14,'Money Won'!$A$2:$B$137,2,FALSE)</f>
        <v>0</v>
      </c>
      <c r="AE14" s="117" t="s">
        <v>148</v>
      </c>
      <c r="AF14" s="84">
        <f>VLOOKUP(AE14,'Money Won'!$A$2:$B$137,2,FALSE)</f>
        <v>163435</v>
      </c>
      <c r="AG14" s="85" t="s">
        <v>181</v>
      </c>
      <c r="AH14" s="86">
        <f>VLOOKUP(AG14,'Money Won'!$A$2:$B$137,2,FALSE)</f>
        <v>0</v>
      </c>
      <c r="AI14" s="87" t="s">
        <v>167</v>
      </c>
      <c r="AJ14" s="86">
        <f>VLOOKUP(AI14,'Money Won'!$A$2:$B$137,2,FALSE)</f>
        <v>24448</v>
      </c>
      <c r="AK14" s="87" t="s">
        <v>185</v>
      </c>
      <c r="AL14" s="86">
        <f>VLOOKUP(AK14,'Money Won'!$A$2:$B$137,2,FALSE)</f>
        <v>0</v>
      </c>
    </row>
    <row r="15" spans="1:38" x14ac:dyDescent="0.2">
      <c r="A15" s="71">
        <v>14</v>
      </c>
      <c r="B15" s="72" t="s">
        <v>331</v>
      </c>
      <c r="C15" s="72" t="s">
        <v>330</v>
      </c>
      <c r="D15" s="72" t="s">
        <v>331</v>
      </c>
      <c r="E15" s="73" t="s">
        <v>24</v>
      </c>
      <c r="F15" s="71" t="s">
        <v>23</v>
      </c>
      <c r="G15" s="74"/>
      <c r="H15" s="75">
        <f t="shared" si="0"/>
        <v>5186527</v>
      </c>
      <c r="I15" s="76" t="s">
        <v>67</v>
      </c>
      <c r="J15" s="77">
        <f>VLOOKUP(I15,'Money Won'!$A$2:$B$137,2,FALSE)</f>
        <v>821927</v>
      </c>
      <c r="K15" s="78" t="s">
        <v>73</v>
      </c>
      <c r="L15" s="77">
        <f>VLOOKUP(K15,'Money Won'!$A$2:$B$137,2,FALSE)</f>
        <v>270151</v>
      </c>
      <c r="M15" s="78" t="s">
        <v>74</v>
      </c>
      <c r="N15" s="77">
        <f>VLOOKUP(M15,'Money Won'!$A$2:$B$137,2,FALSE)</f>
        <v>79200</v>
      </c>
      <c r="O15" s="79" t="s">
        <v>86</v>
      </c>
      <c r="P15" s="80">
        <f>VLOOKUP(O15,'Money Won'!$A$2:$B$137,2,FALSE)</f>
        <v>2160000</v>
      </c>
      <c r="Q15" s="92" t="s">
        <v>100</v>
      </c>
      <c r="R15" s="80">
        <f>VLOOKUP(Q15,'Money Won'!$A$2:$B$137,2,FALSE)</f>
        <v>34716</v>
      </c>
      <c r="S15" s="93" t="s">
        <v>105</v>
      </c>
      <c r="T15" s="80">
        <f>VLOOKUP(S15,'Money Won'!$A$2:$B$137,2,FALSE)</f>
        <v>1296000</v>
      </c>
      <c r="U15" s="81" t="s">
        <v>132</v>
      </c>
      <c r="V15" s="82">
        <f>VLOOKUP(U15,'Money Won'!$A$2:$B$137,2,FALSE)</f>
        <v>0</v>
      </c>
      <c r="W15" s="81" t="s">
        <v>130</v>
      </c>
      <c r="X15" s="82">
        <f>VLOOKUP(W15,'Money Won'!$A$2:$B$137,2,FALSE)</f>
        <v>0</v>
      </c>
      <c r="Y15" s="81" t="s">
        <v>138</v>
      </c>
      <c r="Z15" s="82">
        <f>VLOOKUP(Y15,'Money Won'!$A$2:$B$137,2,FALSE)</f>
        <v>474659</v>
      </c>
      <c r="AA15" s="83" t="s">
        <v>156</v>
      </c>
      <c r="AB15" s="84">
        <f>VLOOKUP(AA15,'Money Won'!$A$2:$B$137,2,FALSE)</f>
        <v>0</v>
      </c>
      <c r="AC15" s="117" t="s">
        <v>143</v>
      </c>
      <c r="AD15" s="84">
        <f>VLOOKUP(AC15,'Money Won'!$A$2:$B$137,2,FALSE)</f>
        <v>0</v>
      </c>
      <c r="AE15" s="117" t="s">
        <v>165</v>
      </c>
      <c r="AF15" s="84">
        <f>VLOOKUP(AE15,'Money Won'!$A$2:$B$137,2,FALSE)</f>
        <v>0</v>
      </c>
      <c r="AG15" s="85" t="s">
        <v>167</v>
      </c>
      <c r="AH15" s="86">
        <f>VLOOKUP(AG15,'Money Won'!$A$2:$B$137,2,FALSE)</f>
        <v>24448</v>
      </c>
      <c r="AI15" s="87" t="s">
        <v>174</v>
      </c>
      <c r="AJ15" s="86">
        <f>VLOOKUP(AI15,'Money Won'!$A$2:$B$137,2,FALSE)</f>
        <v>25426</v>
      </c>
      <c r="AK15" s="87" t="s">
        <v>181</v>
      </c>
      <c r="AL15" s="86">
        <f>VLOOKUP(AK15,'Money Won'!$A$2:$B$137,2,FALSE)</f>
        <v>0</v>
      </c>
    </row>
    <row r="16" spans="1:38" x14ac:dyDescent="0.2">
      <c r="A16" s="71">
        <v>15</v>
      </c>
      <c r="B16" s="72" t="s">
        <v>377</v>
      </c>
      <c r="C16" s="72" t="s">
        <v>376</v>
      </c>
      <c r="D16" s="72" t="s">
        <v>377</v>
      </c>
      <c r="E16" s="73" t="s">
        <v>24</v>
      </c>
      <c r="F16" s="71" t="s">
        <v>23</v>
      </c>
      <c r="G16" s="74"/>
      <c r="H16" s="75">
        <f t="shared" si="0"/>
        <v>5178030</v>
      </c>
      <c r="I16" s="76" t="s">
        <v>67</v>
      </c>
      <c r="J16" s="77">
        <f>VLOOKUP(I16,'Money Won'!$A$2:$B$137,2,FALSE)</f>
        <v>821927</v>
      </c>
      <c r="K16" s="78" t="s">
        <v>78</v>
      </c>
      <c r="L16" s="77">
        <f>VLOOKUP(K16,'Money Won'!$A$2:$B$137,2,FALSE)</f>
        <v>122387</v>
      </c>
      <c r="M16" s="78" t="s">
        <v>80</v>
      </c>
      <c r="N16" s="77">
        <f>VLOOKUP(M16,'Money Won'!$A$2:$B$137,2,FALSE)</f>
        <v>0</v>
      </c>
      <c r="O16" s="79" t="s">
        <v>86</v>
      </c>
      <c r="P16" s="80">
        <f>VLOOKUP(O16,'Money Won'!$A$2:$B$137,2,FALSE)</f>
        <v>2160000</v>
      </c>
      <c r="Q16" s="92" t="s">
        <v>100</v>
      </c>
      <c r="R16" s="80">
        <f>VLOOKUP(Q16,'Money Won'!$A$2:$B$137,2,FALSE)</f>
        <v>34716</v>
      </c>
      <c r="S16" s="93" t="s">
        <v>105</v>
      </c>
      <c r="T16" s="80">
        <f>VLOOKUP(S16,'Money Won'!$A$2:$B$137,2,FALSE)</f>
        <v>1296000</v>
      </c>
      <c r="U16" s="81" t="s">
        <v>113</v>
      </c>
      <c r="V16" s="82">
        <f>VLOOKUP(U16,'Money Won'!$A$2:$B$137,2,FALSE)</f>
        <v>54054</v>
      </c>
      <c r="W16" s="81" t="s">
        <v>132</v>
      </c>
      <c r="X16" s="82">
        <f>VLOOKUP(W16,'Money Won'!$A$2:$B$137,2,FALSE)</f>
        <v>0</v>
      </c>
      <c r="Y16" s="81" t="s">
        <v>138</v>
      </c>
      <c r="Z16" s="82">
        <f>VLOOKUP(Y16,'Money Won'!$A$2:$B$137,2,FALSE)</f>
        <v>474659</v>
      </c>
      <c r="AA16" s="83" t="s">
        <v>148</v>
      </c>
      <c r="AB16" s="84">
        <f>VLOOKUP(AA16,'Money Won'!$A$2:$B$137,2,FALSE)</f>
        <v>163435</v>
      </c>
      <c r="AC16" s="117" t="s">
        <v>161</v>
      </c>
      <c r="AD16" s="84">
        <f>VLOOKUP(AC16,'Money Won'!$A$2:$B$137,2,FALSE)</f>
        <v>0</v>
      </c>
      <c r="AE16" s="117" t="s">
        <v>166</v>
      </c>
      <c r="AF16" s="84">
        <f>VLOOKUP(AE16,'Money Won'!$A$2:$B$137,2,FALSE)</f>
        <v>0</v>
      </c>
      <c r="AG16" s="85" t="s">
        <v>170</v>
      </c>
      <c r="AH16" s="86">
        <f>VLOOKUP(AG16,'Money Won'!$A$2:$B$137,2,FALSE)</f>
        <v>25426</v>
      </c>
      <c r="AI16" s="87" t="s">
        <v>194</v>
      </c>
      <c r="AJ16" s="86">
        <f>VLOOKUP(AI16,'Money Won'!$A$2:$B$137,2,FALSE)</f>
        <v>25426</v>
      </c>
      <c r="AK16" s="87" t="s">
        <v>185</v>
      </c>
      <c r="AL16" s="86">
        <f>VLOOKUP(AK16,'Money Won'!$A$2:$B$137,2,FALSE)</f>
        <v>0</v>
      </c>
    </row>
    <row r="17" spans="1:38" x14ac:dyDescent="0.2">
      <c r="A17" s="71">
        <v>16</v>
      </c>
      <c r="B17" s="72" t="s">
        <v>518</v>
      </c>
      <c r="C17" s="72" t="s">
        <v>380</v>
      </c>
      <c r="D17" s="72" t="s">
        <v>379</v>
      </c>
      <c r="E17" s="73" t="s">
        <v>24</v>
      </c>
      <c r="F17" s="71" t="s">
        <v>23</v>
      </c>
      <c r="G17" s="74"/>
      <c r="H17" s="75">
        <f t="shared" si="0"/>
        <v>5151180</v>
      </c>
      <c r="I17" s="76" t="s">
        <v>67</v>
      </c>
      <c r="J17" s="77">
        <f>VLOOKUP(I17,'Money Won'!$A$2:$B$137,2,FALSE)</f>
        <v>821927</v>
      </c>
      <c r="K17" s="78" t="s">
        <v>73</v>
      </c>
      <c r="L17" s="77">
        <f>VLOOKUP(K17,'Money Won'!$A$2:$B$137,2,FALSE)</f>
        <v>270151</v>
      </c>
      <c r="M17" s="78" t="s">
        <v>70</v>
      </c>
      <c r="N17" s="77">
        <f>VLOOKUP(M17,'Money Won'!$A$2:$B$137,2,FALSE)</f>
        <v>0</v>
      </c>
      <c r="O17" s="79" t="s">
        <v>86</v>
      </c>
      <c r="P17" s="80">
        <f>VLOOKUP(O17,'Money Won'!$A$2:$B$137,2,FALSE)</f>
        <v>2160000</v>
      </c>
      <c r="Q17" s="92" t="s">
        <v>96</v>
      </c>
      <c r="R17" s="80">
        <f>VLOOKUP(Q17,'Money Won'!$A$2:$B$137,2,FALSE)</f>
        <v>34716</v>
      </c>
      <c r="S17" s="93" t="s">
        <v>105</v>
      </c>
      <c r="T17" s="80">
        <f>VLOOKUP(S17,'Money Won'!$A$2:$B$137,2,FALSE)</f>
        <v>1296000</v>
      </c>
      <c r="U17" s="81" t="s">
        <v>119</v>
      </c>
      <c r="V17" s="82">
        <f>VLOOKUP(U17,'Money Won'!$A$2:$B$137,2,FALSE)</f>
        <v>361923</v>
      </c>
      <c r="W17" s="81" t="s">
        <v>121</v>
      </c>
      <c r="X17" s="82">
        <f>VLOOKUP(W17,'Money Won'!$A$2:$B$137,2,FALSE)</f>
        <v>0</v>
      </c>
      <c r="Y17" s="81" t="s">
        <v>111</v>
      </c>
      <c r="Z17" s="82">
        <f>VLOOKUP(Y17,'Money Won'!$A$2:$B$137,2,FALSE)</f>
        <v>0</v>
      </c>
      <c r="AA17" s="83" t="s">
        <v>140</v>
      </c>
      <c r="AB17" s="84">
        <f>VLOOKUP(AA17,'Money Won'!$A$2:$B$137,2,FALSE)</f>
        <v>0</v>
      </c>
      <c r="AC17" s="117" t="s">
        <v>146</v>
      </c>
      <c r="AD17" s="84">
        <f>VLOOKUP(AC17,'Money Won'!$A$2:$B$137,2,FALSE)</f>
        <v>43028</v>
      </c>
      <c r="AE17" s="117" t="s">
        <v>148</v>
      </c>
      <c r="AF17" s="84">
        <f>VLOOKUP(AE17,'Money Won'!$A$2:$B$137,2,FALSE)</f>
        <v>163435</v>
      </c>
      <c r="AG17" s="85" t="s">
        <v>188</v>
      </c>
      <c r="AH17" s="86">
        <f>VLOOKUP(AG17,'Money Won'!$A$2:$B$137,2,FALSE)</f>
        <v>0</v>
      </c>
      <c r="AI17" s="87" t="s">
        <v>189</v>
      </c>
      <c r="AJ17" s="86">
        <f>VLOOKUP(AI17,'Money Won'!$A$2:$B$137,2,FALSE)</f>
        <v>0</v>
      </c>
      <c r="AK17" s="87" t="s">
        <v>185</v>
      </c>
      <c r="AL17" s="86">
        <f>VLOOKUP(AK17,'Money Won'!$A$2:$B$137,2,FALSE)</f>
        <v>0</v>
      </c>
    </row>
    <row r="18" spans="1:38" x14ac:dyDescent="0.2">
      <c r="A18" s="71">
        <v>17</v>
      </c>
      <c r="B18" s="72" t="s">
        <v>566</v>
      </c>
      <c r="C18" s="72" t="s">
        <v>567</v>
      </c>
      <c r="D18" s="72" t="s">
        <v>566</v>
      </c>
      <c r="E18" s="73" t="s">
        <v>24</v>
      </c>
      <c r="F18" s="71" t="s">
        <v>23</v>
      </c>
      <c r="G18" s="74"/>
      <c r="H18" s="75">
        <f t="shared" si="0"/>
        <v>5132333</v>
      </c>
      <c r="I18" s="76" t="s">
        <v>67</v>
      </c>
      <c r="J18" s="77">
        <f>VLOOKUP(I18,'Money Won'!$A$2:$B$137,2,FALSE)</f>
        <v>821927</v>
      </c>
      <c r="K18" s="78" t="s">
        <v>73</v>
      </c>
      <c r="L18" s="77">
        <f>VLOOKUP(K18,'Money Won'!$A$2:$B$137,2,FALSE)</f>
        <v>270151</v>
      </c>
      <c r="M18" s="78" t="s">
        <v>74</v>
      </c>
      <c r="N18" s="77">
        <f>VLOOKUP(M18,'Money Won'!$A$2:$B$137,2,FALSE)</f>
        <v>79200</v>
      </c>
      <c r="O18" s="79" t="s">
        <v>86</v>
      </c>
      <c r="P18" s="80">
        <f>VLOOKUP(O18,'Money Won'!$A$2:$B$137,2,FALSE)</f>
        <v>2160000</v>
      </c>
      <c r="Q18" s="92" t="s">
        <v>103</v>
      </c>
      <c r="R18" s="80">
        <f>VLOOKUP(Q18,'Money Won'!$A$2:$B$137,2,FALSE)</f>
        <v>0</v>
      </c>
      <c r="S18" s="93" t="s">
        <v>105</v>
      </c>
      <c r="T18" s="80">
        <f>VLOOKUP(S18,'Money Won'!$A$2:$B$137,2,FALSE)</f>
        <v>1296000</v>
      </c>
      <c r="U18" s="81" t="s">
        <v>117</v>
      </c>
      <c r="V18" s="82">
        <f>VLOOKUP(U18,'Money Won'!$A$2:$B$137,2,FALSE)</f>
        <v>0</v>
      </c>
      <c r="W18" s="81" t="s">
        <v>131</v>
      </c>
      <c r="X18" s="82">
        <f>VLOOKUP(W18,'Money Won'!$A$2:$B$137,2,FALSE)</f>
        <v>190328</v>
      </c>
      <c r="Y18" s="81" t="s">
        <v>132</v>
      </c>
      <c r="Z18" s="82">
        <f>VLOOKUP(Y18,'Money Won'!$A$2:$B$137,2,FALSE)</f>
        <v>0</v>
      </c>
      <c r="AA18" s="83" t="s">
        <v>160</v>
      </c>
      <c r="AB18" s="84">
        <f>VLOOKUP(AA18,'Money Won'!$A$2:$B$137,2,FALSE)</f>
        <v>43028</v>
      </c>
      <c r="AC18" s="117" t="s">
        <v>158</v>
      </c>
      <c r="AD18" s="84">
        <f>VLOOKUP(AC18,'Money Won'!$A$2:$B$137,2,FALSE)</f>
        <v>221825</v>
      </c>
      <c r="AE18" s="117" t="s">
        <v>165</v>
      </c>
      <c r="AF18" s="84">
        <f>VLOOKUP(AE18,'Money Won'!$A$2:$B$137,2,FALSE)</f>
        <v>0</v>
      </c>
      <c r="AG18" s="85" t="s">
        <v>167</v>
      </c>
      <c r="AH18" s="86">
        <f>VLOOKUP(AG18,'Money Won'!$A$2:$B$137,2,FALSE)</f>
        <v>24448</v>
      </c>
      <c r="AI18" s="87" t="s">
        <v>194</v>
      </c>
      <c r="AJ18" s="86">
        <f>VLOOKUP(AI18,'Money Won'!$A$2:$B$137,2,FALSE)</f>
        <v>25426</v>
      </c>
      <c r="AK18" s="87" t="s">
        <v>185</v>
      </c>
      <c r="AL18" s="86">
        <f>VLOOKUP(AK18,'Money Won'!$A$2:$B$137,2,FALSE)</f>
        <v>0</v>
      </c>
    </row>
    <row r="19" spans="1:38" x14ac:dyDescent="0.2">
      <c r="A19" s="71">
        <v>18</v>
      </c>
      <c r="B19" s="72" t="s">
        <v>280</v>
      </c>
      <c r="C19" s="72" t="s">
        <v>281</v>
      </c>
      <c r="D19" s="72" t="s">
        <v>280</v>
      </c>
      <c r="E19" s="73" t="s">
        <v>24</v>
      </c>
      <c r="F19" s="71" t="s">
        <v>23</v>
      </c>
      <c r="G19" s="74"/>
      <c r="H19" s="75">
        <f t="shared" si="0"/>
        <v>5108793</v>
      </c>
      <c r="I19" s="76" t="s">
        <v>67</v>
      </c>
      <c r="J19" s="77">
        <f>VLOOKUP(I19,'Money Won'!$A$2:$B$137,2,FALSE)</f>
        <v>821927</v>
      </c>
      <c r="K19" s="78" t="s">
        <v>73</v>
      </c>
      <c r="L19" s="77">
        <f>VLOOKUP(K19,'Money Won'!$A$2:$B$137,2,FALSE)</f>
        <v>270151</v>
      </c>
      <c r="M19" s="78" t="s">
        <v>71</v>
      </c>
      <c r="N19" s="77">
        <f>VLOOKUP(M19,'Money Won'!$A$2:$B$137,2,FALSE)</f>
        <v>0</v>
      </c>
      <c r="O19" s="79" t="s">
        <v>86</v>
      </c>
      <c r="P19" s="80">
        <f>VLOOKUP(O19,'Money Won'!$A$2:$B$137,2,FALSE)</f>
        <v>2160000</v>
      </c>
      <c r="Q19" s="92" t="s">
        <v>103</v>
      </c>
      <c r="R19" s="80">
        <f>VLOOKUP(Q19,'Money Won'!$A$2:$B$137,2,FALSE)</f>
        <v>0</v>
      </c>
      <c r="S19" s="93" t="s">
        <v>105</v>
      </c>
      <c r="T19" s="80">
        <f>VLOOKUP(S19,'Money Won'!$A$2:$B$137,2,FALSE)</f>
        <v>1296000</v>
      </c>
      <c r="U19" s="81" t="s">
        <v>132</v>
      </c>
      <c r="V19" s="82">
        <f>VLOOKUP(U19,'Money Won'!$A$2:$B$137,2,FALSE)</f>
        <v>0</v>
      </c>
      <c r="W19" s="81" t="s">
        <v>129</v>
      </c>
      <c r="X19" s="82">
        <f>VLOOKUP(W19,'Money Won'!$A$2:$B$137,2,FALSE)</f>
        <v>0</v>
      </c>
      <c r="Y19" s="81" t="s">
        <v>138</v>
      </c>
      <c r="Z19" s="82">
        <f>VLOOKUP(Y19,'Money Won'!$A$2:$B$137,2,FALSE)</f>
        <v>474659</v>
      </c>
      <c r="AA19" s="83" t="s">
        <v>162</v>
      </c>
      <c r="AB19" s="84">
        <f>VLOOKUP(AA19,'Money Won'!$A$2:$B$137,2,FALSE)</f>
        <v>0</v>
      </c>
      <c r="AC19" s="117" t="s">
        <v>155</v>
      </c>
      <c r="AD19" s="84">
        <f>VLOOKUP(AC19,'Money Won'!$A$2:$B$137,2,FALSE)</f>
        <v>43028</v>
      </c>
      <c r="AE19" s="117" t="s">
        <v>160</v>
      </c>
      <c r="AF19" s="84">
        <f>VLOOKUP(AE19,'Money Won'!$A$2:$B$137,2,FALSE)</f>
        <v>43028</v>
      </c>
      <c r="AG19" s="85" t="s">
        <v>189</v>
      </c>
      <c r="AH19" s="86">
        <f>VLOOKUP(AG19,'Money Won'!$A$2:$B$137,2,FALSE)</f>
        <v>0</v>
      </c>
      <c r="AI19" s="85" t="s">
        <v>183</v>
      </c>
      <c r="AJ19" s="86">
        <f>VLOOKUP(AI19,'Money Won'!$A$2:$B$137,2,FALSE)</f>
        <v>0</v>
      </c>
      <c r="AK19" s="87" t="s">
        <v>176</v>
      </c>
      <c r="AL19" s="86">
        <f>VLOOKUP(AK19,'Money Won'!$A$2:$B$137,2,FALSE)</f>
        <v>0</v>
      </c>
    </row>
    <row r="20" spans="1:38" x14ac:dyDescent="0.2">
      <c r="A20" s="71">
        <v>19</v>
      </c>
      <c r="B20" s="72" t="s">
        <v>478</v>
      </c>
      <c r="C20" s="72" t="s">
        <v>477</v>
      </c>
      <c r="D20" s="72" t="s">
        <v>478</v>
      </c>
      <c r="E20" s="73" t="s">
        <v>24</v>
      </c>
      <c r="F20" s="71" t="s">
        <v>23</v>
      </c>
      <c r="G20" s="74"/>
      <c r="H20" s="75">
        <f t="shared" si="0"/>
        <v>5082103</v>
      </c>
      <c r="I20" s="76" t="s">
        <v>67</v>
      </c>
      <c r="J20" s="77">
        <f>VLOOKUP(I20,'Money Won'!$A$2:$B$137,2,FALSE)</f>
        <v>821927</v>
      </c>
      <c r="K20" s="78" t="s">
        <v>79</v>
      </c>
      <c r="L20" s="77">
        <f>VLOOKUP(K20,'Money Won'!$A$2:$B$137,2,FALSE)</f>
        <v>0</v>
      </c>
      <c r="M20" s="78" t="s">
        <v>73</v>
      </c>
      <c r="N20" s="77">
        <f>VLOOKUP(M20,'Money Won'!$A$2:$B$137,2,FALSE)</f>
        <v>270151</v>
      </c>
      <c r="O20" s="79" t="s">
        <v>86</v>
      </c>
      <c r="P20" s="80">
        <f>VLOOKUP(O20,'Money Won'!$A$2:$B$137,2,FALSE)</f>
        <v>2160000</v>
      </c>
      <c r="Q20" s="92" t="s">
        <v>83</v>
      </c>
      <c r="R20" s="80">
        <f>VLOOKUP(Q20,'Money Won'!$A$2:$B$137,2,FALSE)</f>
        <v>79200</v>
      </c>
      <c r="S20" s="93" t="s">
        <v>105</v>
      </c>
      <c r="T20" s="80">
        <f>VLOOKUP(S20,'Money Won'!$A$2:$B$137,2,FALSE)</f>
        <v>1296000</v>
      </c>
      <c r="U20" s="81" t="s">
        <v>110</v>
      </c>
      <c r="V20" s="82">
        <f>VLOOKUP(U20,'Money Won'!$A$2:$B$137,2,FALSE)</f>
        <v>0</v>
      </c>
      <c r="W20" s="81" t="s">
        <v>119</v>
      </c>
      <c r="X20" s="82">
        <f>VLOOKUP(W20,'Money Won'!$A$2:$B$137,2,FALSE)</f>
        <v>361923</v>
      </c>
      <c r="Y20" s="81" t="s">
        <v>118</v>
      </c>
      <c r="Z20" s="82">
        <f>VLOOKUP(Y20,'Money Won'!$A$2:$B$137,2,FALSE)</f>
        <v>0</v>
      </c>
      <c r="AA20" s="117" t="s">
        <v>161</v>
      </c>
      <c r="AB20" s="84">
        <f>VLOOKUP(AA20,'Money Won'!$A$2:$B$137,2,FALSE)</f>
        <v>0</v>
      </c>
      <c r="AC20" s="117" t="s">
        <v>146</v>
      </c>
      <c r="AD20" s="84">
        <f>VLOOKUP(AC20,'Money Won'!$A$2:$B$137,2,FALSE)</f>
        <v>43028</v>
      </c>
      <c r="AE20" s="117" t="s">
        <v>165</v>
      </c>
      <c r="AF20" s="84">
        <f>VLOOKUP(AE20,'Money Won'!$A$2:$B$137,2,FALSE)</f>
        <v>0</v>
      </c>
      <c r="AG20" s="85" t="s">
        <v>167</v>
      </c>
      <c r="AH20" s="86">
        <f>VLOOKUP(AG20,'Money Won'!$A$2:$B$137,2,FALSE)</f>
        <v>24448</v>
      </c>
      <c r="AI20" s="87" t="s">
        <v>174</v>
      </c>
      <c r="AJ20" s="86">
        <f>VLOOKUP(AI20,'Money Won'!$A$2:$B$137,2,FALSE)</f>
        <v>25426</v>
      </c>
      <c r="AK20" s="87" t="s">
        <v>185</v>
      </c>
      <c r="AL20" s="86">
        <f>VLOOKUP(AK20,'Money Won'!$A$2:$B$137,2,FALSE)</f>
        <v>0</v>
      </c>
    </row>
    <row r="21" spans="1:38" x14ac:dyDescent="0.2">
      <c r="A21" s="71">
        <v>20</v>
      </c>
      <c r="B21" s="72" t="s">
        <v>445</v>
      </c>
      <c r="C21" s="72" t="s">
        <v>444</v>
      </c>
      <c r="D21" s="72" t="s">
        <v>445</v>
      </c>
      <c r="E21" s="73" t="s">
        <v>24</v>
      </c>
      <c r="F21" s="71" t="s">
        <v>23</v>
      </c>
      <c r="G21" s="74"/>
      <c r="H21" s="75">
        <f t="shared" si="0"/>
        <v>5072965</v>
      </c>
      <c r="I21" s="76" t="s">
        <v>67</v>
      </c>
      <c r="J21" s="77">
        <f>VLOOKUP(I21,'Money Won'!$A$2:$B$137,2,FALSE)</f>
        <v>821927</v>
      </c>
      <c r="K21" s="78" t="s">
        <v>71</v>
      </c>
      <c r="L21" s="77">
        <f>VLOOKUP(K21,'Money Won'!$A$2:$B$137,2,FALSE)</f>
        <v>0</v>
      </c>
      <c r="M21" s="78" t="s">
        <v>74</v>
      </c>
      <c r="N21" s="77">
        <f>VLOOKUP(M21,'Money Won'!$A$2:$B$137,2,FALSE)</f>
        <v>79200</v>
      </c>
      <c r="O21" s="79" t="s">
        <v>86</v>
      </c>
      <c r="P21" s="80">
        <f>VLOOKUP(O21,'Money Won'!$A$2:$B$137,2,FALSE)</f>
        <v>2160000</v>
      </c>
      <c r="Q21" s="92" t="s">
        <v>100</v>
      </c>
      <c r="R21" s="80">
        <f>VLOOKUP(Q21,'Money Won'!$A$2:$B$137,2,FALSE)</f>
        <v>34716</v>
      </c>
      <c r="S21" s="93" t="s">
        <v>105</v>
      </c>
      <c r="T21" s="80">
        <f>VLOOKUP(S21,'Money Won'!$A$2:$B$137,2,FALSE)</f>
        <v>1296000</v>
      </c>
      <c r="U21" s="81" t="s">
        <v>117</v>
      </c>
      <c r="V21" s="82">
        <f>VLOOKUP(U21,'Money Won'!$A$2:$B$137,2,FALSE)</f>
        <v>0</v>
      </c>
      <c r="W21" s="81" t="s">
        <v>121</v>
      </c>
      <c r="X21" s="82">
        <f>VLOOKUP(W21,'Money Won'!$A$2:$B$137,2,FALSE)</f>
        <v>0</v>
      </c>
      <c r="Y21" s="81" t="s">
        <v>138</v>
      </c>
      <c r="Z21" s="82">
        <f>VLOOKUP(Y21,'Money Won'!$A$2:$B$137,2,FALSE)</f>
        <v>474659</v>
      </c>
      <c r="AA21" s="83" t="s">
        <v>148</v>
      </c>
      <c r="AB21" s="84">
        <f>VLOOKUP(AA21,'Money Won'!$A$2:$B$137,2,FALSE)</f>
        <v>163435</v>
      </c>
      <c r="AC21" s="117" t="s">
        <v>146</v>
      </c>
      <c r="AD21" s="84">
        <f>VLOOKUP(AC21,'Money Won'!$A$2:$B$137,2,FALSE)</f>
        <v>43028</v>
      </c>
      <c r="AE21" s="117" t="s">
        <v>143</v>
      </c>
      <c r="AF21" s="84">
        <f>VLOOKUP(AE21,'Money Won'!$A$2:$B$137,2,FALSE)</f>
        <v>0</v>
      </c>
      <c r="AG21" s="85" t="s">
        <v>181</v>
      </c>
      <c r="AH21" s="86">
        <f>VLOOKUP(AG21,'Money Won'!$A$2:$B$137,2,FALSE)</f>
        <v>0</v>
      </c>
      <c r="AI21" s="87" t="s">
        <v>188</v>
      </c>
      <c r="AJ21" s="86">
        <f>VLOOKUP(AI21,'Money Won'!$A$2:$B$137,2,FALSE)</f>
        <v>0</v>
      </c>
      <c r="AK21" s="87" t="s">
        <v>185</v>
      </c>
      <c r="AL21" s="86">
        <f>VLOOKUP(AK21,'Money Won'!$A$2:$B$137,2,FALSE)</f>
        <v>0</v>
      </c>
    </row>
    <row r="22" spans="1:38" x14ac:dyDescent="0.2">
      <c r="A22" s="71">
        <v>21</v>
      </c>
      <c r="B22" s="72" t="s">
        <v>209</v>
      </c>
      <c r="C22" s="72" t="s">
        <v>208</v>
      </c>
      <c r="D22" s="72" t="s">
        <v>209</v>
      </c>
      <c r="E22" s="73" t="s">
        <v>24</v>
      </c>
      <c r="F22" s="71" t="s">
        <v>23</v>
      </c>
      <c r="G22" s="74"/>
      <c r="H22" s="75">
        <f t="shared" si="0"/>
        <v>4987111</v>
      </c>
      <c r="I22" s="76" t="s">
        <v>67</v>
      </c>
      <c r="J22" s="77">
        <f>VLOOKUP(I22,'Money Won'!$A$2:$B$137,2,FALSE)</f>
        <v>821927</v>
      </c>
      <c r="K22" s="78" t="s">
        <v>76</v>
      </c>
      <c r="L22" s="77">
        <f>VLOOKUP(K22,'Money Won'!$A$2:$B$137,2,FALSE)</f>
        <v>163435</v>
      </c>
      <c r="M22" s="78" t="s">
        <v>74</v>
      </c>
      <c r="N22" s="77">
        <f>VLOOKUP(M22,'Money Won'!$A$2:$B$137,2,FALSE)</f>
        <v>79200</v>
      </c>
      <c r="O22" s="79" t="s">
        <v>86</v>
      </c>
      <c r="P22" s="80">
        <f>VLOOKUP(O22,'Money Won'!$A$2:$B$137,2,FALSE)</f>
        <v>2160000</v>
      </c>
      <c r="Q22" s="92" t="s">
        <v>83</v>
      </c>
      <c r="R22" s="80">
        <f>VLOOKUP(Q22,'Money Won'!$A$2:$B$137,2,FALSE)</f>
        <v>79200</v>
      </c>
      <c r="S22" s="93" t="s">
        <v>105</v>
      </c>
      <c r="T22" s="80">
        <f>VLOOKUP(S22,'Money Won'!$A$2:$B$137,2,FALSE)</f>
        <v>1296000</v>
      </c>
      <c r="U22" s="81" t="s">
        <v>119</v>
      </c>
      <c r="V22" s="82">
        <f>VLOOKUP(U22,'Money Won'!$A$2:$B$137,2,FALSE)</f>
        <v>361923</v>
      </c>
      <c r="W22" s="81" t="s">
        <v>132</v>
      </c>
      <c r="X22" s="82">
        <f>VLOOKUP(W22,'Money Won'!$A$2:$B$137,2,FALSE)</f>
        <v>0</v>
      </c>
      <c r="Y22" s="81" t="s">
        <v>110</v>
      </c>
      <c r="Z22" s="82">
        <f>VLOOKUP(Y22,'Money Won'!$A$2:$B$137,2,FALSE)</f>
        <v>0</v>
      </c>
      <c r="AA22" s="83" t="s">
        <v>149</v>
      </c>
      <c r="AB22" s="84">
        <f>VLOOKUP(AA22,'Money Won'!$A$2:$B$137,2,FALSE)</f>
        <v>0</v>
      </c>
      <c r="AC22" s="117" t="s">
        <v>154</v>
      </c>
      <c r="AD22" s="84">
        <f>VLOOKUP(AC22,'Money Won'!$A$2:$B$137,2,FALSE)</f>
        <v>0</v>
      </c>
      <c r="AE22" s="117" t="s">
        <v>143</v>
      </c>
      <c r="AF22" s="84">
        <f>VLOOKUP(AE22,'Money Won'!$A$2:$B$137,2,FALSE)</f>
        <v>0</v>
      </c>
      <c r="AG22" s="85" t="s">
        <v>174</v>
      </c>
      <c r="AH22" s="86">
        <f>VLOOKUP(AG22,'Money Won'!$A$2:$B$137,2,FALSE)</f>
        <v>25426</v>
      </c>
      <c r="AI22" s="87" t="s">
        <v>180</v>
      </c>
      <c r="AJ22" s="86">
        <f>VLOOKUP(AI22,'Money Won'!$A$2:$B$137,2,FALSE)</f>
        <v>0</v>
      </c>
      <c r="AK22" s="87" t="s">
        <v>185</v>
      </c>
      <c r="AL22" s="86">
        <f>VLOOKUP(AK22,'Money Won'!$A$2:$B$137,2,FALSE)</f>
        <v>0</v>
      </c>
    </row>
    <row r="23" spans="1:38" x14ac:dyDescent="0.2">
      <c r="A23" s="71">
        <v>22</v>
      </c>
      <c r="B23" s="72" t="s">
        <v>426</v>
      </c>
      <c r="C23" s="72" t="s">
        <v>425</v>
      </c>
      <c r="D23" s="72" t="s">
        <v>426</v>
      </c>
      <c r="E23" s="73" t="s">
        <v>24</v>
      </c>
      <c r="F23" s="71" t="s">
        <v>23</v>
      </c>
      <c r="G23" s="74"/>
      <c r="H23" s="75">
        <f t="shared" si="0"/>
        <v>4978607</v>
      </c>
      <c r="I23" s="76" t="s">
        <v>73</v>
      </c>
      <c r="J23" s="77">
        <f>VLOOKUP(I23,'Money Won'!$A$2:$B$137,2,FALSE)</f>
        <v>270151</v>
      </c>
      <c r="K23" s="78" t="s">
        <v>78</v>
      </c>
      <c r="L23" s="77">
        <f>VLOOKUP(K23,'Money Won'!$A$2:$B$137,2,FALSE)</f>
        <v>122387</v>
      </c>
      <c r="M23" s="78" t="s">
        <v>70</v>
      </c>
      <c r="N23" s="77">
        <f>VLOOKUP(M23,'Money Won'!$A$2:$B$137,2,FALSE)</f>
        <v>0</v>
      </c>
      <c r="O23" s="79" t="s">
        <v>86</v>
      </c>
      <c r="P23" s="80">
        <f>VLOOKUP(O23,'Money Won'!$A$2:$B$137,2,FALSE)</f>
        <v>2160000</v>
      </c>
      <c r="Q23" s="92" t="s">
        <v>108</v>
      </c>
      <c r="R23" s="80">
        <f>VLOOKUP(Q23,'Money Won'!$A$2:$B$137,2,FALSE)</f>
        <v>361923</v>
      </c>
      <c r="S23" s="93" t="s">
        <v>105</v>
      </c>
      <c r="T23" s="80">
        <f>VLOOKUP(S23,'Money Won'!$A$2:$B$137,2,FALSE)</f>
        <v>1296000</v>
      </c>
      <c r="U23" s="81" t="s">
        <v>126</v>
      </c>
      <c r="V23" s="82">
        <f>VLOOKUP(U23,'Money Won'!$A$2:$B$137,2,FALSE)</f>
        <v>0</v>
      </c>
      <c r="W23" s="81" t="s">
        <v>131</v>
      </c>
      <c r="X23" s="82">
        <f>VLOOKUP(W23,'Money Won'!$A$2:$B$137,2,FALSE)</f>
        <v>190328</v>
      </c>
      <c r="Y23" s="81" t="s">
        <v>138</v>
      </c>
      <c r="Z23" s="82">
        <f>VLOOKUP(Y23,'Money Won'!$A$2:$B$137,2,FALSE)</f>
        <v>474659</v>
      </c>
      <c r="AA23" s="83" t="s">
        <v>153</v>
      </c>
      <c r="AB23" s="84">
        <f>VLOOKUP(AA23,'Money Won'!$A$2:$B$137,2,FALSE)</f>
        <v>0</v>
      </c>
      <c r="AC23" s="117" t="s">
        <v>164</v>
      </c>
      <c r="AD23" s="84">
        <f>VLOOKUP(AC23,'Money Won'!$A$2:$B$137,2,FALSE)</f>
        <v>0</v>
      </c>
      <c r="AE23" s="117" t="s">
        <v>142</v>
      </c>
      <c r="AF23" s="84">
        <f>VLOOKUP(AE23,'Money Won'!$A$2:$B$137,2,FALSE)</f>
        <v>23959</v>
      </c>
      <c r="AG23" s="85" t="s">
        <v>182</v>
      </c>
      <c r="AH23" s="86">
        <f>VLOOKUP(AG23,'Money Won'!$A$2:$B$137,2,FALSE)</f>
        <v>79200</v>
      </c>
      <c r="AI23" s="87" t="s">
        <v>186</v>
      </c>
      <c r="AJ23" s="86">
        <f>VLOOKUP(AI23,'Money Won'!$A$2:$B$137,2,FALSE)</f>
        <v>0</v>
      </c>
      <c r="AK23" s="87" t="s">
        <v>185</v>
      </c>
      <c r="AL23" s="86">
        <f>VLOOKUP(AK23,'Money Won'!$A$2:$B$137,2,FALSE)</f>
        <v>0</v>
      </c>
    </row>
    <row r="24" spans="1:38" x14ac:dyDescent="0.2">
      <c r="A24" s="71">
        <v>23</v>
      </c>
      <c r="B24" s="72" t="s">
        <v>287</v>
      </c>
      <c r="C24" s="72" t="s">
        <v>286</v>
      </c>
      <c r="D24" s="72" t="s">
        <v>287</v>
      </c>
      <c r="E24" s="73" t="s">
        <v>24</v>
      </c>
      <c r="F24" s="71" t="s">
        <v>23</v>
      </c>
      <c r="G24" s="74"/>
      <c r="H24" s="75">
        <f t="shared" si="0"/>
        <v>4933978</v>
      </c>
      <c r="I24" s="76" t="s">
        <v>67</v>
      </c>
      <c r="J24" s="77">
        <f>VLOOKUP(I24,'Money Won'!$A$2:$B$137,2,FALSE)</f>
        <v>821927</v>
      </c>
      <c r="K24" s="78" t="s">
        <v>72</v>
      </c>
      <c r="L24" s="77">
        <f>VLOOKUP(K24,'Money Won'!$A$2:$B$137,2,FALSE)</f>
        <v>0</v>
      </c>
      <c r="M24" s="78" t="s">
        <v>70</v>
      </c>
      <c r="N24" s="77">
        <f>VLOOKUP(M24,'Money Won'!$A$2:$B$137,2,FALSE)</f>
        <v>0</v>
      </c>
      <c r="O24" s="79" t="s">
        <v>86</v>
      </c>
      <c r="P24" s="80">
        <f>VLOOKUP(O24,'Money Won'!$A$2:$B$137,2,FALSE)</f>
        <v>2160000</v>
      </c>
      <c r="Q24" s="92" t="s">
        <v>96</v>
      </c>
      <c r="R24" s="80">
        <f>VLOOKUP(Q24,'Money Won'!$A$2:$B$137,2,FALSE)</f>
        <v>34716</v>
      </c>
      <c r="S24" s="93" t="s">
        <v>105</v>
      </c>
      <c r="T24" s="80">
        <f>VLOOKUP(S24,'Money Won'!$A$2:$B$137,2,FALSE)</f>
        <v>1296000</v>
      </c>
      <c r="U24" s="81" t="s">
        <v>135</v>
      </c>
      <c r="V24" s="82">
        <f>VLOOKUP(U24,'Money Won'!$A$2:$B$137,2,FALSE)</f>
        <v>79200</v>
      </c>
      <c r="W24" s="81" t="s">
        <v>121</v>
      </c>
      <c r="X24" s="82">
        <f>VLOOKUP(W24,'Money Won'!$A$2:$B$137,2,FALSE)</f>
        <v>0</v>
      </c>
      <c r="Y24" s="81" t="s">
        <v>138</v>
      </c>
      <c r="Z24" s="82">
        <f>VLOOKUP(Y24,'Money Won'!$A$2:$B$137,2,FALSE)</f>
        <v>474659</v>
      </c>
      <c r="AA24" s="83" t="s">
        <v>153</v>
      </c>
      <c r="AB24" s="84">
        <f>VLOOKUP(AA24,'Money Won'!$A$2:$B$137,2,FALSE)</f>
        <v>0</v>
      </c>
      <c r="AC24" s="117" t="s">
        <v>155</v>
      </c>
      <c r="AD24" s="84">
        <f>VLOOKUP(AC24,'Money Won'!$A$2:$B$137,2,FALSE)</f>
        <v>43028</v>
      </c>
      <c r="AE24" s="118" t="s">
        <v>145</v>
      </c>
      <c r="AF24" s="84">
        <f>VLOOKUP(AE24,'Money Won'!$A$2:$B$137,2,FALSE)</f>
        <v>0</v>
      </c>
      <c r="AG24" s="85" t="s">
        <v>167</v>
      </c>
      <c r="AH24" s="86">
        <f>VLOOKUP(AG24,'Money Won'!$A$2:$B$137,2,FALSE)</f>
        <v>24448</v>
      </c>
      <c r="AI24" s="87" t="s">
        <v>183</v>
      </c>
      <c r="AJ24" s="86">
        <f>VLOOKUP(AI24,'Money Won'!$A$2:$B$137,2,FALSE)</f>
        <v>0</v>
      </c>
      <c r="AK24" s="87" t="s">
        <v>185</v>
      </c>
      <c r="AL24" s="86">
        <f>VLOOKUP(AK24,'Money Won'!$A$2:$B$137,2,FALSE)</f>
        <v>0</v>
      </c>
    </row>
    <row r="25" spans="1:38" x14ac:dyDescent="0.2">
      <c r="A25" s="71">
        <v>24</v>
      </c>
      <c r="B25" s="72" t="s">
        <v>344</v>
      </c>
      <c r="C25" s="72" t="s">
        <v>343</v>
      </c>
      <c r="D25" s="72" t="s">
        <v>344</v>
      </c>
      <c r="E25" s="73" t="s">
        <v>24</v>
      </c>
      <c r="F25" s="71" t="s">
        <v>23</v>
      </c>
      <c r="G25" s="74"/>
      <c r="H25" s="75">
        <f t="shared" si="0"/>
        <v>4929449</v>
      </c>
      <c r="I25" s="76" t="s">
        <v>67</v>
      </c>
      <c r="J25" s="77">
        <f>VLOOKUP(I25,'Money Won'!$A$2:$B$137,2,FALSE)</f>
        <v>821927</v>
      </c>
      <c r="K25" s="78" t="s">
        <v>77</v>
      </c>
      <c r="L25" s="77">
        <f>VLOOKUP(K25,'Money Won'!$A$2:$B$137,2,FALSE)</f>
        <v>27952</v>
      </c>
      <c r="M25" s="78" t="s">
        <v>73</v>
      </c>
      <c r="N25" s="77">
        <f>VLOOKUP(M25,'Money Won'!$A$2:$B$137,2,FALSE)</f>
        <v>270151</v>
      </c>
      <c r="O25" s="79" t="s">
        <v>86</v>
      </c>
      <c r="P25" s="80">
        <f>VLOOKUP(O25,'Money Won'!$A$2:$B$137,2,FALSE)</f>
        <v>2160000</v>
      </c>
      <c r="Q25" s="92" t="s">
        <v>95</v>
      </c>
      <c r="R25" s="80">
        <f>VLOOKUP(Q25,'Money Won'!$A$2:$B$137,2,FALSE)</f>
        <v>163435</v>
      </c>
      <c r="S25" s="93" t="s">
        <v>105</v>
      </c>
      <c r="T25" s="80">
        <f>VLOOKUP(S25,'Money Won'!$A$2:$B$137,2,FALSE)</f>
        <v>1296000</v>
      </c>
      <c r="U25" s="81" t="s">
        <v>113</v>
      </c>
      <c r="V25" s="82">
        <f>VLOOKUP(U25,'Money Won'!$A$2:$B$137,2,FALSE)</f>
        <v>54054</v>
      </c>
      <c r="W25" s="81" t="s">
        <v>121</v>
      </c>
      <c r="X25" s="82">
        <f>VLOOKUP(W25,'Money Won'!$A$2:$B$137,2,FALSE)</f>
        <v>0</v>
      </c>
      <c r="Y25" s="81" t="s">
        <v>130</v>
      </c>
      <c r="Z25" s="82">
        <f>VLOOKUP(Y25,'Money Won'!$A$2:$B$137,2,FALSE)</f>
        <v>0</v>
      </c>
      <c r="AA25" s="83" t="s">
        <v>161</v>
      </c>
      <c r="AB25" s="84">
        <f>VLOOKUP(AA25,'Money Won'!$A$2:$B$137,2,FALSE)</f>
        <v>0</v>
      </c>
      <c r="AC25" s="117" t="s">
        <v>160</v>
      </c>
      <c r="AD25" s="84">
        <f>VLOOKUP(AC25,'Money Won'!$A$2:$B$137,2,FALSE)</f>
        <v>43028</v>
      </c>
      <c r="AE25" s="117" t="s">
        <v>155</v>
      </c>
      <c r="AF25" s="84">
        <f>VLOOKUP(AE25,'Money Won'!$A$2:$B$137,2,FALSE)</f>
        <v>43028</v>
      </c>
      <c r="AG25" s="85" t="s">
        <v>167</v>
      </c>
      <c r="AH25" s="86">
        <f>VLOOKUP(AG25,'Money Won'!$A$2:$B$137,2,FALSE)</f>
        <v>24448</v>
      </c>
      <c r="AI25" s="87" t="s">
        <v>174</v>
      </c>
      <c r="AJ25" s="86">
        <f>VLOOKUP(AI25,'Money Won'!$A$2:$B$137,2,FALSE)</f>
        <v>25426</v>
      </c>
      <c r="AK25" s="87" t="s">
        <v>175</v>
      </c>
      <c r="AL25" s="86">
        <f>VLOOKUP(AK25,'Money Won'!$A$2:$B$137,2,FALSE)</f>
        <v>0</v>
      </c>
    </row>
    <row r="26" spans="1:38" x14ac:dyDescent="0.2">
      <c r="A26" s="71">
        <v>25</v>
      </c>
      <c r="B26" s="72" t="s">
        <v>347</v>
      </c>
      <c r="C26" s="72" t="s">
        <v>348</v>
      </c>
      <c r="D26" s="72" t="s">
        <v>344</v>
      </c>
      <c r="E26" s="73" t="s">
        <v>24</v>
      </c>
      <c r="F26" s="71" t="s">
        <v>23</v>
      </c>
      <c r="G26" s="74"/>
      <c r="H26" s="75">
        <f t="shared" si="0"/>
        <v>4919787</v>
      </c>
      <c r="I26" s="76" t="s">
        <v>67</v>
      </c>
      <c r="J26" s="77">
        <f>VLOOKUP(I26,'Money Won'!$A$2:$B$137,2,FALSE)</f>
        <v>821927</v>
      </c>
      <c r="K26" s="78" t="s">
        <v>73</v>
      </c>
      <c r="L26" s="77">
        <f>VLOOKUP(K26,'Money Won'!$A$2:$B$137,2,FALSE)</f>
        <v>270151</v>
      </c>
      <c r="M26" s="78" t="s">
        <v>74</v>
      </c>
      <c r="N26" s="77">
        <f>VLOOKUP(M26,'Money Won'!$A$2:$B$137,2,FALSE)</f>
        <v>79200</v>
      </c>
      <c r="O26" s="79" t="s">
        <v>86</v>
      </c>
      <c r="P26" s="80">
        <f>VLOOKUP(O26,'Money Won'!$A$2:$B$137,2,FALSE)</f>
        <v>2160000</v>
      </c>
      <c r="Q26" s="92" t="s">
        <v>87</v>
      </c>
      <c r="R26" s="80">
        <f>VLOOKUP(Q26,'Money Won'!$A$2:$B$137,2,FALSE)</f>
        <v>79200</v>
      </c>
      <c r="S26" s="93" t="s">
        <v>105</v>
      </c>
      <c r="T26" s="80">
        <f>VLOOKUP(S26,'Money Won'!$A$2:$B$137,2,FALSE)</f>
        <v>1296000</v>
      </c>
      <c r="U26" s="81" t="s">
        <v>130</v>
      </c>
      <c r="V26" s="82">
        <f>VLOOKUP(U26,'Money Won'!$A$2:$B$137,2,FALSE)</f>
        <v>0</v>
      </c>
      <c r="W26" s="81" t="s">
        <v>121</v>
      </c>
      <c r="X26" s="82">
        <f>VLOOKUP(W26,'Money Won'!$A$2:$B$137,2,FALSE)</f>
        <v>0</v>
      </c>
      <c r="Y26" s="81" t="s">
        <v>117</v>
      </c>
      <c r="Z26" s="82">
        <f>VLOOKUP(Y26,'Money Won'!$A$2:$B$137,2,FALSE)</f>
        <v>0</v>
      </c>
      <c r="AA26" s="83" t="s">
        <v>161</v>
      </c>
      <c r="AB26" s="84">
        <f>VLOOKUP(AA26,'Money Won'!$A$2:$B$137,2,FALSE)</f>
        <v>0</v>
      </c>
      <c r="AC26" s="117" t="s">
        <v>148</v>
      </c>
      <c r="AD26" s="84">
        <f>VLOOKUP(AC26,'Money Won'!$A$2:$B$137,2,FALSE)</f>
        <v>163435</v>
      </c>
      <c r="AE26" s="117" t="s">
        <v>165</v>
      </c>
      <c r="AF26" s="84">
        <f>VLOOKUP(AE26,'Money Won'!$A$2:$B$137,2,FALSE)</f>
        <v>0</v>
      </c>
      <c r="AG26" s="85" t="s">
        <v>167</v>
      </c>
      <c r="AH26" s="86">
        <f>VLOOKUP(AG26,'Money Won'!$A$2:$B$137,2,FALSE)</f>
        <v>24448</v>
      </c>
      <c r="AI26" s="87" t="s">
        <v>174</v>
      </c>
      <c r="AJ26" s="86">
        <f>VLOOKUP(AI26,'Money Won'!$A$2:$B$137,2,FALSE)</f>
        <v>25426</v>
      </c>
      <c r="AK26" s="87" t="s">
        <v>181</v>
      </c>
      <c r="AL26" s="86">
        <f>VLOOKUP(AK26,'Money Won'!$A$2:$B$137,2,FALSE)</f>
        <v>0</v>
      </c>
    </row>
    <row r="27" spans="1:38" x14ac:dyDescent="0.2">
      <c r="A27" s="71">
        <v>26</v>
      </c>
      <c r="B27" s="72" t="s">
        <v>564</v>
      </c>
      <c r="C27" s="72" t="s">
        <v>563</v>
      </c>
      <c r="D27" s="72" t="s">
        <v>564</v>
      </c>
      <c r="E27" s="73" t="s">
        <v>24</v>
      </c>
      <c r="F27" s="71" t="s">
        <v>23</v>
      </c>
      <c r="G27" s="74"/>
      <c r="H27" s="75">
        <f t="shared" si="0"/>
        <v>4899262</v>
      </c>
      <c r="I27" s="76" t="s">
        <v>67</v>
      </c>
      <c r="J27" s="77">
        <f>VLOOKUP(I27,'Money Won'!$A$2:$B$137,2,FALSE)</f>
        <v>821927</v>
      </c>
      <c r="K27" s="78" t="s">
        <v>72</v>
      </c>
      <c r="L27" s="77">
        <f>VLOOKUP(K27,'Money Won'!$A$2:$B$137,2,FALSE)</f>
        <v>0</v>
      </c>
      <c r="M27" s="78" t="s">
        <v>79</v>
      </c>
      <c r="N27" s="77">
        <f>VLOOKUP(M27,'Money Won'!$A$2:$B$137,2,FALSE)</f>
        <v>0</v>
      </c>
      <c r="O27" s="79" t="s">
        <v>86</v>
      </c>
      <c r="P27" s="80">
        <f>VLOOKUP(O27,'Money Won'!$A$2:$B$137,2,FALSE)</f>
        <v>2160000</v>
      </c>
      <c r="Q27" s="92" t="s">
        <v>87</v>
      </c>
      <c r="R27" s="80">
        <f>VLOOKUP(Q27,'Money Won'!$A$2:$B$137,2,FALSE)</f>
        <v>79200</v>
      </c>
      <c r="S27" s="93" t="s">
        <v>105</v>
      </c>
      <c r="T27" s="80">
        <f>VLOOKUP(S27,'Money Won'!$A$2:$B$137,2,FALSE)</f>
        <v>1296000</v>
      </c>
      <c r="U27" s="81" t="s">
        <v>132</v>
      </c>
      <c r="V27" s="82">
        <f>VLOOKUP(U27,'Money Won'!$A$2:$B$137,2,FALSE)</f>
        <v>0</v>
      </c>
      <c r="W27" s="81" t="s">
        <v>121</v>
      </c>
      <c r="X27" s="82">
        <f>VLOOKUP(W27,'Money Won'!$A$2:$B$137,2,FALSE)</f>
        <v>0</v>
      </c>
      <c r="Y27" s="81" t="s">
        <v>138</v>
      </c>
      <c r="Z27" s="82">
        <f>VLOOKUP(Y27,'Money Won'!$A$2:$B$137,2,FALSE)</f>
        <v>474659</v>
      </c>
      <c r="AA27" s="83" t="s">
        <v>155</v>
      </c>
      <c r="AB27" s="84">
        <f>VLOOKUP(AA27,'Money Won'!$A$2:$B$137,2,FALSE)</f>
        <v>43028</v>
      </c>
      <c r="AC27" s="117" t="s">
        <v>166</v>
      </c>
      <c r="AD27" s="84">
        <f>VLOOKUP(AC27,'Money Won'!$A$2:$B$137,2,FALSE)</f>
        <v>0</v>
      </c>
      <c r="AE27" s="117" t="s">
        <v>165</v>
      </c>
      <c r="AF27" s="84">
        <f>VLOOKUP(AE27,'Money Won'!$A$2:$B$137,2,FALSE)</f>
        <v>0</v>
      </c>
      <c r="AG27" s="85" t="s">
        <v>167</v>
      </c>
      <c r="AH27" s="86">
        <f>VLOOKUP(AG27,'Money Won'!$A$2:$B$137,2,FALSE)</f>
        <v>24448</v>
      </c>
      <c r="AI27" s="87" t="s">
        <v>176</v>
      </c>
      <c r="AJ27" s="86">
        <f>VLOOKUP(AI27,'Money Won'!$A$2:$B$137,2,FALSE)</f>
        <v>0</v>
      </c>
      <c r="AK27" s="87" t="s">
        <v>185</v>
      </c>
      <c r="AL27" s="86">
        <f>VLOOKUP(AK27,'Money Won'!$A$2:$B$137,2,FALSE)</f>
        <v>0</v>
      </c>
    </row>
    <row r="28" spans="1:38" x14ac:dyDescent="0.2">
      <c r="A28" s="71">
        <v>27</v>
      </c>
      <c r="B28" s="72" t="s">
        <v>552</v>
      </c>
      <c r="C28" s="72" t="s">
        <v>551</v>
      </c>
      <c r="D28" s="72" t="s">
        <v>555</v>
      </c>
      <c r="E28" s="73" t="s">
        <v>24</v>
      </c>
      <c r="F28" s="71" t="s">
        <v>23</v>
      </c>
      <c r="G28" s="74"/>
      <c r="H28" s="75">
        <f t="shared" si="0"/>
        <v>4873701</v>
      </c>
      <c r="I28" s="76" t="s">
        <v>67</v>
      </c>
      <c r="J28" s="77">
        <f>VLOOKUP(I28,'Money Won'!$A$2:$B$137,2,FALSE)</f>
        <v>821927</v>
      </c>
      <c r="K28" s="78" t="s">
        <v>70</v>
      </c>
      <c r="L28" s="77">
        <f>VLOOKUP(K28,'Money Won'!$A$2:$B$137,2,FALSE)</f>
        <v>0</v>
      </c>
      <c r="M28" s="78" t="s">
        <v>74</v>
      </c>
      <c r="N28" s="77">
        <f>VLOOKUP(M28,'Money Won'!$A$2:$B$137,2,FALSE)</f>
        <v>79200</v>
      </c>
      <c r="O28" s="79" t="s">
        <v>86</v>
      </c>
      <c r="P28" s="80">
        <f>VLOOKUP(O28,'Money Won'!$A$2:$B$137,2,FALSE)</f>
        <v>2160000</v>
      </c>
      <c r="Q28" s="92" t="s">
        <v>95</v>
      </c>
      <c r="R28" s="80">
        <f>VLOOKUP(Q28,'Money Won'!$A$2:$B$137,2,FALSE)</f>
        <v>163435</v>
      </c>
      <c r="S28" s="93" t="s">
        <v>105</v>
      </c>
      <c r="T28" s="80">
        <f>VLOOKUP(S28,'Money Won'!$A$2:$B$137,2,FALSE)</f>
        <v>1296000</v>
      </c>
      <c r="U28" s="81" t="s">
        <v>132</v>
      </c>
      <c r="V28" s="82">
        <f>VLOOKUP(U28,'Money Won'!$A$2:$B$137,2,FALSE)</f>
        <v>0</v>
      </c>
      <c r="W28" s="81" t="s">
        <v>110</v>
      </c>
      <c r="X28" s="82">
        <f>VLOOKUP(W28,'Money Won'!$A$2:$B$137,2,FALSE)</f>
        <v>0</v>
      </c>
      <c r="Y28" s="81" t="s">
        <v>125</v>
      </c>
      <c r="Z28" s="82">
        <f>VLOOKUP(Y28,'Money Won'!$A$2:$B$137,2,FALSE)</f>
        <v>79200</v>
      </c>
      <c r="AA28" s="83" t="s">
        <v>159</v>
      </c>
      <c r="AB28" s="84">
        <f>VLOOKUP(AA28,'Money Won'!$A$2:$B$137,2,FALSE)</f>
        <v>43028</v>
      </c>
      <c r="AC28" s="117" t="s">
        <v>160</v>
      </c>
      <c r="AD28" s="84">
        <f>VLOOKUP(AC28,'Money Won'!$A$2:$B$137,2,FALSE)</f>
        <v>43028</v>
      </c>
      <c r="AE28" s="117" t="s">
        <v>148</v>
      </c>
      <c r="AF28" s="84">
        <f>VLOOKUP(AE28,'Money Won'!$A$2:$B$137,2,FALSE)</f>
        <v>163435</v>
      </c>
      <c r="AG28" s="85" t="s">
        <v>167</v>
      </c>
      <c r="AH28" s="86">
        <f>VLOOKUP(AG28,'Money Won'!$A$2:$B$137,2,FALSE)</f>
        <v>24448</v>
      </c>
      <c r="AI28" s="87" t="s">
        <v>189</v>
      </c>
      <c r="AJ28" s="86">
        <f>VLOOKUP(AI28,'Money Won'!$A$2:$B$137,2,FALSE)</f>
        <v>0</v>
      </c>
      <c r="AK28" s="87" t="s">
        <v>185</v>
      </c>
      <c r="AL28" s="86">
        <f>VLOOKUP(AK28,'Money Won'!$A$2:$B$137,2,FALSE)</f>
        <v>0</v>
      </c>
    </row>
    <row r="29" spans="1:38" x14ac:dyDescent="0.2">
      <c r="A29" s="71">
        <v>28</v>
      </c>
      <c r="B29" s="72" t="s">
        <v>560</v>
      </c>
      <c r="C29" s="72" t="s">
        <v>559</v>
      </c>
      <c r="D29" s="72" t="s">
        <v>560</v>
      </c>
      <c r="E29" s="73" t="s">
        <v>24</v>
      </c>
      <c r="F29" s="71" t="s">
        <v>23</v>
      </c>
      <c r="G29" s="74"/>
      <c r="H29" s="75">
        <f t="shared" si="0"/>
        <v>4783414</v>
      </c>
      <c r="I29" s="76" t="s">
        <v>77</v>
      </c>
      <c r="J29" s="77">
        <f>VLOOKUP(I29,'Money Won'!$A$2:$B$137,2,FALSE)</f>
        <v>27952</v>
      </c>
      <c r="K29" s="78" t="s">
        <v>73</v>
      </c>
      <c r="L29" s="77">
        <f>VLOOKUP(K29,'Money Won'!$A$2:$B$137,2,FALSE)</f>
        <v>270151</v>
      </c>
      <c r="M29" s="78" t="s">
        <v>78</v>
      </c>
      <c r="N29" s="77">
        <f>VLOOKUP(M29,'Money Won'!$A$2:$B$137,2,FALSE)</f>
        <v>122387</v>
      </c>
      <c r="O29" s="79" t="s">
        <v>86</v>
      </c>
      <c r="P29" s="80">
        <f>VLOOKUP(O29,'Money Won'!$A$2:$B$137,2,FALSE)</f>
        <v>2160000</v>
      </c>
      <c r="Q29" s="92" t="s">
        <v>98</v>
      </c>
      <c r="R29" s="80">
        <f>VLOOKUP(Q29,'Money Won'!$A$2:$B$137,2,FALSE)</f>
        <v>0</v>
      </c>
      <c r="S29" s="93" t="s">
        <v>105</v>
      </c>
      <c r="T29" s="80">
        <f>VLOOKUP(S29,'Money Won'!$A$2:$B$137,2,FALSE)</f>
        <v>1296000</v>
      </c>
      <c r="U29" s="81" t="s">
        <v>113</v>
      </c>
      <c r="V29" s="82">
        <f>VLOOKUP(U29,'Money Won'!$A$2:$B$137,2,FALSE)</f>
        <v>54054</v>
      </c>
      <c r="W29" s="81" t="s">
        <v>131</v>
      </c>
      <c r="X29" s="82">
        <f>VLOOKUP(W29,'Money Won'!$A$2:$B$137,2,FALSE)</f>
        <v>190328</v>
      </c>
      <c r="Y29" s="81" t="s">
        <v>138</v>
      </c>
      <c r="Z29" s="82">
        <f>VLOOKUP(Y29,'Money Won'!$A$2:$B$137,2,FALSE)</f>
        <v>474659</v>
      </c>
      <c r="AA29" s="83" t="s">
        <v>140</v>
      </c>
      <c r="AB29" s="84">
        <f>VLOOKUP(AA29,'Money Won'!$A$2:$B$137,2,FALSE)</f>
        <v>0</v>
      </c>
      <c r="AC29" s="117" t="s">
        <v>148</v>
      </c>
      <c r="AD29" s="84">
        <f>VLOOKUP(AC29,'Money Won'!$A$2:$B$137,2,FALSE)</f>
        <v>163435</v>
      </c>
      <c r="AE29" s="117" t="s">
        <v>165</v>
      </c>
      <c r="AF29" s="84">
        <f>VLOOKUP(AE29,'Money Won'!$A$2:$B$137,2,FALSE)</f>
        <v>0</v>
      </c>
      <c r="AG29" s="85" t="s">
        <v>167</v>
      </c>
      <c r="AH29" s="86">
        <f>VLOOKUP(AG29,'Money Won'!$A$2:$B$137,2,FALSE)</f>
        <v>24448</v>
      </c>
      <c r="AI29" s="87" t="s">
        <v>180</v>
      </c>
      <c r="AJ29" s="86">
        <f>VLOOKUP(AI29,'Money Won'!$A$2:$B$137,2,FALSE)</f>
        <v>0</v>
      </c>
      <c r="AK29" s="87" t="s">
        <v>185</v>
      </c>
      <c r="AL29" s="86">
        <f>VLOOKUP(AK29,'Money Won'!$A$2:$B$137,2,FALSE)</f>
        <v>0</v>
      </c>
    </row>
    <row r="30" spans="1:38" x14ac:dyDescent="0.2">
      <c r="A30" s="71">
        <v>29</v>
      </c>
      <c r="B30" s="72" t="s">
        <v>571</v>
      </c>
      <c r="C30" s="72" t="s">
        <v>573</v>
      </c>
      <c r="D30" s="72" t="s">
        <v>568</v>
      </c>
      <c r="E30" s="73" t="s">
        <v>24</v>
      </c>
      <c r="F30" s="71" t="s">
        <v>23</v>
      </c>
      <c r="G30" s="74"/>
      <c r="H30" s="75">
        <f t="shared" si="0"/>
        <v>4715581</v>
      </c>
      <c r="I30" s="76" t="s">
        <v>67</v>
      </c>
      <c r="J30" s="77">
        <f>VLOOKUP(I30,'Money Won'!$A$2:$B$137,2,FALSE)</f>
        <v>821927</v>
      </c>
      <c r="K30" s="78" t="s">
        <v>77</v>
      </c>
      <c r="L30" s="77">
        <f>VLOOKUP(K30,'Money Won'!$A$2:$B$137,2,FALSE)</f>
        <v>27952</v>
      </c>
      <c r="M30" s="78" t="s">
        <v>74</v>
      </c>
      <c r="N30" s="77">
        <f>VLOOKUP(M30,'Money Won'!$A$2:$B$137,2,FALSE)</f>
        <v>79200</v>
      </c>
      <c r="O30" s="79" t="s">
        <v>86</v>
      </c>
      <c r="P30" s="80">
        <f>VLOOKUP(O30,'Money Won'!$A$2:$B$137,2,FALSE)</f>
        <v>2160000</v>
      </c>
      <c r="Q30" s="92" t="s">
        <v>87</v>
      </c>
      <c r="R30" s="80">
        <f>VLOOKUP(Q30,'Money Won'!$A$2:$B$137,2,FALSE)</f>
        <v>79200</v>
      </c>
      <c r="S30" s="93" t="s">
        <v>105</v>
      </c>
      <c r="T30" s="80">
        <f>VLOOKUP(S30,'Money Won'!$A$2:$B$137,2,FALSE)</f>
        <v>1296000</v>
      </c>
      <c r="U30" s="81" t="s">
        <v>110</v>
      </c>
      <c r="V30" s="82">
        <f>VLOOKUP(U30,'Money Won'!$A$2:$B$137,2,FALSE)</f>
        <v>0</v>
      </c>
      <c r="W30" s="81" t="s">
        <v>116</v>
      </c>
      <c r="X30" s="82">
        <f>VLOOKUP(W30,'Money Won'!$A$2:$B$137,2,FALSE)</f>
        <v>79200</v>
      </c>
      <c r="Y30" s="81" t="s">
        <v>117</v>
      </c>
      <c r="Z30" s="82">
        <f>VLOOKUP(Y30,'Money Won'!$A$2:$B$137,2,FALSE)</f>
        <v>0</v>
      </c>
      <c r="AA30" s="83" t="s">
        <v>139</v>
      </c>
      <c r="AB30" s="84">
        <f>VLOOKUP(AA30,'Money Won'!$A$2:$B$137,2,FALSE)</f>
        <v>79200</v>
      </c>
      <c r="AC30" s="117" t="s">
        <v>160</v>
      </c>
      <c r="AD30" s="84">
        <f>VLOOKUP(AC30,'Money Won'!$A$2:$B$137,2,FALSE)</f>
        <v>43028</v>
      </c>
      <c r="AE30" s="117" t="s">
        <v>143</v>
      </c>
      <c r="AF30" s="84">
        <f>VLOOKUP(AE30,'Money Won'!$A$2:$B$137,2,FALSE)</f>
        <v>0</v>
      </c>
      <c r="AG30" s="85" t="s">
        <v>167</v>
      </c>
      <c r="AH30" s="86">
        <f>VLOOKUP(AG30,'Money Won'!$A$2:$B$137,2,FALSE)</f>
        <v>24448</v>
      </c>
      <c r="AI30" s="87" t="s">
        <v>172</v>
      </c>
      <c r="AJ30" s="86">
        <f>VLOOKUP(AI30,'Money Won'!$A$2:$B$137,2,FALSE)</f>
        <v>0</v>
      </c>
      <c r="AK30" s="87" t="s">
        <v>174</v>
      </c>
      <c r="AL30" s="86">
        <f>VLOOKUP(AK30,'Money Won'!$A$2:$B$137,2,FALSE)</f>
        <v>25426</v>
      </c>
    </row>
    <row r="31" spans="1:38" x14ac:dyDescent="0.2">
      <c r="A31" s="71">
        <v>30</v>
      </c>
      <c r="B31" s="72" t="s">
        <v>341</v>
      </c>
      <c r="C31" s="72" t="s">
        <v>342</v>
      </c>
      <c r="D31" s="72" t="s">
        <v>340</v>
      </c>
      <c r="E31" s="73" t="s">
        <v>24</v>
      </c>
      <c r="F31" s="71" t="s">
        <v>23</v>
      </c>
      <c r="G31" s="74"/>
      <c r="H31" s="75">
        <f t="shared" si="0"/>
        <v>4679590</v>
      </c>
      <c r="I31" s="76" t="s">
        <v>67</v>
      </c>
      <c r="J31" s="77">
        <f>VLOOKUP(I31,'Money Won'!$A$2:$B$137,2,FALSE)</f>
        <v>821927</v>
      </c>
      <c r="K31" s="78" t="s">
        <v>71</v>
      </c>
      <c r="L31" s="77">
        <f>VLOOKUP(K31,'Money Won'!$A$2:$B$137,2,FALSE)</f>
        <v>0</v>
      </c>
      <c r="M31" s="78" t="s">
        <v>74</v>
      </c>
      <c r="N31" s="77">
        <f>VLOOKUP(M31,'Money Won'!$A$2:$B$137,2,FALSE)</f>
        <v>79200</v>
      </c>
      <c r="O31" s="79" t="s">
        <v>86</v>
      </c>
      <c r="P31" s="80">
        <f>VLOOKUP(O31,'Money Won'!$A$2:$B$137,2,FALSE)</f>
        <v>2160000</v>
      </c>
      <c r="Q31" s="92" t="s">
        <v>87</v>
      </c>
      <c r="R31" s="80">
        <f>VLOOKUP(Q31,'Money Won'!$A$2:$B$137,2,FALSE)</f>
        <v>79200</v>
      </c>
      <c r="S31" s="93" t="s">
        <v>105</v>
      </c>
      <c r="T31" s="80">
        <f>VLOOKUP(S31,'Money Won'!$A$2:$B$137,2,FALSE)</f>
        <v>1296000</v>
      </c>
      <c r="U31" s="81" t="s">
        <v>120</v>
      </c>
      <c r="V31" s="82">
        <f>VLOOKUP(U31,'Money Won'!$A$2:$B$137,2,FALSE)</f>
        <v>0</v>
      </c>
      <c r="W31" s="81" t="s">
        <v>125</v>
      </c>
      <c r="X31" s="82">
        <f>VLOOKUP(W31,'Money Won'!$A$2:$B$137,2,FALSE)</f>
        <v>79200</v>
      </c>
      <c r="Y31" s="81" t="s">
        <v>118</v>
      </c>
      <c r="Z31" s="82">
        <f>VLOOKUP(Y31,'Money Won'!$A$2:$B$137,2,FALSE)</f>
        <v>0</v>
      </c>
      <c r="AA31" s="83" t="s">
        <v>153</v>
      </c>
      <c r="AB31" s="84">
        <f>VLOOKUP(AA31,'Money Won'!$A$2:$B$137,2,FALSE)</f>
        <v>0</v>
      </c>
      <c r="AC31" s="117" t="s">
        <v>146</v>
      </c>
      <c r="AD31" s="84">
        <f>VLOOKUP(AC31,'Money Won'!$A$2:$B$137,2,FALSE)</f>
        <v>43028</v>
      </c>
      <c r="AE31" s="117" t="s">
        <v>155</v>
      </c>
      <c r="AF31" s="84">
        <f>VLOOKUP(AE31,'Money Won'!$A$2:$B$137,2,FALSE)</f>
        <v>43028</v>
      </c>
      <c r="AG31" s="85" t="s">
        <v>170</v>
      </c>
      <c r="AH31" s="86">
        <f>VLOOKUP(AG31,'Money Won'!$A$2:$B$137,2,FALSE)</f>
        <v>25426</v>
      </c>
      <c r="AI31" s="87" t="s">
        <v>168</v>
      </c>
      <c r="AJ31" s="86">
        <f>VLOOKUP(AI31,'Money Won'!$A$2:$B$137,2,FALSE)</f>
        <v>24629</v>
      </c>
      <c r="AK31" s="87" t="s">
        <v>191</v>
      </c>
      <c r="AL31" s="86">
        <f>VLOOKUP(AK31,'Money Won'!$A$2:$B$137,2,FALSE)</f>
        <v>27952</v>
      </c>
    </row>
    <row r="32" spans="1:38" x14ac:dyDescent="0.2">
      <c r="A32" s="71">
        <v>31</v>
      </c>
      <c r="B32" s="72" t="s">
        <v>463</v>
      </c>
      <c r="C32" s="72" t="s">
        <v>462</v>
      </c>
      <c r="D32" s="72" t="s">
        <v>464</v>
      </c>
      <c r="E32" s="73" t="s">
        <v>24</v>
      </c>
      <c r="F32" s="71" t="s">
        <v>23</v>
      </c>
      <c r="G32" s="74"/>
      <c r="H32" s="75">
        <f t="shared" si="0"/>
        <v>4592614</v>
      </c>
      <c r="I32" s="76" t="s">
        <v>79</v>
      </c>
      <c r="J32" s="77">
        <f>VLOOKUP(I32,'Money Won'!$A$2:$B$137,2,FALSE)</f>
        <v>0</v>
      </c>
      <c r="K32" s="78" t="s">
        <v>75</v>
      </c>
      <c r="L32" s="77">
        <f>VLOOKUP(K32,'Money Won'!$A$2:$B$137,2,FALSE)</f>
        <v>569884</v>
      </c>
      <c r="M32" s="78" t="s">
        <v>74</v>
      </c>
      <c r="N32" s="77">
        <f>VLOOKUP(M32,'Money Won'!$A$2:$B$137,2,FALSE)</f>
        <v>79200</v>
      </c>
      <c r="O32" s="79" t="s">
        <v>86</v>
      </c>
      <c r="P32" s="80">
        <f>VLOOKUP(O32,'Money Won'!$A$2:$B$137,2,FALSE)</f>
        <v>2160000</v>
      </c>
      <c r="Q32" s="92" t="s">
        <v>83</v>
      </c>
      <c r="R32" s="80">
        <f>VLOOKUP(Q32,'Money Won'!$A$2:$B$137,2,FALSE)</f>
        <v>79200</v>
      </c>
      <c r="S32" s="93" t="s">
        <v>105</v>
      </c>
      <c r="T32" s="80">
        <f>VLOOKUP(S32,'Money Won'!$A$2:$B$137,2,FALSE)</f>
        <v>1296000</v>
      </c>
      <c r="U32" s="81" t="s">
        <v>126</v>
      </c>
      <c r="V32" s="82">
        <f>VLOOKUP(U32,'Money Won'!$A$2:$B$137,2,FALSE)</f>
        <v>0</v>
      </c>
      <c r="W32" s="81" t="s">
        <v>117</v>
      </c>
      <c r="X32" s="82">
        <f>VLOOKUP(W32,'Money Won'!$A$2:$B$137,2,FALSE)</f>
        <v>0</v>
      </c>
      <c r="Y32" s="81" t="s">
        <v>123</v>
      </c>
      <c r="Z32" s="82">
        <f>VLOOKUP(Y32,'Money Won'!$A$2:$B$137,2,FALSE)</f>
        <v>54054</v>
      </c>
      <c r="AA32" s="83" t="s">
        <v>141</v>
      </c>
      <c r="AB32" s="84">
        <f>VLOOKUP(AA32,'Money Won'!$A$2:$B$137,2,FALSE)</f>
        <v>122387</v>
      </c>
      <c r="AC32" s="117" t="s">
        <v>160</v>
      </c>
      <c r="AD32" s="84">
        <f>VLOOKUP(AC32,'Money Won'!$A$2:$B$137,2,FALSE)</f>
        <v>43028</v>
      </c>
      <c r="AE32" s="117" t="s">
        <v>148</v>
      </c>
      <c r="AF32" s="84">
        <f>VLOOKUP(AE32,'Money Won'!$A$2:$B$137,2,FALSE)</f>
        <v>163435</v>
      </c>
      <c r="AG32" s="85" t="s">
        <v>176</v>
      </c>
      <c r="AH32" s="86">
        <f>VLOOKUP(AG32,'Money Won'!$A$2:$B$137,2,FALSE)</f>
        <v>0</v>
      </c>
      <c r="AI32" s="87" t="s">
        <v>174</v>
      </c>
      <c r="AJ32" s="86">
        <f>VLOOKUP(AI32,'Money Won'!$A$2:$B$137,2,FALSE)</f>
        <v>25426</v>
      </c>
      <c r="AK32" s="87" t="s">
        <v>185</v>
      </c>
      <c r="AL32" s="86">
        <f>VLOOKUP(AK32,'Money Won'!$A$2:$B$137,2,FALSE)</f>
        <v>0</v>
      </c>
    </row>
    <row r="33" spans="1:38" x14ac:dyDescent="0.2">
      <c r="A33" s="71">
        <v>32</v>
      </c>
      <c r="B33" s="72" t="s">
        <v>535</v>
      </c>
      <c r="C33" s="72" t="s">
        <v>534</v>
      </c>
      <c r="D33" s="72" t="s">
        <v>535</v>
      </c>
      <c r="E33" s="73" t="s">
        <v>26</v>
      </c>
      <c r="F33" s="71" t="s">
        <v>23</v>
      </c>
      <c r="G33" s="74"/>
      <c r="H33" s="75">
        <f t="shared" si="0"/>
        <v>4512738</v>
      </c>
      <c r="I33" s="76" t="s">
        <v>67</v>
      </c>
      <c r="J33" s="77">
        <f>VLOOKUP(I33,'Money Won'!$A$2:$B$137,2,FALSE)</f>
        <v>821927</v>
      </c>
      <c r="K33" s="78" t="s">
        <v>71</v>
      </c>
      <c r="L33" s="77">
        <f>VLOOKUP(K33,'Money Won'!$A$2:$B$137,2,FALSE)</f>
        <v>0</v>
      </c>
      <c r="M33" s="78" t="s">
        <v>78</v>
      </c>
      <c r="N33" s="77">
        <f>VLOOKUP(M33,'Money Won'!$A$2:$B$137,2,FALSE)</f>
        <v>122387</v>
      </c>
      <c r="O33" s="79" t="s">
        <v>86</v>
      </c>
      <c r="P33" s="80">
        <f>VLOOKUP(O33,'Money Won'!$A$2:$B$137,2,FALSE)</f>
        <v>2160000</v>
      </c>
      <c r="Q33" s="92" t="s">
        <v>87</v>
      </c>
      <c r="R33" s="80">
        <f>VLOOKUP(Q33,'Money Won'!$A$2:$B$137,2,FALSE)</f>
        <v>79200</v>
      </c>
      <c r="S33" s="93" t="s">
        <v>107</v>
      </c>
      <c r="T33" s="80">
        <f>VLOOKUP(S33,'Money Won'!$A$2:$B$137,2,FALSE)</f>
        <v>270151</v>
      </c>
      <c r="U33" s="81" t="s">
        <v>137</v>
      </c>
      <c r="V33" s="82">
        <f>VLOOKUP(U33,'Money Won'!$A$2:$B$137,2,FALSE)</f>
        <v>122387</v>
      </c>
      <c r="W33" s="81" t="s">
        <v>131</v>
      </c>
      <c r="X33" s="82">
        <f>VLOOKUP(W33,'Money Won'!$A$2:$B$137,2,FALSE)</f>
        <v>190328</v>
      </c>
      <c r="Y33" s="81" t="s">
        <v>138</v>
      </c>
      <c r="Z33" s="82">
        <f>VLOOKUP(Y33,'Money Won'!$A$2:$B$137,2,FALSE)</f>
        <v>474659</v>
      </c>
      <c r="AA33" s="83" t="s">
        <v>158</v>
      </c>
      <c r="AB33" s="84">
        <f>VLOOKUP(AA33,'Money Won'!$A$2:$B$137,2,FALSE)</f>
        <v>221825</v>
      </c>
      <c r="AC33" s="117" t="s">
        <v>166</v>
      </c>
      <c r="AD33" s="84">
        <f>VLOOKUP(AC33,'Money Won'!$A$2:$B$137,2,FALSE)</f>
        <v>0</v>
      </c>
      <c r="AE33" s="117" t="s">
        <v>165</v>
      </c>
      <c r="AF33" s="84">
        <f>VLOOKUP(AE33,'Money Won'!$A$2:$B$137,2,FALSE)</f>
        <v>0</v>
      </c>
      <c r="AG33" s="85" t="s">
        <v>167</v>
      </c>
      <c r="AH33" s="86">
        <f>VLOOKUP(AG33,'Money Won'!$A$2:$B$137,2,FALSE)</f>
        <v>24448</v>
      </c>
      <c r="AI33" s="87" t="s">
        <v>174</v>
      </c>
      <c r="AJ33" s="86">
        <f>VLOOKUP(AI33,'Money Won'!$A$2:$B$137,2,FALSE)</f>
        <v>25426</v>
      </c>
      <c r="AK33" s="87" t="s">
        <v>185</v>
      </c>
      <c r="AL33" s="86">
        <f>VLOOKUP(AK33,'Money Won'!$A$2:$B$137,2,FALSE)</f>
        <v>0</v>
      </c>
    </row>
    <row r="34" spans="1:38" x14ac:dyDescent="0.2">
      <c r="A34" s="71">
        <v>33</v>
      </c>
      <c r="B34" s="72" t="s">
        <v>476</v>
      </c>
      <c r="C34" s="72" t="s">
        <v>475</v>
      </c>
      <c r="D34" s="72" t="s">
        <v>476</v>
      </c>
      <c r="E34" s="73" t="s">
        <v>24</v>
      </c>
      <c r="F34" s="71" t="s">
        <v>23</v>
      </c>
      <c r="G34" s="74"/>
      <c r="H34" s="75">
        <f t="shared" si="0"/>
        <v>4512697</v>
      </c>
      <c r="I34" s="76" t="s">
        <v>67</v>
      </c>
      <c r="J34" s="77">
        <f>VLOOKUP(I34,'Money Won'!$A$2:$B$137,2,FALSE)</f>
        <v>821927</v>
      </c>
      <c r="K34" s="78" t="s">
        <v>70</v>
      </c>
      <c r="L34" s="77">
        <f>VLOOKUP(K34,'Money Won'!$A$2:$B$137,2,FALSE)</f>
        <v>0</v>
      </c>
      <c r="M34" s="78" t="s">
        <v>74</v>
      </c>
      <c r="N34" s="77">
        <f>VLOOKUP(M34,'Money Won'!$A$2:$B$137,2,FALSE)</f>
        <v>79200</v>
      </c>
      <c r="O34" s="79" t="s">
        <v>86</v>
      </c>
      <c r="P34" s="80">
        <f>VLOOKUP(O34,'Money Won'!$A$2:$B$137,2,FALSE)</f>
        <v>2160000</v>
      </c>
      <c r="Q34" s="92" t="s">
        <v>96</v>
      </c>
      <c r="R34" s="80">
        <f>VLOOKUP(Q34,'Money Won'!$A$2:$B$137,2,FALSE)</f>
        <v>34716</v>
      </c>
      <c r="S34" s="93" t="s">
        <v>105</v>
      </c>
      <c r="T34" s="80">
        <f>VLOOKUP(S34,'Money Won'!$A$2:$B$137,2,FALSE)</f>
        <v>1296000</v>
      </c>
      <c r="U34" s="81" t="s">
        <v>126</v>
      </c>
      <c r="V34" s="82">
        <f>VLOOKUP(U34,'Money Won'!$A$2:$B$137,2,FALSE)</f>
        <v>0</v>
      </c>
      <c r="W34" s="81" t="s">
        <v>132</v>
      </c>
      <c r="X34" s="82">
        <f>VLOOKUP(W34,'Money Won'!$A$2:$B$137,2,FALSE)</f>
        <v>0</v>
      </c>
      <c r="Y34" s="81" t="s">
        <v>134</v>
      </c>
      <c r="Z34" s="82">
        <f>VLOOKUP(Y34,'Money Won'!$A$2:$B$137,2,FALSE)</f>
        <v>27952</v>
      </c>
      <c r="AA34" s="83" t="s">
        <v>149</v>
      </c>
      <c r="AB34" s="84">
        <f>VLOOKUP(AA34,'Money Won'!$A$2:$B$137,2,FALSE)</f>
        <v>0</v>
      </c>
      <c r="AC34" s="117" t="s">
        <v>159</v>
      </c>
      <c r="AD34" s="84">
        <f>VLOOKUP(AC34,'Money Won'!$A$2:$B$137,2,FALSE)</f>
        <v>43028</v>
      </c>
      <c r="AE34" s="117" t="s">
        <v>165</v>
      </c>
      <c r="AF34" s="84">
        <f>VLOOKUP(AE34,'Money Won'!$A$2:$B$137,2,FALSE)</f>
        <v>0</v>
      </c>
      <c r="AG34" s="85" t="s">
        <v>167</v>
      </c>
      <c r="AH34" s="86">
        <f>VLOOKUP(AG34,'Money Won'!$A$2:$B$137,2,FALSE)</f>
        <v>24448</v>
      </c>
      <c r="AI34" s="87" t="s">
        <v>174</v>
      </c>
      <c r="AJ34" s="86">
        <f>VLOOKUP(AI34,'Money Won'!$A$2:$B$137,2,FALSE)</f>
        <v>25426</v>
      </c>
      <c r="AK34" s="87" t="s">
        <v>176</v>
      </c>
      <c r="AL34" s="86">
        <f>VLOOKUP(AK34,'Money Won'!$A$2:$B$137,2,FALSE)</f>
        <v>0</v>
      </c>
    </row>
    <row r="35" spans="1:38" x14ac:dyDescent="0.2">
      <c r="A35" s="71">
        <v>34</v>
      </c>
      <c r="B35" s="72" t="s">
        <v>432</v>
      </c>
      <c r="C35" s="72" t="s">
        <v>431</v>
      </c>
      <c r="D35" s="72" t="s">
        <v>435</v>
      </c>
      <c r="E35" s="73" t="s">
        <v>24</v>
      </c>
      <c r="F35" s="71" t="s">
        <v>23</v>
      </c>
      <c r="G35" s="74"/>
      <c r="H35" s="75">
        <f t="shared" si="0"/>
        <v>4379809</v>
      </c>
      <c r="I35" s="76" t="s">
        <v>67</v>
      </c>
      <c r="J35" s="77">
        <f>VLOOKUP(I35,'Money Won'!$A$2:$B$137,2,FALSE)</f>
        <v>821927</v>
      </c>
      <c r="K35" s="78" t="s">
        <v>77</v>
      </c>
      <c r="L35" s="77">
        <f>VLOOKUP(K35,'Money Won'!$A$2:$B$137,2,FALSE)</f>
        <v>27952</v>
      </c>
      <c r="M35" s="78" t="s">
        <v>73</v>
      </c>
      <c r="N35" s="77">
        <f>VLOOKUP(M35,'Money Won'!$A$2:$B$137,2,FALSE)</f>
        <v>270151</v>
      </c>
      <c r="O35" s="79" t="s">
        <v>86</v>
      </c>
      <c r="P35" s="80">
        <f>VLOOKUP(O35,'Money Won'!$A$2:$B$137,2,FALSE)</f>
        <v>2160000</v>
      </c>
      <c r="Q35" s="92" t="s">
        <v>87</v>
      </c>
      <c r="R35" s="80">
        <f>VLOOKUP(Q35,'Money Won'!$A$2:$B$137,2,FALSE)</f>
        <v>79200</v>
      </c>
      <c r="S35" s="93" t="s">
        <v>83</v>
      </c>
      <c r="T35" s="80">
        <f>VLOOKUP(S35,'Money Won'!$A$2:$B$137,2,FALSE)</f>
        <v>79200</v>
      </c>
      <c r="U35" s="81" t="s">
        <v>113</v>
      </c>
      <c r="V35" s="82">
        <f>VLOOKUP(U35,'Money Won'!$A$2:$B$137,2,FALSE)</f>
        <v>54054</v>
      </c>
      <c r="W35" s="81" t="s">
        <v>137</v>
      </c>
      <c r="X35" s="82">
        <f>VLOOKUP(W35,'Money Won'!$A$2:$B$137,2,FALSE)</f>
        <v>122387</v>
      </c>
      <c r="Y35" s="81" t="s">
        <v>138</v>
      </c>
      <c r="Z35" s="82">
        <f>VLOOKUP(Y35,'Money Won'!$A$2:$B$137,2,FALSE)</f>
        <v>474659</v>
      </c>
      <c r="AA35" s="83" t="s">
        <v>158</v>
      </c>
      <c r="AB35" s="84">
        <f>VLOOKUP(AA35,'Money Won'!$A$2:$B$137,2,FALSE)</f>
        <v>221825</v>
      </c>
      <c r="AC35" s="117" t="s">
        <v>155</v>
      </c>
      <c r="AD35" s="84">
        <f>VLOOKUP(AC35,'Money Won'!$A$2:$B$137,2,FALSE)</f>
        <v>43028</v>
      </c>
      <c r="AE35" s="117" t="s">
        <v>166</v>
      </c>
      <c r="AF35" s="84">
        <f>VLOOKUP(AE35,'Money Won'!$A$2:$B$137,2,FALSE)</f>
        <v>0</v>
      </c>
      <c r="AG35" s="85" t="s">
        <v>176</v>
      </c>
      <c r="AH35" s="86">
        <f>VLOOKUP(AG35,'Money Won'!$A$2:$B$137,2,FALSE)</f>
        <v>0</v>
      </c>
      <c r="AI35" s="87" t="s">
        <v>174</v>
      </c>
      <c r="AJ35" s="86">
        <f>VLOOKUP(AI35,'Money Won'!$A$2:$B$137,2,FALSE)</f>
        <v>25426</v>
      </c>
      <c r="AK35" s="87" t="s">
        <v>185</v>
      </c>
      <c r="AL35" s="86">
        <f>VLOOKUP(AK35,'Money Won'!$A$2:$B$137,2,FALSE)</f>
        <v>0</v>
      </c>
    </row>
    <row r="36" spans="1:38" x14ac:dyDescent="0.2">
      <c r="A36" s="71">
        <v>35</v>
      </c>
      <c r="B36" s="72" t="s">
        <v>250</v>
      </c>
      <c r="C36" s="72" t="s">
        <v>249</v>
      </c>
      <c r="D36" s="72" t="s">
        <v>250</v>
      </c>
      <c r="E36" s="73" t="s">
        <v>24</v>
      </c>
      <c r="F36" s="71" t="s">
        <v>23</v>
      </c>
      <c r="G36" s="74"/>
      <c r="H36" s="75">
        <f t="shared" si="0"/>
        <v>4363578</v>
      </c>
      <c r="I36" s="76" t="s">
        <v>67</v>
      </c>
      <c r="J36" s="77">
        <f>VLOOKUP(I36,'Money Won'!$A$2:$B$137,2,FALSE)</f>
        <v>821927</v>
      </c>
      <c r="K36" s="78" t="s">
        <v>79</v>
      </c>
      <c r="L36" s="77">
        <f>VLOOKUP(K36,'Money Won'!$A$2:$B$137,2,FALSE)</f>
        <v>0</v>
      </c>
      <c r="M36" s="78" t="s">
        <v>73</v>
      </c>
      <c r="N36" s="77">
        <f>VLOOKUP(M36,'Money Won'!$A$2:$B$137,2,FALSE)</f>
        <v>270151</v>
      </c>
      <c r="O36" s="79" t="s">
        <v>86</v>
      </c>
      <c r="P36" s="80">
        <f>VLOOKUP(O36,'Money Won'!$A$2:$B$137,2,FALSE)</f>
        <v>2160000</v>
      </c>
      <c r="Q36" s="92" t="s">
        <v>100</v>
      </c>
      <c r="R36" s="80">
        <f>VLOOKUP(Q36,'Money Won'!$A$2:$B$137,2,FALSE)</f>
        <v>34716</v>
      </c>
      <c r="S36" s="93" t="s">
        <v>108</v>
      </c>
      <c r="T36" s="80">
        <f>VLOOKUP(S36,'Money Won'!$A$2:$B$137,2,FALSE)</f>
        <v>361923</v>
      </c>
      <c r="U36" s="81" t="s">
        <v>126</v>
      </c>
      <c r="V36" s="82">
        <f>VLOOKUP(U36,'Money Won'!$A$2:$B$137,2,FALSE)</f>
        <v>0</v>
      </c>
      <c r="W36" s="81" t="s">
        <v>131</v>
      </c>
      <c r="X36" s="82">
        <f>VLOOKUP(W36,'Money Won'!$A$2:$B$137,2,FALSE)</f>
        <v>190328</v>
      </c>
      <c r="Y36" s="81" t="s">
        <v>138</v>
      </c>
      <c r="Z36" s="82">
        <f>VLOOKUP(Y36,'Money Won'!$A$2:$B$137,2,FALSE)</f>
        <v>474659</v>
      </c>
      <c r="AA36" s="83" t="s">
        <v>163</v>
      </c>
      <c r="AB36" s="84">
        <f>VLOOKUP(AA36,'Money Won'!$A$2:$B$137,2,FALSE)</f>
        <v>0</v>
      </c>
      <c r="AC36" s="117" t="s">
        <v>140</v>
      </c>
      <c r="AD36" s="84">
        <f>VLOOKUP(AC36,'Money Won'!$A$2:$B$137,2,FALSE)</f>
        <v>0</v>
      </c>
      <c r="AE36" s="117" t="s">
        <v>165</v>
      </c>
      <c r="AF36" s="84">
        <f>VLOOKUP(AE36,'Money Won'!$A$2:$B$137,2,FALSE)</f>
        <v>0</v>
      </c>
      <c r="AG36" s="85" t="s">
        <v>167</v>
      </c>
      <c r="AH36" s="86">
        <f>VLOOKUP(AG36,'Money Won'!$A$2:$B$137,2,FALSE)</f>
        <v>24448</v>
      </c>
      <c r="AI36" s="87" t="s">
        <v>194</v>
      </c>
      <c r="AJ36" s="86">
        <f>VLOOKUP(AI36,'Money Won'!$A$2:$B$137,2,FALSE)</f>
        <v>25426</v>
      </c>
      <c r="AK36" s="87" t="s">
        <v>188</v>
      </c>
      <c r="AL36" s="86">
        <f>VLOOKUP(AK36,'Money Won'!$A$2:$B$137,2,FALSE)</f>
        <v>0</v>
      </c>
    </row>
    <row r="37" spans="1:38" x14ac:dyDescent="0.2">
      <c r="A37" s="71">
        <v>36</v>
      </c>
      <c r="B37" s="72" t="s">
        <v>513</v>
      </c>
      <c r="C37" s="72" t="s">
        <v>514</v>
      </c>
      <c r="D37" s="72" t="s">
        <v>515</v>
      </c>
      <c r="E37" s="73" t="s">
        <v>516</v>
      </c>
      <c r="F37" s="71" t="s">
        <v>23</v>
      </c>
      <c r="G37" s="74"/>
      <c r="H37" s="75">
        <f t="shared" si="0"/>
        <v>4328227</v>
      </c>
      <c r="I37" s="76" t="s">
        <v>67</v>
      </c>
      <c r="J37" s="77">
        <f>VLOOKUP(I37,'Money Won'!$A$2:$B$137,2,FALSE)</f>
        <v>821927</v>
      </c>
      <c r="K37" s="78" t="s">
        <v>69</v>
      </c>
      <c r="L37" s="77">
        <f>VLOOKUP(K37,'Money Won'!$A$2:$B$137,2,FALSE)</f>
        <v>163435</v>
      </c>
      <c r="M37" s="78" t="s">
        <v>79</v>
      </c>
      <c r="N37" s="77">
        <f>VLOOKUP(M37,'Money Won'!$A$2:$B$137,2,FALSE)</f>
        <v>0</v>
      </c>
      <c r="O37" s="79" t="s">
        <v>86</v>
      </c>
      <c r="P37" s="80">
        <f>VLOOKUP(O37,'Money Won'!$A$2:$B$137,2,FALSE)</f>
        <v>2160000</v>
      </c>
      <c r="Q37" s="92" t="s">
        <v>91</v>
      </c>
      <c r="R37" s="80">
        <f>VLOOKUP(Q37,'Money Won'!$A$2:$B$137,2,FALSE)</f>
        <v>79200</v>
      </c>
      <c r="S37" s="93" t="s">
        <v>108</v>
      </c>
      <c r="T37" s="80">
        <f>VLOOKUP(S37,'Money Won'!$A$2:$B$137,2,FALSE)</f>
        <v>361923</v>
      </c>
      <c r="U37" s="81" t="s">
        <v>110</v>
      </c>
      <c r="V37" s="82">
        <f>VLOOKUP(U37,'Money Won'!$A$2:$B$137,2,FALSE)</f>
        <v>0</v>
      </c>
      <c r="W37" s="81" t="s">
        <v>121</v>
      </c>
      <c r="X37" s="82">
        <f>VLOOKUP(W37,'Money Won'!$A$2:$B$137,2,FALSE)</f>
        <v>0</v>
      </c>
      <c r="Y37" s="81" t="s">
        <v>138</v>
      </c>
      <c r="Z37" s="82">
        <f>VLOOKUP(Y37,'Money Won'!$A$2:$B$137,2,FALSE)</f>
        <v>474659</v>
      </c>
      <c r="AA37" s="83" t="s">
        <v>148</v>
      </c>
      <c r="AB37" s="84">
        <f>VLOOKUP(AA37,'Money Won'!$A$2:$B$137,2,FALSE)</f>
        <v>163435</v>
      </c>
      <c r="AC37" s="117" t="s">
        <v>140</v>
      </c>
      <c r="AD37" s="84">
        <f>VLOOKUP(AC37,'Money Won'!$A$2:$B$137,2,FALSE)</f>
        <v>0</v>
      </c>
      <c r="AE37" s="117" t="s">
        <v>166</v>
      </c>
      <c r="AF37" s="84">
        <f>VLOOKUP(AE37,'Money Won'!$A$2:$B$137,2,FALSE)</f>
        <v>0</v>
      </c>
      <c r="AG37" s="85" t="s">
        <v>167</v>
      </c>
      <c r="AH37" s="86">
        <f>VLOOKUP(AG37,'Money Won'!$A$2:$B$137,2,FALSE)</f>
        <v>24448</v>
      </c>
      <c r="AI37" s="87" t="s">
        <v>182</v>
      </c>
      <c r="AJ37" s="86">
        <f>VLOOKUP(AI37,'Money Won'!$A$2:$B$137,2,FALSE)</f>
        <v>79200</v>
      </c>
      <c r="AK37" s="87" t="s">
        <v>185</v>
      </c>
      <c r="AL37" s="86">
        <f>VLOOKUP(AK37,'Money Won'!$A$2:$B$137,2,FALSE)</f>
        <v>0</v>
      </c>
    </row>
    <row r="38" spans="1:38" x14ac:dyDescent="0.2">
      <c r="A38" s="71">
        <v>37</v>
      </c>
      <c r="B38" s="72" t="s">
        <v>235</v>
      </c>
      <c r="C38" s="72" t="s">
        <v>234</v>
      </c>
      <c r="D38" s="72" t="s">
        <v>235</v>
      </c>
      <c r="E38" s="73" t="s">
        <v>24</v>
      </c>
      <c r="F38" s="71" t="s">
        <v>23</v>
      </c>
      <c r="G38" s="74"/>
      <c r="H38" s="75">
        <f t="shared" si="0"/>
        <v>4320440</v>
      </c>
      <c r="I38" s="76" t="s">
        <v>67</v>
      </c>
      <c r="J38" s="77">
        <f>VLOOKUP(I38,'Money Won'!$A$2:$B$137,2,FALSE)</f>
        <v>821927</v>
      </c>
      <c r="K38" s="78" t="s">
        <v>78</v>
      </c>
      <c r="L38" s="77">
        <f>VLOOKUP(K38,'Money Won'!$A$2:$B$137,2,FALSE)</f>
        <v>122387</v>
      </c>
      <c r="M38" s="78" t="s">
        <v>73</v>
      </c>
      <c r="N38" s="77">
        <f>VLOOKUP(M38,'Money Won'!$A$2:$B$137,2,FALSE)</f>
        <v>270151</v>
      </c>
      <c r="O38" s="79" t="s">
        <v>86</v>
      </c>
      <c r="P38" s="80">
        <f>VLOOKUP(O38,'Money Won'!$A$2:$B$137,2,FALSE)</f>
        <v>2160000</v>
      </c>
      <c r="Q38" s="92" t="s">
        <v>95</v>
      </c>
      <c r="R38" s="80">
        <f>VLOOKUP(Q38,'Money Won'!$A$2:$B$137,2,FALSE)</f>
        <v>163435</v>
      </c>
      <c r="S38" s="93" t="s">
        <v>99</v>
      </c>
      <c r="T38" s="80">
        <f>VLOOKUP(S38,'Money Won'!$A$2:$B$137,2,FALSE)</f>
        <v>221825</v>
      </c>
      <c r="U38" s="81" t="s">
        <v>111</v>
      </c>
      <c r="V38" s="82">
        <f>VLOOKUP(U38,'Money Won'!$A$2:$B$137,2,FALSE)</f>
        <v>0</v>
      </c>
      <c r="W38" s="81" t="s">
        <v>126</v>
      </c>
      <c r="X38" s="82">
        <f>VLOOKUP(W38,'Money Won'!$A$2:$B$137,2,FALSE)</f>
        <v>0</v>
      </c>
      <c r="Y38" s="81" t="s">
        <v>138</v>
      </c>
      <c r="Z38" s="82">
        <f>VLOOKUP(Y38,'Money Won'!$A$2:$B$137,2,FALSE)</f>
        <v>474659</v>
      </c>
      <c r="AA38" s="83" t="s">
        <v>145</v>
      </c>
      <c r="AB38" s="84">
        <f>VLOOKUP(AA38,'Money Won'!$A$2:$B$137,2,FALSE)</f>
        <v>0</v>
      </c>
      <c r="AC38" s="117" t="s">
        <v>146</v>
      </c>
      <c r="AD38" s="84">
        <f>VLOOKUP(AC38,'Money Won'!$A$2:$B$137,2,FALSE)</f>
        <v>43028</v>
      </c>
      <c r="AE38" s="117" t="s">
        <v>160</v>
      </c>
      <c r="AF38" s="84">
        <f>VLOOKUP(AE38,'Money Won'!$A$2:$B$137,2,FALSE)</f>
        <v>43028</v>
      </c>
      <c r="AG38" s="85" t="s">
        <v>188</v>
      </c>
      <c r="AH38" s="86">
        <f>VLOOKUP(AG38,'Money Won'!$A$2:$B$137,2,FALSE)</f>
        <v>0</v>
      </c>
      <c r="AI38" s="87" t="s">
        <v>187</v>
      </c>
      <c r="AJ38" s="86">
        <f>VLOOKUP(AI38,'Money Won'!$A$2:$B$137,2,FALSE)</f>
        <v>0</v>
      </c>
      <c r="AK38" s="87" t="s">
        <v>185</v>
      </c>
      <c r="AL38" s="86">
        <f>VLOOKUP(AK38,'Money Won'!$A$2:$B$137,2,FALSE)</f>
        <v>0</v>
      </c>
    </row>
    <row r="39" spans="1:38" x14ac:dyDescent="0.2">
      <c r="A39" s="71">
        <v>38</v>
      </c>
      <c r="B39" s="72" t="s">
        <v>324</v>
      </c>
      <c r="C39" s="72" t="s">
        <v>323</v>
      </c>
      <c r="D39" s="72" t="s">
        <v>324</v>
      </c>
      <c r="E39" s="73" t="s">
        <v>24</v>
      </c>
      <c r="F39" s="71" t="s">
        <v>23</v>
      </c>
      <c r="G39" s="74"/>
      <c r="H39" s="75">
        <f t="shared" si="0"/>
        <v>4239540</v>
      </c>
      <c r="I39" s="76" t="s">
        <v>67</v>
      </c>
      <c r="J39" s="77">
        <f>VLOOKUP(I39,'Money Won'!$A$2:$B$137,2,FALSE)</f>
        <v>821927</v>
      </c>
      <c r="K39" s="78" t="s">
        <v>73</v>
      </c>
      <c r="L39" s="77">
        <f>VLOOKUP(K39,'Money Won'!$A$2:$B$137,2,FALSE)</f>
        <v>270151</v>
      </c>
      <c r="M39" s="78" t="s">
        <v>74</v>
      </c>
      <c r="N39" s="77">
        <f>VLOOKUP(M39,'Money Won'!$A$2:$B$137,2,FALSE)</f>
        <v>79200</v>
      </c>
      <c r="O39" s="79" t="s">
        <v>86</v>
      </c>
      <c r="P39" s="80">
        <f>VLOOKUP(O39,'Money Won'!$A$2:$B$137,2,FALSE)</f>
        <v>2160000</v>
      </c>
      <c r="Q39" s="92" t="s">
        <v>87</v>
      </c>
      <c r="R39" s="80">
        <f>VLOOKUP(Q39,'Money Won'!$A$2:$B$137,2,FALSE)</f>
        <v>79200</v>
      </c>
      <c r="S39" s="93" t="s">
        <v>83</v>
      </c>
      <c r="T39" s="80">
        <f>VLOOKUP(S39,'Money Won'!$A$2:$B$137,2,FALSE)</f>
        <v>79200</v>
      </c>
      <c r="U39" s="81" t="s">
        <v>134</v>
      </c>
      <c r="V39" s="82">
        <f>VLOOKUP(U39,'Money Won'!$A$2:$B$137,2,FALSE)</f>
        <v>27952</v>
      </c>
      <c r="W39" s="81" t="s">
        <v>121</v>
      </c>
      <c r="X39" s="82">
        <f>VLOOKUP(W39,'Money Won'!$A$2:$B$137,2,FALSE)</f>
        <v>0</v>
      </c>
      <c r="Y39" s="81" t="s">
        <v>138</v>
      </c>
      <c r="Z39" s="82">
        <f>VLOOKUP(Y39,'Money Won'!$A$2:$B$137,2,FALSE)</f>
        <v>474659</v>
      </c>
      <c r="AA39" s="83" t="s">
        <v>158</v>
      </c>
      <c r="AB39" s="84">
        <f>VLOOKUP(AA39,'Money Won'!$A$2:$B$137,2,FALSE)</f>
        <v>221825</v>
      </c>
      <c r="AC39" s="117" t="s">
        <v>156</v>
      </c>
      <c r="AD39" s="84">
        <f>VLOOKUP(AC39,'Money Won'!$A$2:$B$137,2,FALSE)</f>
        <v>0</v>
      </c>
      <c r="AE39" s="117" t="s">
        <v>165</v>
      </c>
      <c r="AF39" s="84">
        <f>VLOOKUP(AE39,'Money Won'!$A$2:$B$137,2,FALSE)</f>
        <v>0</v>
      </c>
      <c r="AG39" s="85" t="s">
        <v>176</v>
      </c>
      <c r="AH39" s="86">
        <f>VLOOKUP(AG39,'Money Won'!$A$2:$B$137,2,FALSE)</f>
        <v>0</v>
      </c>
      <c r="AI39" s="87" t="s">
        <v>194</v>
      </c>
      <c r="AJ39" s="86">
        <f>VLOOKUP(AI39,'Money Won'!$A$2:$B$137,2,FALSE)</f>
        <v>25426</v>
      </c>
      <c r="AK39" s="87" t="s">
        <v>185</v>
      </c>
      <c r="AL39" s="86">
        <f>VLOOKUP(AK39,'Money Won'!$A$2:$B$137,2,FALSE)</f>
        <v>0</v>
      </c>
    </row>
    <row r="40" spans="1:38" x14ac:dyDescent="0.2">
      <c r="A40" s="71">
        <v>39</v>
      </c>
      <c r="B40" s="72" t="s">
        <v>540</v>
      </c>
      <c r="C40" s="72" t="s">
        <v>421</v>
      </c>
      <c r="D40" s="72" t="s">
        <v>422</v>
      </c>
      <c r="E40" s="73" t="s">
        <v>24</v>
      </c>
      <c r="F40" s="71" t="s">
        <v>23</v>
      </c>
      <c r="G40" s="74"/>
      <c r="H40" s="75">
        <f t="shared" si="0"/>
        <v>4235894</v>
      </c>
      <c r="I40" s="76" t="s">
        <v>78</v>
      </c>
      <c r="J40" s="77">
        <f>VLOOKUP(I40,'Money Won'!$A$2:$B$137,2,FALSE)</f>
        <v>122387</v>
      </c>
      <c r="K40" s="78" t="s">
        <v>72</v>
      </c>
      <c r="L40" s="77">
        <f>VLOOKUP(K40,'Money Won'!$A$2:$B$137,2,FALSE)</f>
        <v>0</v>
      </c>
      <c r="M40" s="78" t="s">
        <v>80</v>
      </c>
      <c r="N40" s="77">
        <f>VLOOKUP(M40,'Money Won'!$A$2:$B$137,2,FALSE)</f>
        <v>0</v>
      </c>
      <c r="O40" s="79" t="s">
        <v>86</v>
      </c>
      <c r="P40" s="80">
        <f>VLOOKUP(O40,'Money Won'!$A$2:$B$137,2,FALSE)</f>
        <v>2160000</v>
      </c>
      <c r="Q40" s="92" t="s">
        <v>90</v>
      </c>
      <c r="R40" s="80">
        <f>VLOOKUP(Q40,'Money Won'!$A$2:$B$137,2,FALSE)</f>
        <v>79200</v>
      </c>
      <c r="S40" s="93" t="s">
        <v>105</v>
      </c>
      <c r="T40" s="80">
        <f>VLOOKUP(S40,'Money Won'!$A$2:$B$137,2,FALSE)</f>
        <v>1296000</v>
      </c>
      <c r="U40" s="81" t="s">
        <v>116</v>
      </c>
      <c r="V40" s="82">
        <f>VLOOKUP(U40,'Money Won'!$A$2:$B$137,2,FALSE)</f>
        <v>79200</v>
      </c>
      <c r="W40" s="81" t="s">
        <v>121</v>
      </c>
      <c r="X40" s="82">
        <f>VLOOKUP(W40,'Money Won'!$A$2:$B$137,2,FALSE)</f>
        <v>0</v>
      </c>
      <c r="Y40" s="81" t="s">
        <v>138</v>
      </c>
      <c r="Z40" s="82">
        <f>VLOOKUP(Y40,'Money Won'!$A$2:$B$137,2,FALSE)</f>
        <v>474659</v>
      </c>
      <c r="AA40" s="83" t="s">
        <v>149</v>
      </c>
      <c r="AB40" s="84">
        <f>VLOOKUP(AA40,'Money Won'!$A$2:$B$137,2,FALSE)</f>
        <v>0</v>
      </c>
      <c r="AC40" s="117" t="s">
        <v>145</v>
      </c>
      <c r="AD40" s="84">
        <f>VLOOKUP(AC40,'Money Won'!$A$2:$B$137,2,FALSE)</f>
        <v>0</v>
      </c>
      <c r="AE40" s="117" t="s">
        <v>166</v>
      </c>
      <c r="AF40" s="84">
        <f>VLOOKUP(AE40,'Money Won'!$A$2:$B$137,2,FALSE)</f>
        <v>0</v>
      </c>
      <c r="AG40" s="85" t="s">
        <v>167</v>
      </c>
      <c r="AH40" s="86">
        <f>VLOOKUP(AG40,'Money Won'!$A$2:$B$137,2,FALSE)</f>
        <v>24448</v>
      </c>
      <c r="AI40" s="87" t="s">
        <v>171</v>
      </c>
      <c r="AJ40" s="86">
        <f>VLOOKUP(AI40,'Money Won'!$A$2:$B$137,2,FALSE)</f>
        <v>0</v>
      </c>
      <c r="AK40" s="87" t="s">
        <v>185</v>
      </c>
      <c r="AL40" s="86">
        <f>VLOOKUP(AK40,'Money Won'!$A$2:$B$137,2,FALSE)</f>
        <v>0</v>
      </c>
    </row>
    <row r="41" spans="1:38" x14ac:dyDescent="0.2">
      <c r="A41" s="71">
        <v>40</v>
      </c>
      <c r="B41" s="72" t="s">
        <v>570</v>
      </c>
      <c r="C41" s="72" t="s">
        <v>573</v>
      </c>
      <c r="D41" s="72" t="s">
        <v>568</v>
      </c>
      <c r="E41" s="73" t="s">
        <v>24</v>
      </c>
      <c r="F41" s="71" t="s">
        <v>23</v>
      </c>
      <c r="G41" s="74"/>
      <c r="H41" s="75">
        <f t="shared" si="0"/>
        <v>4226121</v>
      </c>
      <c r="I41" s="76" t="s">
        <v>70</v>
      </c>
      <c r="J41" s="77">
        <f>VLOOKUP(I41,'Money Won'!$A$2:$B$137,2,FALSE)</f>
        <v>0</v>
      </c>
      <c r="K41" s="78" t="s">
        <v>78</v>
      </c>
      <c r="L41" s="77">
        <f>VLOOKUP(K41,'Money Won'!$A$2:$B$137,2,FALSE)</f>
        <v>122387</v>
      </c>
      <c r="M41" s="78" t="s">
        <v>73</v>
      </c>
      <c r="N41" s="77">
        <f>VLOOKUP(M41,'Money Won'!$A$2:$B$137,2,FALSE)</f>
        <v>270151</v>
      </c>
      <c r="O41" s="79" t="s">
        <v>86</v>
      </c>
      <c r="P41" s="80">
        <f>VLOOKUP(O41,'Money Won'!$A$2:$B$137,2,FALSE)</f>
        <v>2160000</v>
      </c>
      <c r="Q41" s="92" t="s">
        <v>107</v>
      </c>
      <c r="R41" s="80">
        <f>VLOOKUP(Q41,'Money Won'!$A$2:$B$137,2,FALSE)</f>
        <v>270151</v>
      </c>
      <c r="S41" s="93" t="s">
        <v>105</v>
      </c>
      <c r="T41" s="80">
        <f>VLOOKUP(S41,'Money Won'!$A$2:$B$137,2,FALSE)</f>
        <v>1296000</v>
      </c>
      <c r="U41" s="81" t="s">
        <v>113</v>
      </c>
      <c r="V41" s="82">
        <f>VLOOKUP(U41,'Money Won'!$A$2:$B$137,2,FALSE)</f>
        <v>54054</v>
      </c>
      <c r="W41" s="81" t="s">
        <v>121</v>
      </c>
      <c r="X41" s="82">
        <f>VLOOKUP(W41,'Money Won'!$A$2:$B$137,2,FALSE)</f>
        <v>0</v>
      </c>
      <c r="Y41" s="81" t="s">
        <v>134</v>
      </c>
      <c r="Z41" s="82">
        <f>VLOOKUP(Y41,'Money Won'!$A$2:$B$137,2,FALSE)</f>
        <v>27952</v>
      </c>
      <c r="AA41" s="83" t="s">
        <v>140</v>
      </c>
      <c r="AB41" s="84">
        <f>VLOOKUP(AA41,'Money Won'!$A$2:$B$137,2,FALSE)</f>
        <v>0</v>
      </c>
      <c r="AC41" s="117" t="s">
        <v>162</v>
      </c>
      <c r="AD41" s="84">
        <f>VLOOKUP(AC41,'Money Won'!$A$2:$B$137,2,FALSE)</f>
        <v>0</v>
      </c>
      <c r="AE41" s="117" t="s">
        <v>165</v>
      </c>
      <c r="AF41" s="84">
        <f>VLOOKUP(AE41,'Money Won'!$A$2:$B$137,2,FALSE)</f>
        <v>0</v>
      </c>
      <c r="AG41" s="85" t="s">
        <v>177</v>
      </c>
      <c r="AH41" s="86">
        <f>VLOOKUP(AG41,'Money Won'!$A$2:$B$137,2,FALSE)</f>
        <v>0</v>
      </c>
      <c r="AI41" s="87" t="s">
        <v>174</v>
      </c>
      <c r="AJ41" s="86">
        <f>VLOOKUP(AI41,'Money Won'!$A$2:$B$137,2,FALSE)</f>
        <v>25426</v>
      </c>
      <c r="AK41" s="87" t="s">
        <v>185</v>
      </c>
      <c r="AL41" s="86">
        <f>VLOOKUP(AK41,'Money Won'!$A$2:$B$137,2,FALSE)</f>
        <v>0</v>
      </c>
    </row>
    <row r="42" spans="1:38" x14ac:dyDescent="0.2">
      <c r="A42" s="71">
        <v>41</v>
      </c>
      <c r="B42" s="72" t="s">
        <v>254</v>
      </c>
      <c r="C42" s="72" t="s">
        <v>255</v>
      </c>
      <c r="D42" s="72" t="s">
        <v>256</v>
      </c>
      <c r="E42" s="73" t="s">
        <v>24</v>
      </c>
      <c r="F42" s="71" t="s">
        <v>23</v>
      </c>
      <c r="G42" s="74"/>
      <c r="H42" s="75">
        <f t="shared" si="0"/>
        <v>4206940</v>
      </c>
      <c r="I42" s="76" t="s">
        <v>67</v>
      </c>
      <c r="J42" s="77">
        <f>VLOOKUP(I42,'Money Won'!$A$2:$B$137,2,FALSE)</f>
        <v>821927</v>
      </c>
      <c r="K42" s="78" t="s">
        <v>77</v>
      </c>
      <c r="L42" s="77">
        <f>VLOOKUP(K42,'Money Won'!$A$2:$B$137,2,FALSE)</f>
        <v>27952</v>
      </c>
      <c r="M42" s="78" t="s">
        <v>73</v>
      </c>
      <c r="N42" s="77">
        <f>VLOOKUP(M42,'Money Won'!$A$2:$B$137,2,FALSE)</f>
        <v>270151</v>
      </c>
      <c r="O42" s="79" t="s">
        <v>86</v>
      </c>
      <c r="P42" s="80">
        <f>VLOOKUP(O42,'Money Won'!$A$2:$B$137,2,FALSE)</f>
        <v>2160000</v>
      </c>
      <c r="Q42" s="92" t="s">
        <v>98</v>
      </c>
      <c r="R42" s="80">
        <f>VLOOKUP(Q42,'Money Won'!$A$2:$B$137,2,FALSE)</f>
        <v>0</v>
      </c>
      <c r="S42" s="93" t="s">
        <v>103</v>
      </c>
      <c r="T42" s="80">
        <f>VLOOKUP(S42,'Money Won'!$A$2:$B$137,2,FALSE)</f>
        <v>0</v>
      </c>
      <c r="U42" s="81" t="s">
        <v>125</v>
      </c>
      <c r="V42" s="82">
        <f>VLOOKUP(U42,'Money Won'!$A$2:$B$137,2,FALSE)</f>
        <v>79200</v>
      </c>
      <c r="W42" s="81" t="s">
        <v>137</v>
      </c>
      <c r="X42" s="82">
        <f>VLOOKUP(W42,'Money Won'!$A$2:$B$137,2,FALSE)</f>
        <v>122387</v>
      </c>
      <c r="Y42" s="81" t="s">
        <v>138</v>
      </c>
      <c r="Z42" s="82">
        <f>VLOOKUP(Y42,'Money Won'!$A$2:$B$137,2,FALSE)</f>
        <v>474659</v>
      </c>
      <c r="AA42" s="83" t="s">
        <v>139</v>
      </c>
      <c r="AB42" s="84">
        <f>VLOOKUP(AA42,'Money Won'!$A$2:$B$137,2,FALSE)</f>
        <v>79200</v>
      </c>
      <c r="AC42" s="117" t="s">
        <v>141</v>
      </c>
      <c r="AD42" s="84">
        <f>VLOOKUP(AC42,'Money Won'!$A$2:$B$137,2,FALSE)</f>
        <v>122387</v>
      </c>
      <c r="AE42" s="117" t="s">
        <v>162</v>
      </c>
      <c r="AF42" s="84">
        <f>VLOOKUP(AE42,'Money Won'!$A$2:$B$137,2,FALSE)</f>
        <v>0</v>
      </c>
      <c r="AG42" s="85" t="s">
        <v>167</v>
      </c>
      <c r="AH42" s="86">
        <f>VLOOKUP(AG42,'Money Won'!$A$2:$B$137,2,FALSE)</f>
        <v>24448</v>
      </c>
      <c r="AI42" s="87" t="s">
        <v>168</v>
      </c>
      <c r="AJ42" s="86">
        <f>VLOOKUP(AI42,'Money Won'!$A$2:$B$137,2,FALSE)</f>
        <v>24629</v>
      </c>
      <c r="AK42" s="87" t="s">
        <v>188</v>
      </c>
      <c r="AL42" s="86">
        <f>VLOOKUP(AK42,'Money Won'!$A$2:$B$137,2,FALSE)</f>
        <v>0</v>
      </c>
    </row>
    <row r="43" spans="1:38" x14ac:dyDescent="0.2">
      <c r="A43" s="71">
        <v>42</v>
      </c>
      <c r="B43" s="72" t="s">
        <v>252</v>
      </c>
      <c r="C43" s="72" t="s">
        <v>251</v>
      </c>
      <c r="D43" s="72" t="s">
        <v>252</v>
      </c>
      <c r="E43" s="73" t="s">
        <v>24</v>
      </c>
      <c r="F43" s="71" t="s">
        <v>23</v>
      </c>
      <c r="G43" s="74"/>
      <c r="H43" s="75">
        <f t="shared" si="0"/>
        <v>4202124</v>
      </c>
      <c r="I43" s="76" t="s">
        <v>67</v>
      </c>
      <c r="J43" s="77">
        <f>VLOOKUP(I43,'Money Won'!$A$2:$B$137,2,FALSE)</f>
        <v>821927</v>
      </c>
      <c r="K43" s="78" t="s">
        <v>71</v>
      </c>
      <c r="L43" s="77">
        <f>VLOOKUP(K43,'Money Won'!$A$2:$B$137,2,FALSE)</f>
        <v>0</v>
      </c>
      <c r="M43" s="78" t="s">
        <v>79</v>
      </c>
      <c r="N43" s="77">
        <f>VLOOKUP(M43,'Money Won'!$A$2:$B$137,2,FALSE)</f>
        <v>0</v>
      </c>
      <c r="O43" s="79" t="s">
        <v>86</v>
      </c>
      <c r="P43" s="80">
        <f>VLOOKUP(O43,'Money Won'!$A$2:$B$137,2,FALSE)</f>
        <v>2160000</v>
      </c>
      <c r="Q43" s="92" t="s">
        <v>87</v>
      </c>
      <c r="R43" s="80">
        <f>VLOOKUP(Q43,'Money Won'!$A$2:$B$137,2,FALSE)</f>
        <v>79200</v>
      </c>
      <c r="S43" s="93" t="s">
        <v>96</v>
      </c>
      <c r="T43" s="80">
        <f>VLOOKUP(S43,'Money Won'!$A$2:$B$137,2,FALSE)</f>
        <v>34716</v>
      </c>
      <c r="U43" s="81" t="s">
        <v>113</v>
      </c>
      <c r="V43" s="82">
        <f>VLOOKUP(U43,'Money Won'!$A$2:$B$137,2,FALSE)</f>
        <v>54054</v>
      </c>
      <c r="W43" s="81" t="s">
        <v>131</v>
      </c>
      <c r="X43" s="82">
        <f>VLOOKUP(W43,'Money Won'!$A$2:$B$137,2,FALSE)</f>
        <v>190328</v>
      </c>
      <c r="Y43" s="81" t="s">
        <v>138</v>
      </c>
      <c r="Z43" s="82">
        <f>VLOOKUP(Y43,'Money Won'!$A$2:$B$137,2,FALSE)</f>
        <v>474659</v>
      </c>
      <c r="AA43" s="83" t="s">
        <v>141</v>
      </c>
      <c r="AB43" s="84">
        <f>VLOOKUP(AA43,'Money Won'!$A$2:$B$137,2,FALSE)</f>
        <v>122387</v>
      </c>
      <c r="AC43" s="117" t="s">
        <v>146</v>
      </c>
      <c r="AD43" s="84">
        <f>VLOOKUP(AC43,'Money Won'!$A$2:$B$137,2,FALSE)</f>
        <v>43028</v>
      </c>
      <c r="AE43" s="117" t="s">
        <v>158</v>
      </c>
      <c r="AF43" s="84">
        <f>VLOOKUP(AE43,'Money Won'!$A$2:$B$137,2,FALSE)</f>
        <v>221825</v>
      </c>
      <c r="AG43" s="85" t="s">
        <v>186</v>
      </c>
      <c r="AH43" s="86">
        <f>VLOOKUP(AG43,'Money Won'!$A$2:$B$137,2,FALSE)</f>
        <v>0</v>
      </c>
      <c r="AI43" s="87" t="s">
        <v>179</v>
      </c>
      <c r="AJ43" s="86">
        <f>VLOOKUP(AI43,'Money Won'!$A$2:$B$137,2,FALSE)</f>
        <v>0</v>
      </c>
      <c r="AK43" s="87" t="s">
        <v>185</v>
      </c>
      <c r="AL43" s="86">
        <f>VLOOKUP(AK43,'Money Won'!$A$2:$B$137,2,FALSE)</f>
        <v>0</v>
      </c>
    </row>
    <row r="44" spans="1:38" x14ac:dyDescent="0.2">
      <c r="A44" s="71">
        <v>43</v>
      </c>
      <c r="B44" s="72" t="s">
        <v>263</v>
      </c>
      <c r="C44" s="72" t="s">
        <v>259</v>
      </c>
      <c r="D44" s="72" t="s">
        <v>260</v>
      </c>
      <c r="E44" s="73" t="s">
        <v>24</v>
      </c>
      <c r="F44" s="71" t="s">
        <v>23</v>
      </c>
      <c r="G44" s="74"/>
      <c r="H44" s="75">
        <f t="shared" si="0"/>
        <v>4191176</v>
      </c>
      <c r="I44" s="76" t="s">
        <v>70</v>
      </c>
      <c r="J44" s="77">
        <f>VLOOKUP(I44,'Money Won'!$A$2:$B$137,2,FALSE)</f>
        <v>0</v>
      </c>
      <c r="K44" s="78" t="s">
        <v>79</v>
      </c>
      <c r="L44" s="77">
        <f>VLOOKUP(K44,'Money Won'!$A$2:$B$137,2,FALSE)</f>
        <v>0</v>
      </c>
      <c r="M44" s="78" t="s">
        <v>80</v>
      </c>
      <c r="N44" s="77">
        <f>VLOOKUP(M44,'Money Won'!$A$2:$B$137,2,FALSE)</f>
        <v>0</v>
      </c>
      <c r="O44" s="79" t="s">
        <v>86</v>
      </c>
      <c r="P44" s="80">
        <f>VLOOKUP(O44,'Money Won'!$A$2:$B$137,2,FALSE)</f>
        <v>2160000</v>
      </c>
      <c r="Q44" s="92" t="s">
        <v>98</v>
      </c>
      <c r="R44" s="80">
        <f>VLOOKUP(Q44,'Money Won'!$A$2:$B$137,2,FALSE)</f>
        <v>0</v>
      </c>
      <c r="S44" s="93" t="s">
        <v>105</v>
      </c>
      <c r="T44" s="80">
        <f>VLOOKUP(S44,'Money Won'!$A$2:$B$137,2,FALSE)</f>
        <v>1296000</v>
      </c>
      <c r="U44" s="81" t="s">
        <v>115</v>
      </c>
      <c r="V44" s="82">
        <f>VLOOKUP(U44,'Money Won'!$A$2:$B$137,2,FALSE)</f>
        <v>0</v>
      </c>
      <c r="W44" s="81" t="s">
        <v>123</v>
      </c>
      <c r="X44" s="82">
        <f>VLOOKUP(W44,'Money Won'!$A$2:$B$137,2,FALSE)</f>
        <v>54054</v>
      </c>
      <c r="Y44" s="81" t="s">
        <v>138</v>
      </c>
      <c r="Z44" s="82">
        <f>VLOOKUP(Y44,'Money Won'!$A$2:$B$137,2,FALSE)</f>
        <v>474659</v>
      </c>
      <c r="AA44" s="83" t="s">
        <v>160</v>
      </c>
      <c r="AB44" s="84">
        <f>VLOOKUP(AA44,'Money Won'!$A$2:$B$137,2,FALSE)</f>
        <v>43028</v>
      </c>
      <c r="AC44" s="117" t="s">
        <v>148</v>
      </c>
      <c r="AD44" s="84">
        <f>VLOOKUP(AC44,'Money Won'!$A$2:$B$137,2,FALSE)</f>
        <v>163435</v>
      </c>
      <c r="AE44" s="117" t="s">
        <v>166</v>
      </c>
      <c r="AF44" s="84">
        <f>VLOOKUP(AE44,'Money Won'!$A$2:$B$137,2,FALSE)</f>
        <v>0</v>
      </c>
      <c r="AG44" s="85" t="s">
        <v>172</v>
      </c>
      <c r="AH44" s="86">
        <f>VLOOKUP(AG44,'Money Won'!$A$2:$B$137,2,FALSE)</f>
        <v>0</v>
      </c>
      <c r="AI44" s="87" t="s">
        <v>195</v>
      </c>
      <c r="AJ44" s="86">
        <f>VLOOKUP(AI44,'Money Won'!$A$2:$B$137,2,FALSE)</f>
        <v>0</v>
      </c>
      <c r="AK44" s="87" t="s">
        <v>169</v>
      </c>
      <c r="AL44" s="86">
        <f>VLOOKUP(AK44,'Money Won'!$A$2:$B$137,2,FALSE)</f>
        <v>0</v>
      </c>
    </row>
    <row r="45" spans="1:38" x14ac:dyDescent="0.2">
      <c r="A45" s="71">
        <v>44</v>
      </c>
      <c r="B45" s="72" t="s">
        <v>517</v>
      </c>
      <c r="C45" s="72" t="s">
        <v>378</v>
      </c>
      <c r="D45" s="72" t="s">
        <v>379</v>
      </c>
      <c r="E45" s="73" t="s">
        <v>24</v>
      </c>
      <c r="F45" s="71" t="s">
        <v>23</v>
      </c>
      <c r="G45" s="74"/>
      <c r="H45" s="75">
        <f t="shared" si="0"/>
        <v>4167059</v>
      </c>
      <c r="I45" s="76" t="s">
        <v>67</v>
      </c>
      <c r="J45" s="77">
        <f>VLOOKUP(I45,'Money Won'!$A$2:$B$137,2,FALSE)</f>
        <v>821927</v>
      </c>
      <c r="K45" s="78" t="s">
        <v>73</v>
      </c>
      <c r="L45" s="77">
        <f>VLOOKUP(K45,'Money Won'!$A$2:$B$137,2,FALSE)</f>
        <v>270151</v>
      </c>
      <c r="M45" s="78" t="s">
        <v>70</v>
      </c>
      <c r="N45" s="77">
        <f>VLOOKUP(M45,'Money Won'!$A$2:$B$137,2,FALSE)</f>
        <v>0</v>
      </c>
      <c r="O45" s="79" t="s">
        <v>86</v>
      </c>
      <c r="P45" s="80">
        <f>VLOOKUP(O45,'Money Won'!$A$2:$B$137,2,FALSE)</f>
        <v>2160000</v>
      </c>
      <c r="Q45" s="92" t="s">
        <v>87</v>
      </c>
      <c r="R45" s="80">
        <f>VLOOKUP(Q45,'Money Won'!$A$2:$B$137,2,FALSE)</f>
        <v>79200</v>
      </c>
      <c r="S45" s="93" t="s">
        <v>93</v>
      </c>
      <c r="T45" s="80">
        <f>VLOOKUP(S45,'Money Won'!$A$2:$B$137,2,FALSE)</f>
        <v>25426</v>
      </c>
      <c r="U45" s="81" t="s">
        <v>117</v>
      </c>
      <c r="V45" s="82">
        <f>VLOOKUP(U45,'Money Won'!$A$2:$B$137,2,FALSE)</f>
        <v>0</v>
      </c>
      <c r="W45" s="81" t="s">
        <v>121</v>
      </c>
      <c r="X45" s="82">
        <f>VLOOKUP(W45,'Money Won'!$A$2:$B$137,2,FALSE)</f>
        <v>0</v>
      </c>
      <c r="Y45" s="81" t="s">
        <v>138</v>
      </c>
      <c r="Z45" s="82">
        <f>VLOOKUP(Y45,'Money Won'!$A$2:$B$137,2,FALSE)</f>
        <v>474659</v>
      </c>
      <c r="AA45" s="83" t="s">
        <v>141</v>
      </c>
      <c r="AB45" s="84">
        <f>VLOOKUP(AA45,'Money Won'!$A$2:$B$137,2,FALSE)</f>
        <v>122387</v>
      </c>
      <c r="AC45" s="117" t="s">
        <v>148</v>
      </c>
      <c r="AD45" s="84">
        <f>VLOOKUP(AC45,'Money Won'!$A$2:$B$137,2,FALSE)</f>
        <v>163435</v>
      </c>
      <c r="AE45" s="117" t="s">
        <v>165</v>
      </c>
      <c r="AF45" s="84">
        <f>VLOOKUP(AE45,'Money Won'!$A$2:$B$137,2,FALSE)</f>
        <v>0</v>
      </c>
      <c r="AG45" s="85" t="s">
        <v>167</v>
      </c>
      <c r="AH45" s="86">
        <f>VLOOKUP(AG45,'Money Won'!$A$2:$B$137,2,FALSE)</f>
        <v>24448</v>
      </c>
      <c r="AI45" s="87" t="s">
        <v>174</v>
      </c>
      <c r="AJ45" s="86">
        <f>VLOOKUP(AI45,'Money Won'!$A$2:$B$137,2,FALSE)</f>
        <v>25426</v>
      </c>
      <c r="AK45" s="87" t="s">
        <v>185</v>
      </c>
      <c r="AL45" s="86">
        <f>VLOOKUP(AK45,'Money Won'!$A$2:$B$137,2,FALSE)</f>
        <v>0</v>
      </c>
    </row>
    <row r="46" spans="1:38" x14ac:dyDescent="0.2">
      <c r="A46" s="71">
        <v>45</v>
      </c>
      <c r="B46" s="72" t="s">
        <v>386</v>
      </c>
      <c r="C46" s="72" t="s">
        <v>385</v>
      </c>
      <c r="D46" s="72" t="s">
        <v>388</v>
      </c>
      <c r="E46" s="73" t="s">
        <v>24</v>
      </c>
      <c r="F46" s="71" t="s">
        <v>23</v>
      </c>
      <c r="G46" s="74"/>
      <c r="H46" s="75">
        <f t="shared" si="0"/>
        <v>4070518</v>
      </c>
      <c r="I46" s="76" t="s">
        <v>67</v>
      </c>
      <c r="J46" s="77">
        <f>VLOOKUP(I46,'Money Won'!$A$2:$B$137,2,FALSE)</f>
        <v>821927</v>
      </c>
      <c r="K46" s="78" t="s">
        <v>68</v>
      </c>
      <c r="L46" s="77">
        <f>VLOOKUP(K46,'Money Won'!$A$2:$B$137,2,FALSE)</f>
        <v>361923</v>
      </c>
      <c r="M46" s="78" t="s">
        <v>78</v>
      </c>
      <c r="N46" s="77">
        <f>VLOOKUP(M46,'Money Won'!$A$2:$B$137,2,FALSE)</f>
        <v>122387</v>
      </c>
      <c r="O46" s="79" t="s">
        <v>89</v>
      </c>
      <c r="P46" s="80">
        <f>VLOOKUP(O46,'Money Won'!$A$2:$B$137,2,FALSE)</f>
        <v>122387</v>
      </c>
      <c r="Q46" s="92" t="s">
        <v>85</v>
      </c>
      <c r="R46" s="80">
        <f>VLOOKUP(Q46,'Money Won'!$A$2:$B$137,2,FALSE)</f>
        <v>24203</v>
      </c>
      <c r="S46" s="93" t="s">
        <v>86</v>
      </c>
      <c r="T46" s="80">
        <f>VLOOKUP(S46,'Money Won'!$A$2:$B$137,2,FALSE)</f>
        <v>2160000</v>
      </c>
      <c r="U46" s="81" t="s">
        <v>113</v>
      </c>
      <c r="V46" s="82">
        <f>VLOOKUP(U46,'Money Won'!$A$2:$B$137,2,FALSE)</f>
        <v>54054</v>
      </c>
      <c r="W46" s="81" t="s">
        <v>131</v>
      </c>
      <c r="X46" s="82">
        <f>VLOOKUP(W46,'Money Won'!$A$2:$B$137,2,FALSE)</f>
        <v>190328</v>
      </c>
      <c r="Y46" s="81" t="s">
        <v>129</v>
      </c>
      <c r="Z46" s="82">
        <f>VLOOKUP(Y46,'Money Won'!$A$2:$B$137,2,FALSE)</f>
        <v>0</v>
      </c>
      <c r="AA46" s="83" t="s">
        <v>148</v>
      </c>
      <c r="AB46" s="84">
        <f>VLOOKUP(AA46,'Money Won'!$A$2:$B$137,2,FALSE)</f>
        <v>163435</v>
      </c>
      <c r="AC46" s="117" t="s">
        <v>161</v>
      </c>
      <c r="AD46" s="84">
        <f>VLOOKUP(AC46,'Money Won'!$A$2:$B$137,2,FALSE)</f>
        <v>0</v>
      </c>
      <c r="AE46" s="117" t="s">
        <v>166</v>
      </c>
      <c r="AF46" s="84">
        <f>VLOOKUP(AE46,'Money Won'!$A$2:$B$137,2,FALSE)</f>
        <v>0</v>
      </c>
      <c r="AG46" s="85" t="s">
        <v>167</v>
      </c>
      <c r="AH46" s="86">
        <f>VLOOKUP(AG46,'Money Won'!$A$2:$B$137,2,FALSE)</f>
        <v>24448</v>
      </c>
      <c r="AI46" s="87" t="s">
        <v>174</v>
      </c>
      <c r="AJ46" s="86">
        <f>VLOOKUP(AI46,'Money Won'!$A$2:$B$137,2,FALSE)</f>
        <v>25426</v>
      </c>
      <c r="AK46" s="87" t="s">
        <v>185</v>
      </c>
      <c r="AL46" s="86">
        <f>VLOOKUP(AK46,'Money Won'!$A$2:$B$137,2,FALSE)</f>
        <v>0</v>
      </c>
    </row>
    <row r="47" spans="1:38" x14ac:dyDescent="0.2">
      <c r="A47" s="71">
        <v>46</v>
      </c>
      <c r="B47" s="72" t="s">
        <v>237</v>
      </c>
      <c r="C47" s="72" t="s">
        <v>236</v>
      </c>
      <c r="D47" s="72" t="s">
        <v>237</v>
      </c>
      <c r="E47" s="73" t="s">
        <v>24</v>
      </c>
      <c r="F47" s="71" t="s">
        <v>23</v>
      </c>
      <c r="G47" s="74"/>
      <c r="H47" s="75">
        <f t="shared" si="0"/>
        <v>4056280</v>
      </c>
      <c r="I47" s="76" t="s">
        <v>67</v>
      </c>
      <c r="J47" s="77">
        <f>VLOOKUP(I47,'Money Won'!$A$2:$B$137,2,FALSE)</f>
        <v>821927</v>
      </c>
      <c r="K47" s="78" t="s">
        <v>80</v>
      </c>
      <c r="L47" s="77">
        <f>VLOOKUP(K47,'Money Won'!$A$2:$B$137,2,FALSE)</f>
        <v>0</v>
      </c>
      <c r="M47" s="78" t="s">
        <v>74</v>
      </c>
      <c r="N47" s="77">
        <f>VLOOKUP(M47,'Money Won'!$A$2:$B$137,2,FALSE)</f>
        <v>79200</v>
      </c>
      <c r="O47" s="79" t="s">
        <v>86</v>
      </c>
      <c r="P47" s="80">
        <f>VLOOKUP(O47,'Money Won'!$A$2:$B$137,2,FALSE)</f>
        <v>2160000</v>
      </c>
      <c r="Q47" s="92" t="s">
        <v>87</v>
      </c>
      <c r="R47" s="80">
        <f>VLOOKUP(Q47,'Money Won'!$A$2:$B$137,2,FALSE)</f>
        <v>79200</v>
      </c>
      <c r="S47" s="79" t="s">
        <v>89</v>
      </c>
      <c r="T47" s="80">
        <f>VLOOKUP(S47,'Money Won'!$A$2:$B$137,2,FALSE)</f>
        <v>122387</v>
      </c>
      <c r="U47" s="81" t="s">
        <v>123</v>
      </c>
      <c r="V47" s="82">
        <f>VLOOKUP(U47,'Money Won'!$A$2:$B$137,2,FALSE)</f>
        <v>54054</v>
      </c>
      <c r="W47" s="81" t="s">
        <v>121</v>
      </c>
      <c r="X47" s="82">
        <f>VLOOKUP(W47,'Money Won'!$A$2:$B$137,2,FALSE)</f>
        <v>0</v>
      </c>
      <c r="Y47" s="81" t="s">
        <v>138</v>
      </c>
      <c r="Z47" s="82">
        <f>VLOOKUP(Y47,'Money Won'!$A$2:$B$137,2,FALSE)</f>
        <v>474659</v>
      </c>
      <c r="AA47" s="83" t="s">
        <v>158</v>
      </c>
      <c r="AB47" s="84">
        <f>VLOOKUP(AA47,'Money Won'!$A$2:$B$137,2,FALSE)</f>
        <v>221825</v>
      </c>
      <c r="AC47" s="117" t="s">
        <v>146</v>
      </c>
      <c r="AD47" s="84">
        <f>VLOOKUP(AC47,'Money Won'!$A$2:$B$137,2,FALSE)</f>
        <v>43028</v>
      </c>
      <c r="AE47" s="117" t="s">
        <v>143</v>
      </c>
      <c r="AF47" s="84">
        <f>VLOOKUP(AE47,'Money Won'!$A$2:$B$137,2,FALSE)</f>
        <v>0</v>
      </c>
      <c r="AG47" s="85" t="s">
        <v>189</v>
      </c>
      <c r="AH47" s="86">
        <f>VLOOKUP(AG47,'Money Won'!$A$2:$B$137,2,FALSE)</f>
        <v>0</v>
      </c>
      <c r="AI47" s="87" t="s">
        <v>187</v>
      </c>
      <c r="AJ47" s="86">
        <f>VLOOKUP(AI47,'Money Won'!$A$2:$B$137,2,FALSE)</f>
        <v>0</v>
      </c>
      <c r="AK47" s="87" t="s">
        <v>176</v>
      </c>
      <c r="AL47" s="86">
        <f>VLOOKUP(AK47,'Money Won'!$A$2:$B$137,2,FALSE)</f>
        <v>0</v>
      </c>
    </row>
    <row r="48" spans="1:38" x14ac:dyDescent="0.2">
      <c r="A48" s="71">
        <v>47</v>
      </c>
      <c r="B48" s="72" t="s">
        <v>200</v>
      </c>
      <c r="C48" s="72" t="s">
        <v>199</v>
      </c>
      <c r="D48" s="72" t="s">
        <v>200</v>
      </c>
      <c r="E48" s="73" t="s">
        <v>24</v>
      </c>
      <c r="F48" s="71" t="s">
        <v>23</v>
      </c>
      <c r="G48" s="74"/>
      <c r="H48" s="75">
        <f t="shared" si="0"/>
        <v>4030493</v>
      </c>
      <c r="I48" s="76" t="s">
        <v>66</v>
      </c>
      <c r="J48" s="77">
        <f>VLOOKUP(I48,'Money Won'!$A$2:$B$137,2,FALSE)</f>
        <v>0</v>
      </c>
      <c r="K48" s="78" t="s">
        <v>73</v>
      </c>
      <c r="L48" s="77">
        <f>VLOOKUP(K48,'Money Won'!$A$2:$B$137,2,FALSE)</f>
        <v>270151</v>
      </c>
      <c r="M48" s="78" t="s">
        <v>74</v>
      </c>
      <c r="N48" s="77">
        <f>VLOOKUP(M48,'Money Won'!$A$2:$B$137,2,FALSE)</f>
        <v>79200</v>
      </c>
      <c r="O48" s="79" t="s">
        <v>86</v>
      </c>
      <c r="P48" s="80">
        <f>VLOOKUP(O48,'Money Won'!$A$2:$B$137,2,FALSE)</f>
        <v>2160000</v>
      </c>
      <c r="Q48" s="92" t="s">
        <v>83</v>
      </c>
      <c r="R48" s="80">
        <f>VLOOKUP(Q48,'Money Won'!$A$2:$B$137,2,FALSE)</f>
        <v>79200</v>
      </c>
      <c r="S48" s="93" t="s">
        <v>105</v>
      </c>
      <c r="T48" s="80">
        <f>VLOOKUP(S48,'Money Won'!$A$2:$B$137,2,FALSE)</f>
        <v>1296000</v>
      </c>
      <c r="U48" s="81" t="s">
        <v>111</v>
      </c>
      <c r="V48" s="82">
        <f>VLOOKUP(U48,'Money Won'!$A$2:$B$137,2,FALSE)</f>
        <v>0</v>
      </c>
      <c r="W48" s="81" t="s">
        <v>128</v>
      </c>
      <c r="X48" s="82">
        <f>VLOOKUP(W48,'Money Won'!$A$2:$B$137,2,FALSE)</f>
        <v>23714</v>
      </c>
      <c r="Y48" s="81" t="s">
        <v>124</v>
      </c>
      <c r="Z48" s="82">
        <f>VLOOKUP(Y48,'Money Won'!$A$2:$B$137,2,FALSE)</f>
        <v>0</v>
      </c>
      <c r="AA48" s="83" t="s">
        <v>139</v>
      </c>
      <c r="AB48" s="84">
        <f>VLOOKUP(AA48,'Money Won'!$A$2:$B$137,2,FALSE)</f>
        <v>79200</v>
      </c>
      <c r="AC48" s="117" t="s">
        <v>140</v>
      </c>
      <c r="AD48" s="84">
        <f>VLOOKUP(AC48,'Money Won'!$A$2:$B$137,2,FALSE)</f>
        <v>0</v>
      </c>
      <c r="AE48" s="117" t="s">
        <v>146</v>
      </c>
      <c r="AF48" s="84">
        <f>VLOOKUP(AE48,'Money Won'!$A$2:$B$137,2,FALSE)</f>
        <v>43028</v>
      </c>
      <c r="AG48" s="85" t="s">
        <v>172</v>
      </c>
      <c r="AH48" s="86">
        <f>VLOOKUP(AG48,'Money Won'!$A$2:$B$137,2,FALSE)</f>
        <v>0</v>
      </c>
      <c r="AI48" s="87" t="s">
        <v>188</v>
      </c>
      <c r="AJ48" s="86">
        <f>VLOOKUP(AI48,'Money Won'!$A$2:$B$137,2,FALSE)</f>
        <v>0</v>
      </c>
      <c r="AK48" s="87" t="s">
        <v>189</v>
      </c>
      <c r="AL48" s="86">
        <f>VLOOKUP(AK48,'Money Won'!$A$2:$B$137,2,FALSE)</f>
        <v>0</v>
      </c>
    </row>
    <row r="49" spans="1:38" x14ac:dyDescent="0.2">
      <c r="A49" s="71">
        <v>48</v>
      </c>
      <c r="B49" s="72" t="s">
        <v>494</v>
      </c>
      <c r="C49" s="72" t="s">
        <v>492</v>
      </c>
      <c r="D49" s="72" t="s">
        <v>496</v>
      </c>
      <c r="E49" s="73" t="s">
        <v>24</v>
      </c>
      <c r="F49" s="71" t="s">
        <v>23</v>
      </c>
      <c r="G49" s="74"/>
      <c r="H49" s="75">
        <f t="shared" si="0"/>
        <v>4022750</v>
      </c>
      <c r="I49" s="76" t="s">
        <v>67</v>
      </c>
      <c r="J49" s="77">
        <f>VLOOKUP(I49,'Money Won'!$A$2:$B$137,2,FALSE)</f>
        <v>821927</v>
      </c>
      <c r="K49" s="78" t="s">
        <v>73</v>
      </c>
      <c r="L49" s="77">
        <f>VLOOKUP(K49,'Money Won'!$A$2:$B$137,2,FALSE)</f>
        <v>270151</v>
      </c>
      <c r="M49" s="78" t="s">
        <v>80</v>
      </c>
      <c r="N49" s="77">
        <f>VLOOKUP(M49,'Money Won'!$A$2:$B$137,2,FALSE)</f>
        <v>0</v>
      </c>
      <c r="O49" s="79" t="s">
        <v>86</v>
      </c>
      <c r="P49" s="80">
        <f>VLOOKUP(O49,'Money Won'!$A$2:$B$137,2,FALSE)</f>
        <v>2160000</v>
      </c>
      <c r="Q49" s="92" t="s">
        <v>90</v>
      </c>
      <c r="R49" s="80">
        <f>VLOOKUP(Q49,'Money Won'!$A$2:$B$137,2,FALSE)</f>
        <v>79200</v>
      </c>
      <c r="S49" s="93" t="s">
        <v>98</v>
      </c>
      <c r="T49" s="80">
        <f>VLOOKUP(S49,'Money Won'!$A$2:$B$137,2,FALSE)</f>
        <v>0</v>
      </c>
      <c r="U49" s="81" t="s">
        <v>126</v>
      </c>
      <c r="V49" s="82">
        <f>VLOOKUP(U49,'Money Won'!$A$2:$B$137,2,FALSE)</f>
        <v>0</v>
      </c>
      <c r="W49" s="81" t="s">
        <v>121</v>
      </c>
      <c r="X49" s="82">
        <f>VLOOKUP(W49,'Money Won'!$A$2:$B$137,2,FALSE)</f>
        <v>0</v>
      </c>
      <c r="Y49" s="81" t="s">
        <v>138</v>
      </c>
      <c r="Z49" s="82">
        <f>VLOOKUP(Y49,'Money Won'!$A$2:$B$137,2,FALSE)</f>
        <v>474659</v>
      </c>
      <c r="AA49" s="83" t="s">
        <v>149</v>
      </c>
      <c r="AB49" s="84">
        <f>VLOOKUP(AA49,'Money Won'!$A$2:$B$137,2,FALSE)</f>
        <v>0</v>
      </c>
      <c r="AC49" s="117" t="s">
        <v>198</v>
      </c>
      <c r="AD49" s="84">
        <f>VLOOKUP(AC49,'Money Won'!$A$2:$B$137,2,FALSE)</f>
        <v>0</v>
      </c>
      <c r="AE49" s="117" t="s">
        <v>148</v>
      </c>
      <c r="AF49" s="84">
        <f>VLOOKUP(AE49,'Money Won'!$A$2:$B$137,2,FALSE)</f>
        <v>163435</v>
      </c>
      <c r="AG49" s="85" t="s">
        <v>174</v>
      </c>
      <c r="AH49" s="86">
        <f>VLOOKUP(AG49,'Money Won'!$A$2:$B$137,2,FALSE)</f>
        <v>25426</v>
      </c>
      <c r="AI49" s="87" t="s">
        <v>176</v>
      </c>
      <c r="AJ49" s="86">
        <f>VLOOKUP(AI49,'Money Won'!$A$2:$B$137,2,FALSE)</f>
        <v>0</v>
      </c>
      <c r="AK49" s="87" t="s">
        <v>191</v>
      </c>
      <c r="AL49" s="86">
        <f>VLOOKUP(AK49,'Money Won'!$A$2:$B$137,2,FALSE)</f>
        <v>27952</v>
      </c>
    </row>
    <row r="50" spans="1:38" x14ac:dyDescent="0.2">
      <c r="A50" s="71">
        <v>49</v>
      </c>
      <c r="B50" s="72" t="s">
        <v>230</v>
      </c>
      <c r="C50" s="72" t="s">
        <v>229</v>
      </c>
      <c r="D50" s="72" t="s">
        <v>233</v>
      </c>
      <c r="E50" s="73" t="s">
        <v>24</v>
      </c>
      <c r="F50" s="71" t="s">
        <v>23</v>
      </c>
      <c r="G50" s="74"/>
      <c r="H50" s="75">
        <f t="shared" si="0"/>
        <v>4020429</v>
      </c>
      <c r="I50" s="76" t="s">
        <v>67</v>
      </c>
      <c r="J50" s="77">
        <f>VLOOKUP(I50,'Money Won'!$A$2:$B$137,2,FALSE)</f>
        <v>821927</v>
      </c>
      <c r="K50" s="78" t="s">
        <v>73</v>
      </c>
      <c r="L50" s="77">
        <f>VLOOKUP(K50,'Money Won'!$A$2:$B$137,2,FALSE)</f>
        <v>270151</v>
      </c>
      <c r="M50" s="78" t="s">
        <v>78</v>
      </c>
      <c r="N50" s="77">
        <f>VLOOKUP(M50,'Money Won'!$A$2:$B$137,2,FALSE)</f>
        <v>122387</v>
      </c>
      <c r="O50" s="79" t="s">
        <v>86</v>
      </c>
      <c r="P50" s="80">
        <f>VLOOKUP(O50,'Money Won'!$A$2:$B$137,2,FALSE)</f>
        <v>2160000</v>
      </c>
      <c r="Q50" s="92" t="s">
        <v>87</v>
      </c>
      <c r="R50" s="80">
        <f>VLOOKUP(Q50,'Money Won'!$A$2:$B$137,2,FALSE)</f>
        <v>79200</v>
      </c>
      <c r="S50" s="93" t="s">
        <v>103</v>
      </c>
      <c r="T50" s="80">
        <f>VLOOKUP(S50,'Money Won'!$A$2:$B$137,2,FALSE)</f>
        <v>0</v>
      </c>
      <c r="U50" s="81" t="s">
        <v>110</v>
      </c>
      <c r="V50" s="82">
        <f>VLOOKUP(U50,'Money Won'!$A$2:$B$137,2,FALSE)</f>
        <v>0</v>
      </c>
      <c r="W50" s="81" t="s">
        <v>132</v>
      </c>
      <c r="X50" s="82">
        <f>VLOOKUP(W50,'Money Won'!$A$2:$B$137,2,FALSE)</f>
        <v>0</v>
      </c>
      <c r="Y50" s="81" t="s">
        <v>138</v>
      </c>
      <c r="Z50" s="82">
        <f>VLOOKUP(Y50,'Money Won'!$A$2:$B$137,2,FALSE)</f>
        <v>474659</v>
      </c>
      <c r="AA50" s="83" t="s">
        <v>149</v>
      </c>
      <c r="AB50" s="84">
        <f>VLOOKUP(AA50,'Money Won'!$A$2:$B$137,2,FALSE)</f>
        <v>0</v>
      </c>
      <c r="AC50" s="117" t="s">
        <v>155</v>
      </c>
      <c r="AD50" s="84">
        <f>VLOOKUP(AC50,'Money Won'!$A$2:$B$137,2,FALSE)</f>
        <v>43028</v>
      </c>
      <c r="AE50" s="117" t="s">
        <v>166</v>
      </c>
      <c r="AF50" s="84">
        <f>VLOOKUP(AE50,'Money Won'!$A$2:$B$137,2,FALSE)</f>
        <v>0</v>
      </c>
      <c r="AG50" s="85" t="s">
        <v>167</v>
      </c>
      <c r="AH50" s="86">
        <f>VLOOKUP(AG50,'Money Won'!$A$2:$B$137,2,FALSE)</f>
        <v>24448</v>
      </c>
      <c r="AI50" s="87" t="s">
        <v>168</v>
      </c>
      <c r="AJ50" s="86">
        <f>VLOOKUP(AI50,'Money Won'!$A$2:$B$137,2,FALSE)</f>
        <v>24629</v>
      </c>
      <c r="AK50" s="87" t="s">
        <v>185</v>
      </c>
      <c r="AL50" s="86">
        <f>VLOOKUP(AK50,'Money Won'!$A$2:$B$137,2,FALSE)</f>
        <v>0</v>
      </c>
    </row>
    <row r="51" spans="1:38" x14ac:dyDescent="0.2">
      <c r="A51" s="71">
        <v>50</v>
      </c>
      <c r="B51" s="72" t="s">
        <v>201</v>
      </c>
      <c r="C51" s="72" t="s">
        <v>27</v>
      </c>
      <c r="D51" s="72" t="s">
        <v>201</v>
      </c>
      <c r="E51" s="73" t="s">
        <v>24</v>
      </c>
      <c r="F51" s="71" t="s">
        <v>23</v>
      </c>
      <c r="G51" s="74"/>
      <c r="H51" s="75">
        <f t="shared" si="0"/>
        <v>4015561</v>
      </c>
      <c r="I51" s="76" t="s">
        <v>67</v>
      </c>
      <c r="J51" s="77">
        <f>VLOOKUP(I51,'Money Won'!$A$2:$B$137,2,FALSE)</f>
        <v>821927</v>
      </c>
      <c r="K51" s="78" t="s">
        <v>71</v>
      </c>
      <c r="L51" s="77">
        <f>VLOOKUP(K51,'Money Won'!$A$2:$B$137,2,FALSE)</f>
        <v>0</v>
      </c>
      <c r="M51" s="78" t="s">
        <v>74</v>
      </c>
      <c r="N51" s="77">
        <f>VLOOKUP(M51,'Money Won'!$A$2:$B$137,2,FALSE)</f>
        <v>79200</v>
      </c>
      <c r="O51" s="79" t="s">
        <v>86</v>
      </c>
      <c r="P51" s="80">
        <f>VLOOKUP(O51,'Money Won'!$A$2:$B$137,2,FALSE)</f>
        <v>2160000</v>
      </c>
      <c r="Q51" s="92" t="s">
        <v>100</v>
      </c>
      <c r="R51" s="80">
        <f>VLOOKUP(Q51,'Money Won'!$A$2:$B$137,2,FALSE)</f>
        <v>34716</v>
      </c>
      <c r="S51" s="93" t="s">
        <v>107</v>
      </c>
      <c r="T51" s="80">
        <f>VLOOKUP(S51,'Money Won'!$A$2:$B$137,2,FALSE)</f>
        <v>270151</v>
      </c>
      <c r="U51" s="81" t="s">
        <v>113</v>
      </c>
      <c r="V51" s="82">
        <f>VLOOKUP(U51,'Money Won'!$A$2:$B$137,2,FALSE)</f>
        <v>54054</v>
      </c>
      <c r="W51" s="81" t="s">
        <v>134</v>
      </c>
      <c r="X51" s="82">
        <f>VLOOKUP(W51,'Money Won'!$A$2:$B$137,2,FALSE)</f>
        <v>27952</v>
      </c>
      <c r="Y51" s="81" t="s">
        <v>138</v>
      </c>
      <c r="Z51" s="82">
        <f>VLOOKUP(Y51,'Money Won'!$A$2:$B$137,2,FALSE)</f>
        <v>474659</v>
      </c>
      <c r="AA51" s="83" t="s">
        <v>161</v>
      </c>
      <c r="AB51" s="84">
        <f>VLOOKUP(AA51,'Money Won'!$A$2:$B$137,2,FALSE)</f>
        <v>0</v>
      </c>
      <c r="AC51" s="117" t="s">
        <v>151</v>
      </c>
      <c r="AD51" s="84">
        <f>VLOOKUP(AC51,'Money Won'!$A$2:$B$137,2,FALSE)</f>
        <v>0</v>
      </c>
      <c r="AE51" s="117" t="s">
        <v>155</v>
      </c>
      <c r="AF51" s="84">
        <f>VLOOKUP(AE51,'Money Won'!$A$2:$B$137,2,FALSE)</f>
        <v>43028</v>
      </c>
      <c r="AG51" s="85" t="s">
        <v>188</v>
      </c>
      <c r="AH51" s="86">
        <f>VLOOKUP(AG51,'Money Won'!$A$2:$B$137,2,FALSE)</f>
        <v>0</v>
      </c>
      <c r="AI51" s="87" t="s">
        <v>167</v>
      </c>
      <c r="AJ51" s="86">
        <f>VLOOKUP(AI51,'Money Won'!$A$2:$B$137,2,FALSE)</f>
        <v>24448</v>
      </c>
      <c r="AK51" s="87" t="s">
        <v>174</v>
      </c>
      <c r="AL51" s="86">
        <f>VLOOKUP(AK51,'Money Won'!$A$2:$B$137,2,FALSE)</f>
        <v>25426</v>
      </c>
    </row>
    <row r="52" spans="1:38" x14ac:dyDescent="0.2">
      <c r="A52" s="71">
        <v>51</v>
      </c>
      <c r="B52" s="72" t="s">
        <v>533</v>
      </c>
      <c r="C52" s="72" t="s">
        <v>532</v>
      </c>
      <c r="D52" s="72" t="s">
        <v>533</v>
      </c>
      <c r="E52" s="73" t="s">
        <v>24</v>
      </c>
      <c r="F52" s="71" t="s">
        <v>23</v>
      </c>
      <c r="G52" s="74"/>
      <c r="H52" s="75">
        <f t="shared" si="0"/>
        <v>4013096</v>
      </c>
      <c r="I52" s="76" t="s">
        <v>73</v>
      </c>
      <c r="J52" s="77">
        <f>VLOOKUP(I52,'Money Won'!$A$2:$B$137,2,FALSE)</f>
        <v>270151</v>
      </c>
      <c r="K52" s="78" t="s">
        <v>78</v>
      </c>
      <c r="L52" s="77">
        <f>VLOOKUP(K52,'Money Won'!$A$2:$B$137,2,FALSE)</f>
        <v>122387</v>
      </c>
      <c r="M52" s="78" t="s">
        <v>70</v>
      </c>
      <c r="N52" s="77">
        <f>VLOOKUP(M52,'Money Won'!$A$2:$B$137,2,FALSE)</f>
        <v>0</v>
      </c>
      <c r="O52" s="79" t="s">
        <v>86</v>
      </c>
      <c r="P52" s="80">
        <f>VLOOKUP(O52,'Money Won'!$A$2:$B$137,2,FALSE)</f>
        <v>2160000</v>
      </c>
      <c r="Q52" s="92" t="s">
        <v>98</v>
      </c>
      <c r="R52" s="80">
        <f>VLOOKUP(Q52,'Money Won'!$A$2:$B$137,2,FALSE)</f>
        <v>0</v>
      </c>
      <c r="S52" s="93" t="s">
        <v>105</v>
      </c>
      <c r="T52" s="80">
        <f>VLOOKUP(S52,'Money Won'!$A$2:$B$137,2,FALSE)</f>
        <v>1296000</v>
      </c>
      <c r="U52" s="81" t="s">
        <v>115</v>
      </c>
      <c r="V52" s="82">
        <f>VLOOKUP(U52,'Money Won'!$A$2:$B$137,2,FALSE)</f>
        <v>0</v>
      </c>
      <c r="W52" s="81" t="s">
        <v>117</v>
      </c>
      <c r="X52" s="82">
        <f>VLOOKUP(W52,'Money Won'!$A$2:$B$137,2,FALSE)</f>
        <v>0</v>
      </c>
      <c r="Y52" s="81" t="s">
        <v>113</v>
      </c>
      <c r="Z52" s="82">
        <f>VLOOKUP(Y52,'Money Won'!$A$2:$B$137,2,FALSE)</f>
        <v>54054</v>
      </c>
      <c r="AA52" s="83" t="s">
        <v>160</v>
      </c>
      <c r="AB52" s="84">
        <f>VLOOKUP(AA52,'Money Won'!$A$2:$B$137,2,FALSE)</f>
        <v>43028</v>
      </c>
      <c r="AC52" s="117" t="s">
        <v>166</v>
      </c>
      <c r="AD52" s="84">
        <f>VLOOKUP(AC52,'Money Won'!$A$2:$B$137,2,FALSE)</f>
        <v>0</v>
      </c>
      <c r="AE52" s="117" t="s">
        <v>155</v>
      </c>
      <c r="AF52" s="84">
        <f>VLOOKUP(AE52,'Money Won'!$A$2:$B$137,2,FALSE)</f>
        <v>43028</v>
      </c>
      <c r="AG52" s="85" t="s">
        <v>167</v>
      </c>
      <c r="AH52" s="86">
        <f>VLOOKUP(AG52,'Money Won'!$A$2:$B$137,2,FALSE)</f>
        <v>24448</v>
      </c>
      <c r="AI52" s="87" t="s">
        <v>181</v>
      </c>
      <c r="AJ52" s="86">
        <f>VLOOKUP(AI52,'Money Won'!$A$2:$B$137,2,FALSE)</f>
        <v>0</v>
      </c>
      <c r="AK52" s="87" t="s">
        <v>185</v>
      </c>
      <c r="AL52" s="86">
        <f>VLOOKUP(AK52,'Money Won'!$A$2:$B$137,2,FALSE)</f>
        <v>0</v>
      </c>
    </row>
    <row r="53" spans="1:38" x14ac:dyDescent="0.2">
      <c r="A53" s="71">
        <v>52</v>
      </c>
      <c r="B53" s="72" t="s">
        <v>204</v>
      </c>
      <c r="C53" s="72" t="s">
        <v>205</v>
      </c>
      <c r="D53" s="72" t="s">
        <v>204</v>
      </c>
      <c r="E53" s="73" t="s">
        <v>24</v>
      </c>
      <c r="F53" s="71" t="s">
        <v>23</v>
      </c>
      <c r="G53" s="74"/>
      <c r="H53" s="75">
        <f t="shared" si="0"/>
        <v>3994205</v>
      </c>
      <c r="I53" s="76" t="s">
        <v>79</v>
      </c>
      <c r="J53" s="77">
        <f>VLOOKUP(I53,'Money Won'!$A$2:$B$137,2,FALSE)</f>
        <v>0</v>
      </c>
      <c r="K53" s="78" t="s">
        <v>72</v>
      </c>
      <c r="L53" s="77">
        <f>VLOOKUP(K53,'Money Won'!$A$2:$B$137,2,FALSE)</f>
        <v>0</v>
      </c>
      <c r="M53" s="78" t="s">
        <v>74</v>
      </c>
      <c r="N53" s="77">
        <f>VLOOKUP(M53,'Money Won'!$A$2:$B$137,2,FALSE)</f>
        <v>79200</v>
      </c>
      <c r="O53" s="79" t="s">
        <v>98</v>
      </c>
      <c r="P53" s="80">
        <f>VLOOKUP(O53,'Money Won'!$A$2:$B$137,2,FALSE)</f>
        <v>0</v>
      </c>
      <c r="Q53" s="92" t="s">
        <v>86</v>
      </c>
      <c r="R53" s="80">
        <f>VLOOKUP(Q53,'Money Won'!$A$2:$B$137,2,FALSE)</f>
        <v>2160000</v>
      </c>
      <c r="S53" s="93" t="s">
        <v>105</v>
      </c>
      <c r="T53" s="80">
        <f>VLOOKUP(S53,'Money Won'!$A$2:$B$137,2,FALSE)</f>
        <v>1296000</v>
      </c>
      <c r="U53" s="81" t="s">
        <v>115</v>
      </c>
      <c r="V53" s="82">
        <f>VLOOKUP(U53,'Money Won'!$A$2:$B$137,2,FALSE)</f>
        <v>0</v>
      </c>
      <c r="W53" s="81" t="s">
        <v>119</v>
      </c>
      <c r="X53" s="82">
        <f>VLOOKUP(W53,'Money Won'!$A$2:$B$137,2,FALSE)</f>
        <v>361923</v>
      </c>
      <c r="Y53" s="81" t="s">
        <v>113</v>
      </c>
      <c r="Z53" s="82">
        <f>VLOOKUP(Y53,'Money Won'!$A$2:$B$137,2,FALSE)</f>
        <v>54054</v>
      </c>
      <c r="AA53" s="83" t="s">
        <v>145</v>
      </c>
      <c r="AB53" s="84">
        <f>VLOOKUP(AA53,'Money Won'!$A$2:$B$137,2,FALSE)</f>
        <v>0</v>
      </c>
      <c r="AC53" s="117" t="s">
        <v>146</v>
      </c>
      <c r="AD53" s="84">
        <f>VLOOKUP(AC53,'Money Won'!$A$2:$B$137,2,FALSE)</f>
        <v>43028</v>
      </c>
      <c r="AE53" s="117" t="s">
        <v>166</v>
      </c>
      <c r="AF53" s="84">
        <f>VLOOKUP(AE53,'Money Won'!$A$2:$B$137,2,FALSE)</f>
        <v>0</v>
      </c>
      <c r="AG53" s="85" t="s">
        <v>188</v>
      </c>
      <c r="AH53" s="86">
        <f>VLOOKUP(AG53,'Money Won'!$A$2:$B$137,2,FALSE)</f>
        <v>0</v>
      </c>
      <c r="AI53" s="87" t="s">
        <v>187</v>
      </c>
      <c r="AJ53" s="86">
        <f>VLOOKUP(AI53,'Money Won'!$A$2:$B$137,2,FALSE)</f>
        <v>0</v>
      </c>
      <c r="AK53" s="87" t="s">
        <v>185</v>
      </c>
      <c r="AL53" s="86">
        <f>VLOOKUP(AK53,'Money Won'!$A$2:$B$137,2,FALSE)</f>
        <v>0</v>
      </c>
    </row>
    <row r="54" spans="1:38" x14ac:dyDescent="0.2">
      <c r="A54" s="71">
        <v>53</v>
      </c>
      <c r="B54" s="72" t="s">
        <v>402</v>
      </c>
      <c r="C54" s="72" t="s">
        <v>401</v>
      </c>
      <c r="D54" s="72" t="s">
        <v>407</v>
      </c>
      <c r="E54" s="73" t="s">
        <v>26</v>
      </c>
      <c r="F54" s="71" t="s">
        <v>23</v>
      </c>
      <c r="G54" s="74"/>
      <c r="H54" s="75">
        <f t="shared" si="0"/>
        <v>3983207</v>
      </c>
      <c r="I54" s="76" t="s">
        <v>73</v>
      </c>
      <c r="J54" s="77">
        <f>VLOOKUP(I54,'Money Won'!$A$2:$B$137,2,FALSE)</f>
        <v>270151</v>
      </c>
      <c r="K54" s="78" t="s">
        <v>78</v>
      </c>
      <c r="L54" s="77">
        <f>VLOOKUP(K54,'Money Won'!$A$2:$B$137,2,FALSE)</f>
        <v>122387</v>
      </c>
      <c r="M54" s="78" t="s">
        <v>74</v>
      </c>
      <c r="N54" s="77">
        <f>VLOOKUP(M54,'Money Won'!$A$2:$B$137,2,FALSE)</f>
        <v>79200</v>
      </c>
      <c r="O54" s="79" t="s">
        <v>86</v>
      </c>
      <c r="P54" s="80">
        <f>VLOOKUP(O54,'Money Won'!$A$2:$B$137,2,FALSE)</f>
        <v>2160000</v>
      </c>
      <c r="Q54" s="92" t="s">
        <v>82</v>
      </c>
      <c r="R54" s="80">
        <f>VLOOKUP(Q54,'Money Won'!$A$2:$B$137,2,FALSE)</f>
        <v>79200</v>
      </c>
      <c r="S54" s="93" t="s">
        <v>107</v>
      </c>
      <c r="T54" s="80">
        <f>VLOOKUP(S54,'Money Won'!$A$2:$B$137,2,FALSE)</f>
        <v>270151</v>
      </c>
      <c r="U54" s="81" t="s">
        <v>119</v>
      </c>
      <c r="V54" s="82">
        <f>VLOOKUP(U54,'Money Won'!$A$2:$B$137,2,FALSE)</f>
        <v>361923</v>
      </c>
      <c r="W54" s="81" t="s">
        <v>113</v>
      </c>
      <c r="X54" s="82">
        <f>VLOOKUP(W54,'Money Won'!$A$2:$B$137,2,FALSE)</f>
        <v>54054</v>
      </c>
      <c r="Y54" s="81" t="s">
        <v>138</v>
      </c>
      <c r="Z54" s="82">
        <f>VLOOKUP(Y54,'Money Won'!$A$2:$B$137,2,FALSE)</f>
        <v>474659</v>
      </c>
      <c r="AA54" s="83" t="s">
        <v>153</v>
      </c>
      <c r="AB54" s="84">
        <f>VLOOKUP(AA54,'Money Won'!$A$2:$B$137,2,FALSE)</f>
        <v>0</v>
      </c>
      <c r="AC54" s="117" t="s">
        <v>155</v>
      </c>
      <c r="AD54" s="84">
        <f>VLOOKUP(AC54,'Money Won'!$A$2:$B$137,2,FALSE)</f>
        <v>43028</v>
      </c>
      <c r="AE54" s="117" t="s">
        <v>160</v>
      </c>
      <c r="AF54" s="84">
        <f>VLOOKUP(AE54,'Money Won'!$A$2:$B$137,2,FALSE)</f>
        <v>43028</v>
      </c>
      <c r="AG54" s="85" t="s">
        <v>174</v>
      </c>
      <c r="AH54" s="86">
        <f>VLOOKUP(AG54,'Money Won'!$A$2:$B$137,2,FALSE)</f>
        <v>25426</v>
      </c>
      <c r="AI54" s="87" t="s">
        <v>195</v>
      </c>
      <c r="AJ54" s="86">
        <f>VLOOKUP(AI54,'Money Won'!$A$2:$B$137,2,FALSE)</f>
        <v>0</v>
      </c>
      <c r="AK54" s="87" t="s">
        <v>185</v>
      </c>
      <c r="AL54" s="86">
        <f>VLOOKUP(AK54,'Money Won'!$A$2:$B$137,2,FALSE)</f>
        <v>0</v>
      </c>
    </row>
    <row r="55" spans="1:38" x14ac:dyDescent="0.2">
      <c r="A55" s="71">
        <v>54</v>
      </c>
      <c r="B55" s="72" t="s">
        <v>276</v>
      </c>
      <c r="C55" s="72" t="s">
        <v>275</v>
      </c>
      <c r="D55" s="72" t="s">
        <v>277</v>
      </c>
      <c r="E55" s="73" t="s">
        <v>24</v>
      </c>
      <c r="F55" s="71" t="s">
        <v>23</v>
      </c>
      <c r="G55" s="74"/>
      <c r="H55" s="75">
        <f t="shared" si="0"/>
        <v>3982212</v>
      </c>
      <c r="I55" s="76" t="s">
        <v>67</v>
      </c>
      <c r="J55" s="77">
        <f>VLOOKUP(I55,'Money Won'!$A$2:$B$137,2,FALSE)</f>
        <v>821927</v>
      </c>
      <c r="K55" s="78" t="s">
        <v>71</v>
      </c>
      <c r="L55" s="77">
        <f>VLOOKUP(K55,'Money Won'!$A$2:$B$137,2,FALSE)</f>
        <v>0</v>
      </c>
      <c r="M55" s="78" t="s">
        <v>79</v>
      </c>
      <c r="N55" s="77">
        <f>VLOOKUP(M55,'Money Won'!$A$2:$B$137,2,FALSE)</f>
        <v>0</v>
      </c>
      <c r="O55" s="79" t="s">
        <v>86</v>
      </c>
      <c r="P55" s="80">
        <f>VLOOKUP(O55,'Money Won'!$A$2:$B$137,2,FALSE)</f>
        <v>2160000</v>
      </c>
      <c r="Q55" s="92" t="s">
        <v>87</v>
      </c>
      <c r="R55" s="80">
        <f>VLOOKUP(Q55,'Money Won'!$A$2:$B$137,2,FALSE)</f>
        <v>79200</v>
      </c>
      <c r="S55" s="93" t="s">
        <v>100</v>
      </c>
      <c r="T55" s="80">
        <f>VLOOKUP(S55,'Money Won'!$A$2:$B$137,2,FALSE)</f>
        <v>34716</v>
      </c>
      <c r="U55" s="81" t="s">
        <v>110</v>
      </c>
      <c r="V55" s="82">
        <f>VLOOKUP(U55,'Money Won'!$A$2:$B$137,2,FALSE)</f>
        <v>0</v>
      </c>
      <c r="W55" s="81" t="s">
        <v>125</v>
      </c>
      <c r="X55" s="82">
        <f>VLOOKUP(W55,'Money Won'!$A$2:$B$137,2,FALSE)</f>
        <v>79200</v>
      </c>
      <c r="Y55" s="81" t="s">
        <v>138</v>
      </c>
      <c r="Z55" s="82">
        <f>VLOOKUP(Y55,'Money Won'!$A$2:$B$137,2,FALSE)</f>
        <v>474659</v>
      </c>
      <c r="AA55" s="83" t="s">
        <v>158</v>
      </c>
      <c r="AB55" s="84">
        <f>VLOOKUP(AA55,'Money Won'!$A$2:$B$137,2,FALSE)</f>
        <v>221825</v>
      </c>
      <c r="AC55" s="117" t="s">
        <v>146</v>
      </c>
      <c r="AD55" s="84">
        <f>VLOOKUP(AC55,'Money Won'!$A$2:$B$137,2,FALSE)</f>
        <v>43028</v>
      </c>
      <c r="AE55" s="117" t="s">
        <v>155</v>
      </c>
      <c r="AF55" s="84">
        <f>VLOOKUP(AE55,'Money Won'!$A$2:$B$137,2,FALSE)</f>
        <v>43028</v>
      </c>
      <c r="AG55" s="85" t="s">
        <v>177</v>
      </c>
      <c r="AH55" s="86">
        <f>VLOOKUP(AG55,'Money Won'!$A$2:$B$137,2,FALSE)</f>
        <v>0</v>
      </c>
      <c r="AI55" s="87" t="s">
        <v>168</v>
      </c>
      <c r="AJ55" s="86">
        <f>VLOOKUP(AI55,'Money Won'!$A$2:$B$137,2,FALSE)</f>
        <v>24629</v>
      </c>
      <c r="AK55" s="87" t="s">
        <v>185</v>
      </c>
      <c r="AL55" s="86">
        <f>VLOOKUP(AK55,'Money Won'!$A$2:$B$137,2,FALSE)</f>
        <v>0</v>
      </c>
    </row>
    <row r="56" spans="1:38" x14ac:dyDescent="0.2">
      <c r="A56" s="71">
        <v>55</v>
      </c>
      <c r="B56" s="72" t="s">
        <v>374</v>
      </c>
      <c r="C56" s="72" t="s">
        <v>373</v>
      </c>
      <c r="D56" s="72" t="s">
        <v>375</v>
      </c>
      <c r="E56" s="73" t="s">
        <v>24</v>
      </c>
      <c r="F56" s="71" t="s">
        <v>23</v>
      </c>
      <c r="G56" s="74"/>
      <c r="H56" s="75">
        <f t="shared" si="0"/>
        <v>3968284</v>
      </c>
      <c r="I56" s="76" t="s">
        <v>67</v>
      </c>
      <c r="J56" s="77">
        <f>VLOOKUP(I56,'Money Won'!$A$2:$B$137,2,FALSE)</f>
        <v>821927</v>
      </c>
      <c r="K56" s="78" t="s">
        <v>69</v>
      </c>
      <c r="L56" s="77">
        <f>VLOOKUP(K56,'Money Won'!$A$2:$B$137,2,FALSE)</f>
        <v>163435</v>
      </c>
      <c r="M56" s="78" t="s">
        <v>70</v>
      </c>
      <c r="N56" s="77">
        <f>VLOOKUP(M56,'Money Won'!$A$2:$B$137,2,FALSE)</f>
        <v>0</v>
      </c>
      <c r="O56" s="79" t="s">
        <v>86</v>
      </c>
      <c r="P56" s="80">
        <f>VLOOKUP(O56,'Money Won'!$A$2:$B$137,2,FALSE)</f>
        <v>2160000</v>
      </c>
      <c r="Q56" s="92" t="s">
        <v>87</v>
      </c>
      <c r="R56" s="80">
        <f>VLOOKUP(Q56,'Money Won'!$A$2:$B$137,2,FALSE)</f>
        <v>79200</v>
      </c>
      <c r="S56" s="93" t="s">
        <v>97</v>
      </c>
      <c r="T56" s="80">
        <f>VLOOKUP(S56,'Money Won'!$A$2:$B$137,2,FALSE)</f>
        <v>0</v>
      </c>
      <c r="U56" s="81" t="s">
        <v>137</v>
      </c>
      <c r="V56" s="82">
        <f>VLOOKUP(U56,'Money Won'!$A$2:$B$137,2,FALSE)</f>
        <v>122387</v>
      </c>
      <c r="W56" s="81" t="s">
        <v>116</v>
      </c>
      <c r="X56" s="82">
        <f>VLOOKUP(W56,'Money Won'!$A$2:$B$137,2,FALSE)</f>
        <v>79200</v>
      </c>
      <c r="Y56" s="81" t="s">
        <v>138</v>
      </c>
      <c r="Z56" s="82">
        <f>VLOOKUP(Y56,'Money Won'!$A$2:$B$137,2,FALSE)</f>
        <v>474659</v>
      </c>
      <c r="AA56" s="83" t="s">
        <v>198</v>
      </c>
      <c r="AB56" s="84">
        <f>VLOOKUP(AA56,'Money Won'!$A$2:$B$137,2,FALSE)</f>
        <v>0</v>
      </c>
      <c r="AC56" s="117" t="s">
        <v>146</v>
      </c>
      <c r="AD56" s="84">
        <f>VLOOKUP(AC56,'Money Won'!$A$2:$B$137,2,FALSE)</f>
        <v>43028</v>
      </c>
      <c r="AE56" s="117" t="s">
        <v>166</v>
      </c>
      <c r="AF56" s="84">
        <f>VLOOKUP(AE56,'Money Won'!$A$2:$B$137,2,FALSE)</f>
        <v>0</v>
      </c>
      <c r="AG56" s="85" t="s">
        <v>167</v>
      </c>
      <c r="AH56" s="86">
        <f>VLOOKUP(AG56,'Money Won'!$A$2:$B$137,2,FALSE)</f>
        <v>24448</v>
      </c>
      <c r="AI56" s="87" t="s">
        <v>175</v>
      </c>
      <c r="AJ56" s="86">
        <f>VLOOKUP(AI56,'Money Won'!$A$2:$B$137,2,FALSE)</f>
        <v>0</v>
      </c>
      <c r="AK56" s="87" t="s">
        <v>181</v>
      </c>
      <c r="AL56" s="86">
        <f>VLOOKUP(AK56,'Money Won'!$A$2:$B$137,2,FALSE)</f>
        <v>0</v>
      </c>
    </row>
    <row r="57" spans="1:38" x14ac:dyDescent="0.2">
      <c r="A57" s="71">
        <v>56</v>
      </c>
      <c r="B57" s="72" t="s">
        <v>506</v>
      </c>
      <c r="C57" s="72" t="s">
        <v>505</v>
      </c>
      <c r="D57" s="72" t="s">
        <v>379</v>
      </c>
      <c r="E57" s="73" t="s">
        <v>24</v>
      </c>
      <c r="F57" s="71" t="s">
        <v>23</v>
      </c>
      <c r="G57" s="74"/>
      <c r="H57" s="75">
        <f t="shared" si="0"/>
        <v>3926951</v>
      </c>
      <c r="I57" s="76" t="s">
        <v>67</v>
      </c>
      <c r="J57" s="77">
        <f>VLOOKUP(I57,'Money Won'!$A$2:$B$137,2,FALSE)</f>
        <v>821927</v>
      </c>
      <c r="K57" s="78" t="s">
        <v>78</v>
      </c>
      <c r="L57" s="77">
        <f>VLOOKUP(K57,'Money Won'!$A$2:$B$137,2,FALSE)</f>
        <v>122387</v>
      </c>
      <c r="M57" s="78" t="s">
        <v>74</v>
      </c>
      <c r="N57" s="77">
        <f>VLOOKUP(M57,'Money Won'!$A$2:$B$137,2,FALSE)</f>
        <v>79200</v>
      </c>
      <c r="O57" s="79" t="s">
        <v>86</v>
      </c>
      <c r="P57" s="80">
        <f>VLOOKUP(O57,'Money Won'!$A$2:$B$137,2,FALSE)</f>
        <v>2160000</v>
      </c>
      <c r="Q57" s="92" t="s">
        <v>107</v>
      </c>
      <c r="R57" s="80">
        <f>VLOOKUP(Q57,'Money Won'!$A$2:$B$137,2,FALSE)</f>
        <v>270151</v>
      </c>
      <c r="S57" s="93" t="s">
        <v>98</v>
      </c>
      <c r="T57" s="80">
        <f>VLOOKUP(S57,'Money Won'!$A$2:$B$137,2,FALSE)</f>
        <v>0</v>
      </c>
      <c r="U57" s="81" t="s">
        <v>117</v>
      </c>
      <c r="V57" s="82">
        <f>VLOOKUP(U57,'Money Won'!$A$2:$B$137,2,FALSE)</f>
        <v>0</v>
      </c>
      <c r="W57" s="81" t="s">
        <v>121</v>
      </c>
      <c r="X57" s="82">
        <f>VLOOKUP(W57,'Money Won'!$A$2:$B$137,2,FALSE)</f>
        <v>0</v>
      </c>
      <c r="Y57" s="81" t="s">
        <v>116</v>
      </c>
      <c r="Z57" s="82">
        <f>VLOOKUP(Y57,'Money Won'!$A$2:$B$137,2,FALSE)</f>
        <v>79200</v>
      </c>
      <c r="AA57" s="83" t="s">
        <v>141</v>
      </c>
      <c r="AB57" s="84">
        <f>VLOOKUP(AA57,'Money Won'!$A$2:$B$137,2,FALSE)</f>
        <v>122387</v>
      </c>
      <c r="AC57" s="117" t="s">
        <v>158</v>
      </c>
      <c r="AD57" s="84">
        <f>VLOOKUP(AC57,'Money Won'!$A$2:$B$137,2,FALSE)</f>
        <v>221825</v>
      </c>
      <c r="AE57" s="117" t="s">
        <v>165</v>
      </c>
      <c r="AF57" s="84">
        <f>VLOOKUP(AE57,'Money Won'!$A$2:$B$137,2,FALSE)</f>
        <v>0</v>
      </c>
      <c r="AG57" s="85" t="s">
        <v>167</v>
      </c>
      <c r="AH57" s="86">
        <f>VLOOKUP(AG57,'Money Won'!$A$2:$B$137,2,FALSE)</f>
        <v>24448</v>
      </c>
      <c r="AI57" s="87" t="s">
        <v>174</v>
      </c>
      <c r="AJ57" s="86">
        <f>VLOOKUP(AI57,'Money Won'!$A$2:$B$137,2,FALSE)</f>
        <v>25426</v>
      </c>
      <c r="AK57" s="87" t="s">
        <v>185</v>
      </c>
      <c r="AL57" s="86">
        <f>VLOOKUP(AK57,'Money Won'!$A$2:$B$137,2,FALSE)</f>
        <v>0</v>
      </c>
    </row>
    <row r="58" spans="1:38" x14ac:dyDescent="0.2">
      <c r="A58" s="71">
        <v>57</v>
      </c>
      <c r="B58" s="72" t="s">
        <v>232</v>
      </c>
      <c r="C58" s="72" t="s">
        <v>229</v>
      </c>
      <c r="D58" s="72" t="s">
        <v>233</v>
      </c>
      <c r="E58" s="73" t="s">
        <v>24</v>
      </c>
      <c r="F58" s="71" t="s">
        <v>23</v>
      </c>
      <c r="G58" s="74"/>
      <c r="H58" s="75">
        <f t="shared" si="0"/>
        <v>3925377</v>
      </c>
      <c r="I58" s="76" t="s">
        <v>67</v>
      </c>
      <c r="J58" s="77">
        <f>VLOOKUP(I58,'Money Won'!$A$2:$B$137,2,FALSE)</f>
        <v>821927</v>
      </c>
      <c r="K58" s="78" t="s">
        <v>71</v>
      </c>
      <c r="L58" s="77">
        <f>VLOOKUP(K58,'Money Won'!$A$2:$B$137,2,FALSE)</f>
        <v>0</v>
      </c>
      <c r="M58" s="78" t="s">
        <v>79</v>
      </c>
      <c r="N58" s="77">
        <f>VLOOKUP(M58,'Money Won'!$A$2:$B$137,2,FALSE)</f>
        <v>0</v>
      </c>
      <c r="O58" s="79" t="s">
        <v>86</v>
      </c>
      <c r="P58" s="80">
        <f>VLOOKUP(O58,'Money Won'!$A$2:$B$137,2,FALSE)</f>
        <v>2160000</v>
      </c>
      <c r="Q58" s="92" t="s">
        <v>87</v>
      </c>
      <c r="R58" s="80">
        <f>VLOOKUP(Q58,'Money Won'!$A$2:$B$137,2,FALSE)</f>
        <v>79200</v>
      </c>
      <c r="S58" s="93" t="s">
        <v>83</v>
      </c>
      <c r="T58" s="80">
        <f>VLOOKUP(S58,'Money Won'!$A$2:$B$137,2,FALSE)</f>
        <v>79200</v>
      </c>
      <c r="U58" s="81" t="s">
        <v>132</v>
      </c>
      <c r="V58" s="82">
        <f>VLOOKUP(U58,'Money Won'!$A$2:$B$137,2,FALSE)</f>
        <v>0</v>
      </c>
      <c r="W58" s="81" t="s">
        <v>123</v>
      </c>
      <c r="X58" s="82">
        <f>VLOOKUP(W58,'Money Won'!$A$2:$B$137,2,FALSE)</f>
        <v>54054</v>
      </c>
      <c r="Y58" s="81" t="s">
        <v>138</v>
      </c>
      <c r="Z58" s="82">
        <f>VLOOKUP(Y58,'Money Won'!$A$2:$B$137,2,FALSE)</f>
        <v>474659</v>
      </c>
      <c r="AA58" s="83" t="s">
        <v>148</v>
      </c>
      <c r="AB58" s="84">
        <f>VLOOKUP(AA58,'Money Won'!$A$2:$B$137,2,FALSE)</f>
        <v>163435</v>
      </c>
      <c r="AC58" s="117" t="s">
        <v>155</v>
      </c>
      <c r="AD58" s="84">
        <f>VLOOKUP(AC58,'Money Won'!$A$2:$B$137,2,FALSE)</f>
        <v>43028</v>
      </c>
      <c r="AE58" s="117" t="s">
        <v>166</v>
      </c>
      <c r="AF58" s="84">
        <f>VLOOKUP(AE58,'Money Won'!$A$2:$B$137,2,FALSE)</f>
        <v>0</v>
      </c>
      <c r="AG58" s="85" t="s">
        <v>167</v>
      </c>
      <c r="AH58" s="86">
        <f>VLOOKUP(AG58,'Money Won'!$A$2:$B$137,2,FALSE)</f>
        <v>24448</v>
      </c>
      <c r="AI58" s="87" t="s">
        <v>174</v>
      </c>
      <c r="AJ58" s="86">
        <f>VLOOKUP(AI58,'Money Won'!$A$2:$B$137,2,FALSE)</f>
        <v>25426</v>
      </c>
      <c r="AK58" s="87" t="s">
        <v>185</v>
      </c>
      <c r="AL58" s="86">
        <f>VLOOKUP(AK58,'Money Won'!$A$2:$B$137,2,FALSE)</f>
        <v>0</v>
      </c>
    </row>
    <row r="59" spans="1:38" x14ac:dyDescent="0.2">
      <c r="A59" s="71">
        <v>58</v>
      </c>
      <c r="B59" s="72" t="s">
        <v>459</v>
      </c>
      <c r="C59" s="72" t="s">
        <v>460</v>
      </c>
      <c r="D59" s="72" t="s">
        <v>461</v>
      </c>
      <c r="E59" s="73" t="s">
        <v>24</v>
      </c>
      <c r="F59" s="71" t="s">
        <v>23</v>
      </c>
      <c r="G59" s="74"/>
      <c r="H59" s="75">
        <f t="shared" si="0"/>
        <v>3924964</v>
      </c>
      <c r="I59" s="76" t="s">
        <v>67</v>
      </c>
      <c r="J59" s="77">
        <f>VLOOKUP(I59,'Money Won'!$A$2:$B$137,2,FALSE)</f>
        <v>821927</v>
      </c>
      <c r="K59" s="78" t="s">
        <v>70</v>
      </c>
      <c r="L59" s="77">
        <f>VLOOKUP(K59,'Money Won'!$A$2:$B$137,2,FALSE)</f>
        <v>0</v>
      </c>
      <c r="M59" s="78" t="s">
        <v>68</v>
      </c>
      <c r="N59" s="77">
        <f>VLOOKUP(M59,'Money Won'!$A$2:$B$137,2,FALSE)</f>
        <v>361923</v>
      </c>
      <c r="O59" s="79" t="s">
        <v>86</v>
      </c>
      <c r="P59" s="80">
        <f>VLOOKUP(O59,'Money Won'!$A$2:$B$137,2,FALSE)</f>
        <v>2160000</v>
      </c>
      <c r="Q59" s="92" t="s">
        <v>82</v>
      </c>
      <c r="R59" s="80">
        <f>VLOOKUP(Q59,'Money Won'!$A$2:$B$137,2,FALSE)</f>
        <v>79200</v>
      </c>
      <c r="S59" s="93" t="s">
        <v>99</v>
      </c>
      <c r="T59" s="80">
        <f>VLOOKUP(S59,'Money Won'!$A$2:$B$137,2,FALSE)</f>
        <v>221825</v>
      </c>
      <c r="U59" s="81" t="s">
        <v>116</v>
      </c>
      <c r="V59" s="82">
        <f>VLOOKUP(U59,'Money Won'!$A$2:$B$137,2,FALSE)</f>
        <v>79200</v>
      </c>
      <c r="W59" s="81" t="s">
        <v>121</v>
      </c>
      <c r="X59" s="82">
        <f>VLOOKUP(W59,'Money Won'!$A$2:$B$137,2,FALSE)</f>
        <v>0</v>
      </c>
      <c r="Y59" s="81" t="s">
        <v>113</v>
      </c>
      <c r="Z59" s="82">
        <f>VLOOKUP(Y59,'Money Won'!$A$2:$B$137,2,FALSE)</f>
        <v>54054</v>
      </c>
      <c r="AA59" s="83" t="s">
        <v>140</v>
      </c>
      <c r="AB59" s="84">
        <f>VLOOKUP(AA59,'Money Won'!$A$2:$B$137,2,FALSE)</f>
        <v>0</v>
      </c>
      <c r="AC59" s="117" t="s">
        <v>141</v>
      </c>
      <c r="AD59" s="84">
        <f>VLOOKUP(AC59,'Money Won'!$A$2:$B$137,2,FALSE)</f>
        <v>122387</v>
      </c>
      <c r="AE59" s="117" t="s">
        <v>165</v>
      </c>
      <c r="AF59" s="84">
        <f>VLOOKUP(AE59,'Money Won'!$A$2:$B$137,2,FALSE)</f>
        <v>0</v>
      </c>
      <c r="AG59" s="85" t="s">
        <v>175</v>
      </c>
      <c r="AH59" s="86">
        <f>VLOOKUP(AG59,'Money Won'!$A$2:$B$137,2,FALSE)</f>
        <v>0</v>
      </c>
      <c r="AI59" s="87" t="s">
        <v>167</v>
      </c>
      <c r="AJ59" s="86">
        <f>VLOOKUP(AI59,'Money Won'!$A$2:$B$137,2,FALSE)</f>
        <v>24448</v>
      </c>
      <c r="AK59" s="87" t="s">
        <v>185</v>
      </c>
      <c r="AL59" s="86">
        <f>VLOOKUP(AK59,'Money Won'!$A$2:$B$137,2,FALSE)</f>
        <v>0</v>
      </c>
    </row>
    <row r="60" spans="1:38" x14ac:dyDescent="0.2">
      <c r="A60" s="71">
        <v>59</v>
      </c>
      <c r="B60" s="72" t="s">
        <v>290</v>
      </c>
      <c r="C60" s="72" t="s">
        <v>292</v>
      </c>
      <c r="D60" s="72" t="s">
        <v>291</v>
      </c>
      <c r="E60" s="73" t="s">
        <v>26</v>
      </c>
      <c r="F60" s="71" t="s">
        <v>23</v>
      </c>
      <c r="G60" s="74"/>
      <c r="H60" s="75">
        <f t="shared" si="0"/>
        <v>3886963</v>
      </c>
      <c r="I60" s="76" t="s">
        <v>67</v>
      </c>
      <c r="J60" s="77">
        <f>VLOOKUP(I60,'Money Won'!$A$2:$B$137,2,FALSE)</f>
        <v>821927</v>
      </c>
      <c r="K60" s="78" t="s">
        <v>72</v>
      </c>
      <c r="L60" s="77">
        <f>VLOOKUP(K60,'Money Won'!$A$2:$B$137,2,FALSE)</f>
        <v>0</v>
      </c>
      <c r="M60" s="78" t="s">
        <v>79</v>
      </c>
      <c r="N60" s="77">
        <f>VLOOKUP(M60,'Money Won'!$A$2:$B$137,2,FALSE)</f>
        <v>0</v>
      </c>
      <c r="O60" s="79" t="s">
        <v>86</v>
      </c>
      <c r="P60" s="80">
        <f>VLOOKUP(O60,'Money Won'!$A$2:$B$137,2,FALSE)</f>
        <v>2160000</v>
      </c>
      <c r="Q60" s="92" t="s">
        <v>81</v>
      </c>
      <c r="R60" s="80">
        <f>VLOOKUP(Q60,'Money Won'!$A$2:$B$137,2,FALSE)</f>
        <v>0</v>
      </c>
      <c r="S60" s="93" t="s">
        <v>93</v>
      </c>
      <c r="T60" s="80">
        <f>VLOOKUP(S60,'Money Won'!$A$2:$B$137,2,FALSE)</f>
        <v>25426</v>
      </c>
      <c r="U60" s="81" t="s">
        <v>119</v>
      </c>
      <c r="V60" s="82">
        <f>VLOOKUP(U60,'Money Won'!$A$2:$B$137,2,FALSE)</f>
        <v>361923</v>
      </c>
      <c r="W60" s="81" t="s">
        <v>129</v>
      </c>
      <c r="X60" s="82">
        <f>VLOOKUP(W60,'Money Won'!$A$2:$B$137,2,FALSE)</f>
        <v>0</v>
      </c>
      <c r="Y60" s="81" t="s">
        <v>138</v>
      </c>
      <c r="Z60" s="82">
        <f>VLOOKUP(Y60,'Money Won'!$A$2:$B$137,2,FALSE)</f>
        <v>474659</v>
      </c>
      <c r="AA60" s="83" t="s">
        <v>149</v>
      </c>
      <c r="AB60" s="84">
        <f>VLOOKUP(AA60,'Money Won'!$A$2:$B$137,2,FALSE)</f>
        <v>0</v>
      </c>
      <c r="AC60" s="117" t="s">
        <v>146</v>
      </c>
      <c r="AD60" s="84">
        <f>VLOOKUP(AC60,'Money Won'!$A$2:$B$137,2,FALSE)</f>
        <v>43028</v>
      </c>
      <c r="AE60" s="117" t="s">
        <v>140</v>
      </c>
      <c r="AF60" s="84">
        <f>VLOOKUP(AE60,'Money Won'!$A$2:$B$137,2,FALSE)</f>
        <v>0</v>
      </c>
      <c r="AG60" s="85" t="s">
        <v>177</v>
      </c>
      <c r="AH60" s="86">
        <f>VLOOKUP(AG60,'Money Won'!$A$2:$B$137,2,FALSE)</f>
        <v>0</v>
      </c>
      <c r="AI60" s="87" t="s">
        <v>187</v>
      </c>
      <c r="AJ60" s="86">
        <f>VLOOKUP(AI60,'Money Won'!$A$2:$B$137,2,FALSE)</f>
        <v>0</v>
      </c>
      <c r="AK60" s="87" t="s">
        <v>185</v>
      </c>
      <c r="AL60" s="86">
        <f>VLOOKUP(AK60,'Money Won'!$A$2:$B$137,2,FALSE)</f>
        <v>0</v>
      </c>
    </row>
    <row r="61" spans="1:38" x14ac:dyDescent="0.2">
      <c r="A61" s="71">
        <v>60</v>
      </c>
      <c r="B61" s="72" t="s">
        <v>510</v>
      </c>
      <c r="C61" s="72" t="s">
        <v>514</v>
      </c>
      <c r="D61" s="72" t="s">
        <v>515</v>
      </c>
      <c r="E61" s="73" t="s">
        <v>516</v>
      </c>
      <c r="F61" s="71" t="s">
        <v>23</v>
      </c>
      <c r="G61" s="74"/>
      <c r="H61" s="75">
        <f t="shared" si="0"/>
        <v>3837585</v>
      </c>
      <c r="I61" s="76" t="s">
        <v>67</v>
      </c>
      <c r="J61" s="77">
        <f>VLOOKUP(I61,'Money Won'!$A$2:$B$137,2,FALSE)</f>
        <v>821927</v>
      </c>
      <c r="K61" s="78" t="s">
        <v>74</v>
      </c>
      <c r="L61" s="77">
        <f>VLOOKUP(K61,'Money Won'!$A$2:$B$137,2,FALSE)</f>
        <v>79200</v>
      </c>
      <c r="M61" s="78" t="s">
        <v>79</v>
      </c>
      <c r="N61" s="77">
        <f>VLOOKUP(M61,'Money Won'!$A$2:$B$137,2,FALSE)</f>
        <v>0</v>
      </c>
      <c r="O61" s="79" t="s">
        <v>86</v>
      </c>
      <c r="P61" s="80">
        <f>VLOOKUP(O61,'Money Won'!$A$2:$B$137,2,FALSE)</f>
        <v>2160000</v>
      </c>
      <c r="Q61" s="92" t="s">
        <v>91</v>
      </c>
      <c r="R61" s="80">
        <f>VLOOKUP(Q61,'Money Won'!$A$2:$B$137,2,FALSE)</f>
        <v>79200</v>
      </c>
      <c r="S61" s="93" t="s">
        <v>100</v>
      </c>
      <c r="T61" s="80">
        <f>VLOOKUP(S61,'Money Won'!$A$2:$B$137,2,FALSE)</f>
        <v>34716</v>
      </c>
      <c r="U61" s="81" t="s">
        <v>110</v>
      </c>
      <c r="V61" s="82">
        <f>VLOOKUP(U61,'Money Won'!$A$2:$B$137,2,FALSE)</f>
        <v>0</v>
      </c>
      <c r="W61" s="81" t="s">
        <v>121</v>
      </c>
      <c r="X61" s="82">
        <f>VLOOKUP(W61,'Money Won'!$A$2:$B$137,2,FALSE)</f>
        <v>0</v>
      </c>
      <c r="Y61" s="81" t="s">
        <v>138</v>
      </c>
      <c r="Z61" s="82">
        <f>VLOOKUP(Y61,'Money Won'!$A$2:$B$137,2,FALSE)</f>
        <v>474659</v>
      </c>
      <c r="AA61" s="83" t="s">
        <v>148</v>
      </c>
      <c r="AB61" s="84">
        <f>VLOOKUP(AA61,'Money Won'!$A$2:$B$137,2,FALSE)</f>
        <v>163435</v>
      </c>
      <c r="AC61" s="117" t="s">
        <v>157</v>
      </c>
      <c r="AD61" s="84">
        <f>VLOOKUP(AC61,'Money Won'!$A$2:$B$137,2,FALSE)</f>
        <v>0</v>
      </c>
      <c r="AE61" s="117" t="s">
        <v>140</v>
      </c>
      <c r="AF61" s="84">
        <f>VLOOKUP(AE61,'Money Won'!$A$2:$B$137,2,FALSE)</f>
        <v>0</v>
      </c>
      <c r="AG61" s="85" t="s">
        <v>167</v>
      </c>
      <c r="AH61" s="86">
        <f>VLOOKUP(AG61,'Money Won'!$A$2:$B$137,2,FALSE)</f>
        <v>24448</v>
      </c>
      <c r="AI61" s="87" t="s">
        <v>178</v>
      </c>
      <c r="AJ61" s="86">
        <f>VLOOKUP(AI61,'Money Won'!$A$2:$B$137,2,FALSE)</f>
        <v>0</v>
      </c>
      <c r="AK61" s="87" t="s">
        <v>185</v>
      </c>
      <c r="AL61" s="86">
        <f>VLOOKUP(AK61,'Money Won'!$A$2:$B$137,2,FALSE)</f>
        <v>0</v>
      </c>
    </row>
    <row r="62" spans="1:38" x14ac:dyDescent="0.2">
      <c r="A62" s="71">
        <v>61</v>
      </c>
      <c r="B62" s="72" t="s">
        <v>493</v>
      </c>
      <c r="C62" s="72" t="s">
        <v>492</v>
      </c>
      <c r="D62" s="72" t="s">
        <v>496</v>
      </c>
      <c r="E62" s="73" t="s">
        <v>24</v>
      </c>
      <c r="F62" s="71" t="s">
        <v>23</v>
      </c>
      <c r="G62" s="74"/>
      <c r="H62" s="75">
        <f t="shared" si="0"/>
        <v>3763869</v>
      </c>
      <c r="I62" s="76" t="s">
        <v>67</v>
      </c>
      <c r="J62" s="77">
        <f>VLOOKUP(I62,'Money Won'!$A$2:$B$137,2,FALSE)</f>
        <v>821927</v>
      </c>
      <c r="K62" s="78" t="s">
        <v>70</v>
      </c>
      <c r="L62" s="77">
        <f>VLOOKUP(K62,'Money Won'!$A$2:$B$137,2,FALSE)</f>
        <v>0</v>
      </c>
      <c r="M62" s="78" t="s">
        <v>78</v>
      </c>
      <c r="N62" s="77">
        <f>VLOOKUP(M62,'Money Won'!$A$2:$B$137,2,FALSE)</f>
        <v>122387</v>
      </c>
      <c r="O62" s="79" t="s">
        <v>86</v>
      </c>
      <c r="P62" s="80">
        <f>VLOOKUP(O62,'Money Won'!$A$2:$B$137,2,FALSE)</f>
        <v>2160000</v>
      </c>
      <c r="Q62" s="92" t="s">
        <v>87</v>
      </c>
      <c r="R62" s="80">
        <f>VLOOKUP(Q62,'Money Won'!$A$2:$B$137,2,FALSE)</f>
        <v>79200</v>
      </c>
      <c r="S62" s="93" t="s">
        <v>100</v>
      </c>
      <c r="T62" s="80">
        <f>VLOOKUP(S62,'Money Won'!$A$2:$B$137,2,FALSE)</f>
        <v>34716</v>
      </c>
      <c r="U62" s="81" t="s">
        <v>129</v>
      </c>
      <c r="V62" s="82">
        <f>VLOOKUP(U62,'Money Won'!$A$2:$B$137,2,FALSE)</f>
        <v>0</v>
      </c>
      <c r="W62" s="81" t="s">
        <v>117</v>
      </c>
      <c r="X62" s="82">
        <f>VLOOKUP(W62,'Money Won'!$A$2:$B$137,2,FALSE)</f>
        <v>0</v>
      </c>
      <c r="Y62" s="81" t="s">
        <v>138</v>
      </c>
      <c r="Z62" s="82">
        <f>VLOOKUP(Y62,'Money Won'!$A$2:$B$137,2,FALSE)</f>
        <v>474659</v>
      </c>
      <c r="AA62" s="83" t="s">
        <v>153</v>
      </c>
      <c r="AB62" s="84">
        <f>VLOOKUP(AA62,'Money Won'!$A$2:$B$137,2,FALSE)</f>
        <v>0</v>
      </c>
      <c r="AC62" s="117" t="s">
        <v>155</v>
      </c>
      <c r="AD62" s="84">
        <f>VLOOKUP(AC62,'Money Won'!$A$2:$B$137,2,FALSE)</f>
        <v>43028</v>
      </c>
      <c r="AE62" s="117" t="s">
        <v>165</v>
      </c>
      <c r="AF62" s="84">
        <f>VLOOKUP(AE62,'Money Won'!$A$2:$B$137,2,FALSE)</f>
        <v>0</v>
      </c>
      <c r="AG62" s="85" t="s">
        <v>181</v>
      </c>
      <c r="AH62" s="86">
        <f>VLOOKUP(AG62,'Money Won'!$A$2:$B$137,2,FALSE)</f>
        <v>0</v>
      </c>
      <c r="AI62" s="87" t="s">
        <v>188</v>
      </c>
      <c r="AJ62" s="86">
        <f>VLOOKUP(AI62,'Money Won'!$A$2:$B$137,2,FALSE)</f>
        <v>0</v>
      </c>
      <c r="AK62" s="87" t="s">
        <v>191</v>
      </c>
      <c r="AL62" s="86">
        <f>VLOOKUP(AK62,'Money Won'!$A$2:$B$137,2,FALSE)</f>
        <v>27952</v>
      </c>
    </row>
    <row r="63" spans="1:38" x14ac:dyDescent="0.2">
      <c r="A63" s="71">
        <v>62</v>
      </c>
      <c r="B63" s="72" t="s">
        <v>511</v>
      </c>
      <c r="C63" s="72" t="s">
        <v>514</v>
      </c>
      <c r="D63" s="72" t="s">
        <v>515</v>
      </c>
      <c r="E63" s="73" t="s">
        <v>516</v>
      </c>
      <c r="F63" s="71" t="s">
        <v>23</v>
      </c>
      <c r="G63" s="74"/>
      <c r="H63" s="75">
        <f t="shared" si="0"/>
        <v>3735249</v>
      </c>
      <c r="I63" s="76" t="s">
        <v>72</v>
      </c>
      <c r="J63" s="77">
        <f>VLOOKUP(I63,'Money Won'!$A$2:$B$137,2,FALSE)</f>
        <v>0</v>
      </c>
      <c r="K63" s="78" t="s">
        <v>68</v>
      </c>
      <c r="L63" s="77">
        <f>VLOOKUP(K63,'Money Won'!$A$2:$B$137,2,FALSE)</f>
        <v>361923</v>
      </c>
      <c r="M63" s="78" t="s">
        <v>76</v>
      </c>
      <c r="N63" s="77">
        <f>VLOOKUP(M63,'Money Won'!$A$2:$B$137,2,FALSE)</f>
        <v>163435</v>
      </c>
      <c r="O63" s="79" t="s">
        <v>108</v>
      </c>
      <c r="P63" s="80">
        <f>VLOOKUP(O63,'Money Won'!$A$2:$B$137,2,FALSE)</f>
        <v>361923</v>
      </c>
      <c r="Q63" s="92" t="s">
        <v>88</v>
      </c>
      <c r="R63" s="80">
        <f>VLOOKUP(Q63,'Money Won'!$A$2:$B$137,2,FALSE)</f>
        <v>0</v>
      </c>
      <c r="S63" s="93" t="s">
        <v>86</v>
      </c>
      <c r="T63" s="80">
        <f>VLOOKUP(S63,'Money Won'!$A$2:$B$137,2,FALSE)</f>
        <v>2160000</v>
      </c>
      <c r="U63" s="81" t="s">
        <v>110</v>
      </c>
      <c r="V63" s="82">
        <f>VLOOKUP(U63,'Money Won'!$A$2:$B$137,2,FALSE)</f>
        <v>0</v>
      </c>
      <c r="W63" s="81" t="s">
        <v>121</v>
      </c>
      <c r="X63" s="82">
        <f>VLOOKUP(W63,'Money Won'!$A$2:$B$137,2,FALSE)</f>
        <v>0</v>
      </c>
      <c r="Y63" s="81" t="s">
        <v>138</v>
      </c>
      <c r="Z63" s="82">
        <f>VLOOKUP(Y63,'Money Won'!$A$2:$B$137,2,FALSE)</f>
        <v>474659</v>
      </c>
      <c r="AA63" s="83" t="s">
        <v>148</v>
      </c>
      <c r="AB63" s="84">
        <f>VLOOKUP(AA63,'Money Won'!$A$2:$B$137,2,FALSE)</f>
        <v>163435</v>
      </c>
      <c r="AC63" s="117" t="s">
        <v>157</v>
      </c>
      <c r="AD63" s="84">
        <f>VLOOKUP(AC63,'Money Won'!$A$2:$B$137,2,FALSE)</f>
        <v>0</v>
      </c>
      <c r="AE63" s="117" t="s">
        <v>140</v>
      </c>
      <c r="AF63" s="84">
        <f>VLOOKUP(AE63,'Money Won'!$A$2:$B$137,2,FALSE)</f>
        <v>0</v>
      </c>
      <c r="AG63" s="85" t="s">
        <v>167</v>
      </c>
      <c r="AH63" s="86">
        <f>VLOOKUP(AG63,'Money Won'!$A$2:$B$137,2,FALSE)</f>
        <v>24448</v>
      </c>
      <c r="AI63" s="87" t="s">
        <v>174</v>
      </c>
      <c r="AJ63" s="86">
        <f>VLOOKUP(AI63,'Money Won'!$A$2:$B$137,2,FALSE)</f>
        <v>25426</v>
      </c>
      <c r="AK63" s="87" t="s">
        <v>185</v>
      </c>
      <c r="AL63" s="86">
        <f>VLOOKUP(AK63,'Money Won'!$A$2:$B$137,2,FALSE)</f>
        <v>0</v>
      </c>
    </row>
    <row r="64" spans="1:38" x14ac:dyDescent="0.2">
      <c r="A64" s="71">
        <v>63</v>
      </c>
      <c r="B64" s="72" t="s">
        <v>345</v>
      </c>
      <c r="C64" s="72" t="s">
        <v>343</v>
      </c>
      <c r="D64" s="72" t="s">
        <v>344</v>
      </c>
      <c r="E64" s="73" t="s">
        <v>24</v>
      </c>
      <c r="F64" s="71" t="s">
        <v>23</v>
      </c>
      <c r="G64" s="74"/>
      <c r="H64" s="75">
        <f t="shared" si="0"/>
        <v>3731895</v>
      </c>
      <c r="I64" s="76" t="s">
        <v>67</v>
      </c>
      <c r="J64" s="77">
        <f>VLOOKUP(I64,'Money Won'!$A$2:$B$137,2,FALSE)</f>
        <v>821927</v>
      </c>
      <c r="K64" s="78" t="s">
        <v>70</v>
      </c>
      <c r="L64" s="77">
        <f>VLOOKUP(K64,'Money Won'!$A$2:$B$137,2,FALSE)</f>
        <v>0</v>
      </c>
      <c r="M64" s="78" t="s">
        <v>74</v>
      </c>
      <c r="N64" s="77">
        <f>VLOOKUP(M64,'Money Won'!$A$2:$B$137,2,FALSE)</f>
        <v>79200</v>
      </c>
      <c r="O64" s="79" t="s">
        <v>86</v>
      </c>
      <c r="P64" s="80">
        <f>VLOOKUP(O64,'Money Won'!$A$2:$B$137,2,FALSE)</f>
        <v>2160000</v>
      </c>
      <c r="Q64" s="92" t="s">
        <v>87</v>
      </c>
      <c r="R64" s="80">
        <f>VLOOKUP(Q64,'Money Won'!$A$2:$B$137,2,FALSE)</f>
        <v>79200</v>
      </c>
      <c r="S64" s="93" t="s">
        <v>107</v>
      </c>
      <c r="T64" s="80">
        <f>VLOOKUP(S64,'Money Won'!$A$2:$B$137,2,FALSE)</f>
        <v>270151</v>
      </c>
      <c r="U64" s="81" t="s">
        <v>126</v>
      </c>
      <c r="V64" s="82">
        <f>VLOOKUP(U64,'Money Won'!$A$2:$B$137,2,FALSE)</f>
        <v>0</v>
      </c>
      <c r="W64" s="81" t="s">
        <v>113</v>
      </c>
      <c r="X64" s="82">
        <f>VLOOKUP(W64,'Money Won'!$A$2:$B$137,2,FALSE)</f>
        <v>54054</v>
      </c>
      <c r="Y64" s="81" t="s">
        <v>123</v>
      </c>
      <c r="Z64" s="82">
        <f>VLOOKUP(Y64,'Money Won'!$A$2:$B$137,2,FALSE)</f>
        <v>54054</v>
      </c>
      <c r="AA64" s="83" t="s">
        <v>161</v>
      </c>
      <c r="AB64" s="84">
        <f>VLOOKUP(AA64,'Money Won'!$A$2:$B$137,2,FALSE)</f>
        <v>0</v>
      </c>
      <c r="AC64" s="117" t="s">
        <v>148</v>
      </c>
      <c r="AD64" s="84">
        <f>VLOOKUP(AC64,'Money Won'!$A$2:$B$137,2,FALSE)</f>
        <v>163435</v>
      </c>
      <c r="AE64" s="117" t="s">
        <v>166</v>
      </c>
      <c r="AF64" s="84">
        <f>VLOOKUP(AE64,'Money Won'!$A$2:$B$137,2,FALSE)</f>
        <v>0</v>
      </c>
      <c r="AG64" s="85" t="s">
        <v>167</v>
      </c>
      <c r="AH64" s="86">
        <f>VLOOKUP(AG64,'Money Won'!$A$2:$B$137,2,FALSE)</f>
        <v>24448</v>
      </c>
      <c r="AI64" s="87" t="s">
        <v>174</v>
      </c>
      <c r="AJ64" s="86">
        <f>VLOOKUP(AI64,'Money Won'!$A$2:$B$137,2,FALSE)</f>
        <v>25426</v>
      </c>
      <c r="AK64" s="87" t="s">
        <v>181</v>
      </c>
      <c r="AL64" s="86">
        <f>VLOOKUP(AK64,'Money Won'!$A$2:$B$137,2,FALSE)</f>
        <v>0</v>
      </c>
    </row>
    <row r="65" spans="1:38" x14ac:dyDescent="0.2">
      <c r="A65" s="71">
        <v>64</v>
      </c>
      <c r="B65" s="72" t="s">
        <v>480</v>
      </c>
      <c r="C65" s="72" t="s">
        <v>479</v>
      </c>
      <c r="D65" s="72" t="s">
        <v>480</v>
      </c>
      <c r="E65" s="73" t="s">
        <v>24</v>
      </c>
      <c r="F65" s="71" t="s">
        <v>23</v>
      </c>
      <c r="G65" s="74"/>
      <c r="H65" s="75">
        <f t="shared" si="0"/>
        <v>3720748</v>
      </c>
      <c r="I65" s="76" t="s">
        <v>67</v>
      </c>
      <c r="J65" s="77">
        <f>VLOOKUP(I65,'Money Won'!$A$2:$B$137,2,FALSE)</f>
        <v>821927</v>
      </c>
      <c r="K65" s="78" t="s">
        <v>72</v>
      </c>
      <c r="L65" s="77">
        <f>VLOOKUP(K65,'Money Won'!$A$2:$B$137,2,FALSE)</f>
        <v>0</v>
      </c>
      <c r="M65" s="78" t="s">
        <v>73</v>
      </c>
      <c r="N65" s="77">
        <f>VLOOKUP(M65,'Money Won'!$A$2:$B$137,2,FALSE)</f>
        <v>270151</v>
      </c>
      <c r="O65" s="79" t="s">
        <v>86</v>
      </c>
      <c r="P65" s="80">
        <f>VLOOKUP(O65,'Money Won'!$A$2:$B$137,2,FALSE)</f>
        <v>2160000</v>
      </c>
      <c r="Q65" s="92" t="s">
        <v>83</v>
      </c>
      <c r="R65" s="80">
        <f>VLOOKUP(Q65,'Money Won'!$A$2:$B$137,2,FALSE)</f>
        <v>79200</v>
      </c>
      <c r="S65" s="93" t="s">
        <v>95</v>
      </c>
      <c r="T65" s="80">
        <f>VLOOKUP(S65,'Money Won'!$A$2:$B$137,2,FALSE)</f>
        <v>163435</v>
      </c>
      <c r="U65" s="81" t="s">
        <v>135</v>
      </c>
      <c r="V65" s="82">
        <f>VLOOKUP(U65,'Money Won'!$A$2:$B$137,2,FALSE)</f>
        <v>79200</v>
      </c>
      <c r="W65" s="81" t="s">
        <v>121</v>
      </c>
      <c r="X65" s="82">
        <f>VLOOKUP(W65,'Money Won'!$A$2:$B$137,2,FALSE)</f>
        <v>0</v>
      </c>
      <c r="Y65" s="81" t="s">
        <v>126</v>
      </c>
      <c r="Z65" s="82">
        <f>VLOOKUP(Y65,'Money Won'!$A$2:$B$137,2,FALSE)</f>
        <v>0</v>
      </c>
      <c r="AA65" s="83" t="s">
        <v>149</v>
      </c>
      <c r="AB65" s="84">
        <f>VLOOKUP(AA65,'Money Won'!$A$2:$B$137,2,FALSE)</f>
        <v>0</v>
      </c>
      <c r="AC65" s="117" t="s">
        <v>145</v>
      </c>
      <c r="AD65" s="84">
        <f>VLOOKUP(AC65,'Money Won'!$A$2:$B$137,2,FALSE)</f>
        <v>0</v>
      </c>
      <c r="AE65" s="117" t="s">
        <v>141</v>
      </c>
      <c r="AF65" s="84">
        <f>VLOOKUP(AE65,'Money Won'!$A$2:$B$137,2,FALSE)</f>
        <v>122387</v>
      </c>
      <c r="AG65" s="85" t="s">
        <v>167</v>
      </c>
      <c r="AH65" s="86">
        <f>VLOOKUP(AG65,'Money Won'!$A$2:$B$137,2,FALSE)</f>
        <v>24448</v>
      </c>
      <c r="AI65" s="87" t="s">
        <v>178</v>
      </c>
      <c r="AJ65" s="86">
        <f>VLOOKUP(AI65,'Money Won'!$A$2:$B$137,2,FALSE)</f>
        <v>0</v>
      </c>
      <c r="AK65" s="87" t="s">
        <v>188</v>
      </c>
      <c r="AL65" s="86">
        <f>VLOOKUP(AK65,'Money Won'!$A$2:$B$137,2,FALSE)</f>
        <v>0</v>
      </c>
    </row>
    <row r="66" spans="1:38" x14ac:dyDescent="0.2">
      <c r="A66" s="71">
        <v>65</v>
      </c>
      <c r="B66" s="72" t="s">
        <v>495</v>
      </c>
      <c r="C66" s="72" t="s">
        <v>492</v>
      </c>
      <c r="D66" s="72" t="s">
        <v>496</v>
      </c>
      <c r="E66" s="73" t="s">
        <v>24</v>
      </c>
      <c r="F66" s="71" t="s">
        <v>23</v>
      </c>
      <c r="G66" s="74"/>
      <c r="H66" s="75">
        <f t="shared" ref="H66:H129" si="1">SUM(J66)+L66+N66+P66+R66+T66+V66+X66+Z66+AB66+AD66+AF66+AH66+AJ66+AL66</f>
        <v>3719419</v>
      </c>
      <c r="I66" s="76" t="s">
        <v>67</v>
      </c>
      <c r="J66" s="77">
        <f>VLOOKUP(I66,'Money Won'!$A$2:$B$137,2,FALSE)</f>
        <v>821927</v>
      </c>
      <c r="K66" s="78" t="s">
        <v>73</v>
      </c>
      <c r="L66" s="77">
        <f>VLOOKUP(K66,'Money Won'!$A$2:$B$137,2,FALSE)</f>
        <v>270151</v>
      </c>
      <c r="M66" s="78" t="s">
        <v>74</v>
      </c>
      <c r="N66" s="77">
        <f>VLOOKUP(M66,'Money Won'!$A$2:$B$137,2,FALSE)</f>
        <v>79200</v>
      </c>
      <c r="O66" s="79" t="s">
        <v>86</v>
      </c>
      <c r="P66" s="80">
        <f>VLOOKUP(O66,'Money Won'!$A$2:$B$137,2,FALSE)</f>
        <v>2160000</v>
      </c>
      <c r="Q66" s="92" t="s">
        <v>82</v>
      </c>
      <c r="R66" s="80">
        <f>VLOOKUP(Q66,'Money Won'!$A$2:$B$137,2,FALSE)</f>
        <v>79200</v>
      </c>
      <c r="S66" s="93" t="s">
        <v>100</v>
      </c>
      <c r="T66" s="80">
        <f>VLOOKUP(S66,'Money Won'!$A$2:$B$137,2,FALSE)</f>
        <v>34716</v>
      </c>
      <c r="U66" s="81" t="s">
        <v>110</v>
      </c>
      <c r="V66" s="82">
        <f>VLOOKUP(U66,'Money Won'!$A$2:$B$137,2,FALSE)</f>
        <v>0</v>
      </c>
      <c r="W66" s="81" t="s">
        <v>118</v>
      </c>
      <c r="X66" s="82">
        <f>VLOOKUP(W66,'Money Won'!$A$2:$B$137,2,FALSE)</f>
        <v>0</v>
      </c>
      <c r="Y66" s="81" t="s">
        <v>134</v>
      </c>
      <c r="Z66" s="82">
        <f>VLOOKUP(Y66,'Money Won'!$A$2:$B$137,2,FALSE)</f>
        <v>27952</v>
      </c>
      <c r="AA66" s="83" t="s">
        <v>158</v>
      </c>
      <c r="AB66" s="84">
        <f>VLOOKUP(AA66,'Money Won'!$A$2:$B$137,2,FALSE)</f>
        <v>221825</v>
      </c>
      <c r="AC66" s="117" t="s">
        <v>161</v>
      </c>
      <c r="AD66" s="84">
        <f>VLOOKUP(AC66,'Money Won'!$A$2:$B$137,2,FALSE)</f>
        <v>0</v>
      </c>
      <c r="AE66" s="117" t="s">
        <v>165</v>
      </c>
      <c r="AF66" s="84">
        <f>VLOOKUP(AE66,'Money Won'!$A$2:$B$137,2,FALSE)</f>
        <v>0</v>
      </c>
      <c r="AG66" s="85" t="s">
        <v>167</v>
      </c>
      <c r="AH66" s="86">
        <f>VLOOKUP(AG66,'Money Won'!$A$2:$B$137,2,FALSE)</f>
        <v>24448</v>
      </c>
      <c r="AI66" s="87" t="s">
        <v>181</v>
      </c>
      <c r="AJ66" s="86">
        <f>VLOOKUP(AI66,'Money Won'!$A$2:$B$137,2,FALSE)</f>
        <v>0</v>
      </c>
      <c r="AK66" s="87" t="s">
        <v>185</v>
      </c>
      <c r="AL66" s="86">
        <f>VLOOKUP(AK66,'Money Won'!$A$2:$B$137,2,FALSE)</f>
        <v>0</v>
      </c>
    </row>
    <row r="67" spans="1:38" x14ac:dyDescent="0.2">
      <c r="A67" s="71">
        <v>66</v>
      </c>
      <c r="B67" s="72" t="s">
        <v>243</v>
      </c>
      <c r="C67" s="72" t="s">
        <v>242</v>
      </c>
      <c r="D67" s="72" t="s">
        <v>243</v>
      </c>
      <c r="E67" s="73" t="s">
        <v>24</v>
      </c>
      <c r="F67" s="71" t="s">
        <v>23</v>
      </c>
      <c r="G67" s="74"/>
      <c r="H67" s="75">
        <f t="shared" si="1"/>
        <v>3714539</v>
      </c>
      <c r="I67" s="76" t="s">
        <v>67</v>
      </c>
      <c r="J67" s="77">
        <f>VLOOKUP(I67,'Money Won'!$A$2:$B$137,2,FALSE)</f>
        <v>821927</v>
      </c>
      <c r="K67" s="78" t="s">
        <v>72</v>
      </c>
      <c r="L67" s="77">
        <f>VLOOKUP(K67,'Money Won'!$A$2:$B$137,2,FALSE)</f>
        <v>0</v>
      </c>
      <c r="M67" s="78" t="s">
        <v>68</v>
      </c>
      <c r="N67" s="77">
        <f>VLOOKUP(M67,'Money Won'!$A$2:$B$137,2,FALSE)</f>
        <v>361923</v>
      </c>
      <c r="O67" s="79" t="s">
        <v>108</v>
      </c>
      <c r="P67" s="80">
        <f>VLOOKUP(O67,'Money Won'!$A$2:$B$137,2,FALSE)</f>
        <v>361923</v>
      </c>
      <c r="Q67" s="92" t="s">
        <v>87</v>
      </c>
      <c r="R67" s="80">
        <f>VLOOKUP(Q67,'Money Won'!$A$2:$B$137,2,FALSE)</f>
        <v>79200</v>
      </c>
      <c r="S67" s="93" t="s">
        <v>105</v>
      </c>
      <c r="T67" s="80">
        <f>VLOOKUP(S67,'Money Won'!$A$2:$B$137,2,FALSE)</f>
        <v>1296000</v>
      </c>
      <c r="U67" s="81" t="s">
        <v>113</v>
      </c>
      <c r="V67" s="82">
        <f>VLOOKUP(U67,'Money Won'!$A$2:$B$137,2,FALSE)</f>
        <v>54054</v>
      </c>
      <c r="W67" s="81" t="s">
        <v>126</v>
      </c>
      <c r="X67" s="82">
        <f>VLOOKUP(W67,'Money Won'!$A$2:$B$137,2,FALSE)</f>
        <v>0</v>
      </c>
      <c r="Y67" s="81" t="s">
        <v>138</v>
      </c>
      <c r="Z67" s="82">
        <f>VLOOKUP(Y67,'Money Won'!$A$2:$B$137,2,FALSE)</f>
        <v>474659</v>
      </c>
      <c r="AA67" s="83" t="s">
        <v>158</v>
      </c>
      <c r="AB67" s="84">
        <f>VLOOKUP(AA67,'Money Won'!$A$2:$B$137,2,FALSE)</f>
        <v>221825</v>
      </c>
      <c r="AC67" s="117" t="s">
        <v>155</v>
      </c>
      <c r="AD67" s="84">
        <f>VLOOKUP(AC67,'Money Won'!$A$2:$B$137,2,FALSE)</f>
        <v>43028</v>
      </c>
      <c r="AE67" s="117" t="s">
        <v>166</v>
      </c>
      <c r="AF67" s="84">
        <f>VLOOKUP(AE67,'Money Won'!$A$2:$B$137,2,FALSE)</f>
        <v>0</v>
      </c>
      <c r="AG67" s="85" t="s">
        <v>181</v>
      </c>
      <c r="AH67" s="86">
        <f>VLOOKUP(AG67,'Money Won'!$A$2:$B$137,2,FALSE)</f>
        <v>0</v>
      </c>
      <c r="AI67" s="87" t="s">
        <v>178</v>
      </c>
      <c r="AJ67" s="86">
        <f>VLOOKUP(AI67,'Money Won'!$A$2:$B$137,2,FALSE)</f>
        <v>0</v>
      </c>
      <c r="AK67" s="87" t="s">
        <v>185</v>
      </c>
      <c r="AL67" s="86">
        <f>VLOOKUP(AK67,'Money Won'!$A$2:$B$137,2,FALSE)</f>
        <v>0</v>
      </c>
    </row>
    <row r="68" spans="1:38" x14ac:dyDescent="0.2">
      <c r="A68" s="71">
        <v>67</v>
      </c>
      <c r="B68" s="72" t="s">
        <v>308</v>
      </c>
      <c r="C68" s="72" t="s">
        <v>307</v>
      </c>
      <c r="D68" s="72" t="s">
        <v>308</v>
      </c>
      <c r="E68" s="73" t="s">
        <v>24</v>
      </c>
      <c r="F68" s="71" t="s">
        <v>23</v>
      </c>
      <c r="G68" s="74"/>
      <c r="H68" s="75">
        <f t="shared" si="1"/>
        <v>3701201</v>
      </c>
      <c r="I68" s="76" t="s">
        <v>67</v>
      </c>
      <c r="J68" s="77">
        <f>VLOOKUP(I68,'Money Won'!$A$2:$B$137,2,FALSE)</f>
        <v>821927</v>
      </c>
      <c r="K68" s="78" t="s">
        <v>72</v>
      </c>
      <c r="L68" s="77">
        <f>VLOOKUP(K68,'Money Won'!$A$2:$B$137,2,FALSE)</f>
        <v>0</v>
      </c>
      <c r="M68" s="78" t="s">
        <v>74</v>
      </c>
      <c r="N68" s="77">
        <f>VLOOKUP(M68,'Money Won'!$A$2:$B$137,2,FALSE)</f>
        <v>79200</v>
      </c>
      <c r="O68" s="79" t="s">
        <v>86</v>
      </c>
      <c r="P68" s="80">
        <f>VLOOKUP(O68,'Money Won'!$A$2:$B$137,2,FALSE)</f>
        <v>2160000</v>
      </c>
      <c r="Q68" s="92" t="s">
        <v>81</v>
      </c>
      <c r="R68" s="80">
        <f>VLOOKUP(Q68,'Money Won'!$A$2:$B$137,2,FALSE)</f>
        <v>0</v>
      </c>
      <c r="S68" s="93" t="s">
        <v>98</v>
      </c>
      <c r="T68" s="80">
        <f>VLOOKUP(S68,'Money Won'!$A$2:$B$137,2,FALSE)</f>
        <v>0</v>
      </c>
      <c r="U68" s="81" t="s">
        <v>110</v>
      </c>
      <c r="V68" s="82">
        <f>VLOOKUP(U68,'Money Won'!$A$2:$B$137,2,FALSE)</f>
        <v>0</v>
      </c>
      <c r="W68" s="81" t="s">
        <v>132</v>
      </c>
      <c r="X68" s="82">
        <f>VLOOKUP(W68,'Money Won'!$A$2:$B$137,2,FALSE)</f>
        <v>0</v>
      </c>
      <c r="Y68" s="81" t="s">
        <v>138</v>
      </c>
      <c r="Z68" s="82">
        <f>VLOOKUP(Y68,'Money Won'!$A$2:$B$137,2,FALSE)</f>
        <v>474659</v>
      </c>
      <c r="AA68" s="83" t="s">
        <v>149</v>
      </c>
      <c r="AB68" s="84">
        <f>VLOOKUP(AA68,'Money Won'!$A$2:$B$137,2,FALSE)</f>
        <v>0</v>
      </c>
      <c r="AC68" s="117" t="s">
        <v>141</v>
      </c>
      <c r="AD68" s="84">
        <f>VLOOKUP(AC68,'Money Won'!$A$2:$B$137,2,FALSE)</f>
        <v>122387</v>
      </c>
      <c r="AE68" s="117" t="s">
        <v>155</v>
      </c>
      <c r="AF68" s="84">
        <f>VLOOKUP(AE68,'Money Won'!$A$2:$B$137,2,FALSE)</f>
        <v>43028</v>
      </c>
      <c r="AG68" s="85" t="s">
        <v>172</v>
      </c>
      <c r="AH68" s="86">
        <f>VLOOKUP(AG68,'Money Won'!$A$2:$B$137,2,FALSE)</f>
        <v>0</v>
      </c>
      <c r="AI68" s="87" t="s">
        <v>190</v>
      </c>
      <c r="AJ68" s="86">
        <f>VLOOKUP(AI68,'Money Won'!$A$2:$B$137,2,FALSE)</f>
        <v>0</v>
      </c>
      <c r="AK68" s="87" t="s">
        <v>186</v>
      </c>
      <c r="AL68" s="86">
        <f>VLOOKUP(AK68,'Money Won'!$A$2:$B$137,2,FALSE)</f>
        <v>0</v>
      </c>
    </row>
    <row r="69" spans="1:38" x14ac:dyDescent="0.2">
      <c r="A69" s="71">
        <v>68</v>
      </c>
      <c r="B69" s="72" t="s">
        <v>231</v>
      </c>
      <c r="C69" s="72" t="s">
        <v>229</v>
      </c>
      <c r="D69" s="72" t="s">
        <v>233</v>
      </c>
      <c r="E69" s="73" t="s">
        <v>24</v>
      </c>
      <c r="F69" s="71" t="s">
        <v>23</v>
      </c>
      <c r="G69" s="74"/>
      <c r="H69" s="75">
        <f t="shared" si="1"/>
        <v>3681984</v>
      </c>
      <c r="I69" s="76" t="s">
        <v>67</v>
      </c>
      <c r="J69" s="77">
        <f>VLOOKUP(I69,'Money Won'!$A$2:$B$137,2,FALSE)</f>
        <v>821927</v>
      </c>
      <c r="K69" s="78" t="s">
        <v>70</v>
      </c>
      <c r="L69" s="77">
        <f>VLOOKUP(K69,'Money Won'!$A$2:$B$137,2,FALSE)</f>
        <v>0</v>
      </c>
      <c r="M69" s="78" t="s">
        <v>74</v>
      </c>
      <c r="N69" s="77">
        <f>VLOOKUP(M69,'Money Won'!$A$2:$B$137,2,FALSE)</f>
        <v>79200</v>
      </c>
      <c r="O69" s="79" t="s">
        <v>86</v>
      </c>
      <c r="P69" s="80">
        <f>VLOOKUP(O69,'Money Won'!$A$2:$B$137,2,FALSE)</f>
        <v>2160000</v>
      </c>
      <c r="Q69" s="92" t="s">
        <v>100</v>
      </c>
      <c r="R69" s="80">
        <f>VLOOKUP(Q69,'Money Won'!$A$2:$B$137,2,FALSE)</f>
        <v>34716</v>
      </c>
      <c r="S69" s="93" t="s">
        <v>103</v>
      </c>
      <c r="T69" s="80">
        <f>VLOOKUP(S69,'Money Won'!$A$2:$B$137,2,FALSE)</f>
        <v>0</v>
      </c>
      <c r="U69" s="81" t="s">
        <v>110</v>
      </c>
      <c r="V69" s="82">
        <f>VLOOKUP(U69,'Money Won'!$A$2:$B$137,2,FALSE)</f>
        <v>0</v>
      </c>
      <c r="W69" s="81" t="s">
        <v>130</v>
      </c>
      <c r="X69" s="82">
        <f>VLOOKUP(W69,'Money Won'!$A$2:$B$137,2,FALSE)</f>
        <v>0</v>
      </c>
      <c r="Y69" s="81" t="s">
        <v>138</v>
      </c>
      <c r="Z69" s="82">
        <f>VLOOKUP(Y69,'Money Won'!$A$2:$B$137,2,FALSE)</f>
        <v>474659</v>
      </c>
      <c r="AA69" s="83" t="s">
        <v>160</v>
      </c>
      <c r="AB69" s="84">
        <f>VLOOKUP(AA69,'Money Won'!$A$2:$B$137,2,FALSE)</f>
        <v>43028</v>
      </c>
      <c r="AC69" s="117" t="s">
        <v>155</v>
      </c>
      <c r="AD69" s="84">
        <f>VLOOKUP(AC69,'Money Won'!$A$2:$B$137,2,FALSE)</f>
        <v>43028</v>
      </c>
      <c r="AE69" s="117" t="s">
        <v>166</v>
      </c>
      <c r="AF69" s="84">
        <f>VLOOKUP(AE69,'Money Won'!$A$2:$B$137,2,FALSE)</f>
        <v>0</v>
      </c>
      <c r="AG69" s="85" t="s">
        <v>181</v>
      </c>
      <c r="AH69" s="86">
        <f>VLOOKUP(AG69,'Money Won'!$A$2:$B$137,2,FALSE)</f>
        <v>0</v>
      </c>
      <c r="AI69" s="87" t="s">
        <v>194</v>
      </c>
      <c r="AJ69" s="86">
        <f>VLOOKUP(AI69,'Money Won'!$A$2:$B$137,2,FALSE)</f>
        <v>25426</v>
      </c>
      <c r="AK69" s="87" t="s">
        <v>185</v>
      </c>
      <c r="AL69" s="86">
        <f>VLOOKUP(AK69,'Money Won'!$A$2:$B$137,2,FALSE)</f>
        <v>0</v>
      </c>
    </row>
    <row r="70" spans="1:38" x14ac:dyDescent="0.2">
      <c r="A70" s="71">
        <v>69</v>
      </c>
      <c r="B70" s="72" t="s">
        <v>406</v>
      </c>
      <c r="C70" s="72" t="s">
        <v>401</v>
      </c>
      <c r="D70" s="72" t="s">
        <v>407</v>
      </c>
      <c r="E70" s="73" t="s">
        <v>26</v>
      </c>
      <c r="F70" s="71" t="s">
        <v>23</v>
      </c>
      <c r="G70" s="74"/>
      <c r="H70" s="75">
        <f t="shared" si="1"/>
        <v>3676264</v>
      </c>
      <c r="I70" s="76" t="s">
        <v>67</v>
      </c>
      <c r="J70" s="77">
        <f>VLOOKUP(I70,'Money Won'!$A$2:$B$137,2,FALSE)</f>
        <v>821927</v>
      </c>
      <c r="K70" s="78" t="s">
        <v>73</v>
      </c>
      <c r="L70" s="77">
        <f>VLOOKUP(K70,'Money Won'!$A$2:$B$137,2,FALSE)</f>
        <v>270151</v>
      </c>
      <c r="M70" s="78" t="s">
        <v>79</v>
      </c>
      <c r="N70" s="77">
        <f>VLOOKUP(M70,'Money Won'!$A$2:$B$137,2,FALSE)</f>
        <v>0</v>
      </c>
      <c r="O70" s="79" t="s">
        <v>86</v>
      </c>
      <c r="P70" s="80">
        <f>VLOOKUP(O70,'Money Won'!$A$2:$B$137,2,FALSE)</f>
        <v>2160000</v>
      </c>
      <c r="Q70" s="92" t="s">
        <v>95</v>
      </c>
      <c r="R70" s="80">
        <f>VLOOKUP(Q70,'Money Won'!$A$2:$B$137,2,FALSE)</f>
        <v>163435</v>
      </c>
      <c r="S70" s="93" t="s">
        <v>100</v>
      </c>
      <c r="T70" s="80">
        <f>VLOOKUP(S70,'Money Won'!$A$2:$B$137,2,FALSE)</f>
        <v>34716</v>
      </c>
      <c r="U70" s="81" t="s">
        <v>110</v>
      </c>
      <c r="V70" s="82">
        <f>VLOOKUP(U70,'Money Won'!$A$2:$B$137,2,FALSE)</f>
        <v>0</v>
      </c>
      <c r="W70" s="81" t="s">
        <v>121</v>
      </c>
      <c r="X70" s="82">
        <f>VLOOKUP(W70,'Money Won'!$A$2:$B$137,2,FALSE)</f>
        <v>0</v>
      </c>
      <c r="Y70" s="81" t="s">
        <v>116</v>
      </c>
      <c r="Z70" s="82">
        <f>VLOOKUP(Y70,'Money Won'!$A$2:$B$137,2,FALSE)</f>
        <v>79200</v>
      </c>
      <c r="AA70" s="83" t="s">
        <v>141</v>
      </c>
      <c r="AB70" s="84">
        <f>VLOOKUP(AA70,'Money Won'!$A$2:$B$137,2,FALSE)</f>
        <v>122387</v>
      </c>
      <c r="AC70" s="117" t="s">
        <v>198</v>
      </c>
      <c r="AD70" s="84">
        <f>VLOOKUP(AC70,'Money Won'!$A$2:$B$137,2,FALSE)</f>
        <v>0</v>
      </c>
      <c r="AE70" s="117" t="s">
        <v>143</v>
      </c>
      <c r="AF70" s="84">
        <f>VLOOKUP(AE70,'Money Won'!$A$2:$B$137,2,FALSE)</f>
        <v>0</v>
      </c>
      <c r="AG70" s="85" t="s">
        <v>167</v>
      </c>
      <c r="AH70" s="86">
        <f>VLOOKUP(AG70,'Money Won'!$A$2:$B$137,2,FALSE)</f>
        <v>24448</v>
      </c>
      <c r="AI70" s="87" t="s">
        <v>195</v>
      </c>
      <c r="AJ70" s="86">
        <f>VLOOKUP(AI70,'Money Won'!$A$2:$B$137,2,FALSE)</f>
        <v>0</v>
      </c>
      <c r="AK70" s="87" t="s">
        <v>185</v>
      </c>
      <c r="AL70" s="86">
        <f>VLOOKUP(AK70,'Money Won'!$A$2:$B$137,2,FALSE)</f>
        <v>0</v>
      </c>
    </row>
    <row r="71" spans="1:38" x14ac:dyDescent="0.2">
      <c r="A71" s="71">
        <v>70</v>
      </c>
      <c r="B71" s="72" t="s">
        <v>569</v>
      </c>
      <c r="C71" s="72" t="s">
        <v>572</v>
      </c>
      <c r="D71" s="72" t="s">
        <v>568</v>
      </c>
      <c r="E71" s="73" t="s">
        <v>24</v>
      </c>
      <c r="F71" s="71" t="s">
        <v>23</v>
      </c>
      <c r="G71" s="74"/>
      <c r="H71" s="75">
        <f t="shared" si="1"/>
        <v>3671519</v>
      </c>
      <c r="I71" s="76" t="s">
        <v>67</v>
      </c>
      <c r="J71" s="77">
        <f>VLOOKUP(I71,'Money Won'!$A$2:$B$137,2,FALSE)</f>
        <v>821927</v>
      </c>
      <c r="K71" s="78" t="s">
        <v>73</v>
      </c>
      <c r="L71" s="77">
        <f>VLOOKUP(K71,'Money Won'!$A$2:$B$137,2,FALSE)</f>
        <v>270151</v>
      </c>
      <c r="M71" s="78" t="s">
        <v>70</v>
      </c>
      <c r="N71" s="77">
        <f>VLOOKUP(M71,'Money Won'!$A$2:$B$137,2,FALSE)</f>
        <v>0</v>
      </c>
      <c r="O71" s="79" t="s">
        <v>86</v>
      </c>
      <c r="P71" s="80">
        <f>VLOOKUP(O71,'Money Won'!$A$2:$B$137,2,FALSE)</f>
        <v>2160000</v>
      </c>
      <c r="Q71" s="92" t="s">
        <v>98</v>
      </c>
      <c r="R71" s="80">
        <f>VLOOKUP(Q71,'Money Won'!$A$2:$B$137,2,FALSE)</f>
        <v>0</v>
      </c>
      <c r="S71" s="93" t="s">
        <v>100</v>
      </c>
      <c r="T71" s="80">
        <f>VLOOKUP(S71,'Money Won'!$A$2:$B$137,2,FALSE)</f>
        <v>34716</v>
      </c>
      <c r="U71" s="81" t="s">
        <v>113</v>
      </c>
      <c r="V71" s="82">
        <f>VLOOKUP(U71,'Money Won'!$A$2:$B$137,2,FALSE)</f>
        <v>54054</v>
      </c>
      <c r="W71" s="81" t="s">
        <v>137</v>
      </c>
      <c r="X71" s="82">
        <f>VLOOKUP(W71,'Money Won'!$A$2:$B$137,2,FALSE)</f>
        <v>122387</v>
      </c>
      <c r="Y71" s="81" t="s">
        <v>125</v>
      </c>
      <c r="Z71" s="82">
        <f>VLOOKUP(Y71,'Money Won'!$A$2:$B$137,2,FALSE)</f>
        <v>79200</v>
      </c>
      <c r="AA71" s="83" t="s">
        <v>155</v>
      </c>
      <c r="AB71" s="84">
        <f>VLOOKUP(AA71,'Money Won'!$A$2:$B$137,2,FALSE)</f>
        <v>43028</v>
      </c>
      <c r="AC71" s="117" t="s">
        <v>146</v>
      </c>
      <c r="AD71" s="84">
        <f>VLOOKUP(AC71,'Money Won'!$A$2:$B$137,2,FALSE)</f>
        <v>43028</v>
      </c>
      <c r="AE71" s="117" t="s">
        <v>160</v>
      </c>
      <c r="AF71" s="84">
        <f>VLOOKUP(AE71,'Money Won'!$A$2:$B$137,2,FALSE)</f>
        <v>43028</v>
      </c>
      <c r="AG71" s="85" t="s">
        <v>187</v>
      </c>
      <c r="AH71" s="86">
        <f>VLOOKUP(AG71,'Money Won'!$A$2:$B$137,2,FALSE)</f>
        <v>0</v>
      </c>
      <c r="AI71" s="87" t="s">
        <v>175</v>
      </c>
      <c r="AJ71" s="86">
        <f>VLOOKUP(AI71,'Money Won'!$A$2:$B$137,2,FALSE)</f>
        <v>0</v>
      </c>
      <c r="AK71" s="87" t="s">
        <v>185</v>
      </c>
      <c r="AL71" s="86">
        <f>VLOOKUP(AK71,'Money Won'!$A$2:$B$137,2,FALSE)</f>
        <v>0</v>
      </c>
    </row>
    <row r="72" spans="1:38" x14ac:dyDescent="0.2">
      <c r="A72" s="71">
        <v>71</v>
      </c>
      <c r="B72" s="72" t="s">
        <v>403</v>
      </c>
      <c r="C72" s="72" t="s">
        <v>401</v>
      </c>
      <c r="D72" s="72" t="s">
        <v>407</v>
      </c>
      <c r="E72" s="73" t="s">
        <v>26</v>
      </c>
      <c r="F72" s="71" t="s">
        <v>23</v>
      </c>
      <c r="G72" s="74"/>
      <c r="H72" s="75">
        <f t="shared" si="1"/>
        <v>3568153</v>
      </c>
      <c r="I72" s="76" t="s">
        <v>70</v>
      </c>
      <c r="J72" s="77">
        <f>VLOOKUP(I72,'Money Won'!$A$2:$B$137,2,FALSE)</f>
        <v>0</v>
      </c>
      <c r="K72" s="78" t="s">
        <v>75</v>
      </c>
      <c r="L72" s="77">
        <f>VLOOKUP(K72,'Money Won'!$A$2:$B$137,2,FALSE)</f>
        <v>569884</v>
      </c>
      <c r="M72" s="78" t="s">
        <v>68</v>
      </c>
      <c r="N72" s="77">
        <f>VLOOKUP(M72,'Money Won'!$A$2:$B$137,2,FALSE)</f>
        <v>361923</v>
      </c>
      <c r="O72" s="79" t="s">
        <v>86</v>
      </c>
      <c r="P72" s="80">
        <f>VLOOKUP(O72,'Money Won'!$A$2:$B$137,2,FALSE)</f>
        <v>2160000</v>
      </c>
      <c r="Q72" s="92" t="s">
        <v>87</v>
      </c>
      <c r="R72" s="80">
        <f>VLOOKUP(Q72,'Money Won'!$A$2:$B$137,2,FALSE)</f>
        <v>79200</v>
      </c>
      <c r="S72" s="93" t="s">
        <v>100</v>
      </c>
      <c r="T72" s="80">
        <f>VLOOKUP(S72,'Money Won'!$A$2:$B$137,2,FALSE)</f>
        <v>34716</v>
      </c>
      <c r="U72" s="81" t="s">
        <v>130</v>
      </c>
      <c r="V72" s="82">
        <f>VLOOKUP(U72,'Money Won'!$A$2:$B$137,2,FALSE)</f>
        <v>0</v>
      </c>
      <c r="W72" s="81" t="s">
        <v>131</v>
      </c>
      <c r="X72" s="82">
        <f>VLOOKUP(W72,'Money Won'!$A$2:$B$137,2,FALSE)</f>
        <v>190328</v>
      </c>
      <c r="Y72" s="81" t="s">
        <v>132</v>
      </c>
      <c r="Z72" s="82">
        <f>VLOOKUP(Y72,'Money Won'!$A$2:$B$137,2,FALSE)</f>
        <v>0</v>
      </c>
      <c r="AA72" s="83" t="s">
        <v>139</v>
      </c>
      <c r="AB72" s="84">
        <f>VLOOKUP(AA72,'Money Won'!$A$2:$B$137,2,FALSE)</f>
        <v>79200</v>
      </c>
      <c r="AC72" s="117" t="s">
        <v>160</v>
      </c>
      <c r="AD72" s="84">
        <f>VLOOKUP(AC72,'Money Won'!$A$2:$B$137,2,FALSE)</f>
        <v>43028</v>
      </c>
      <c r="AE72" s="117" t="s">
        <v>165</v>
      </c>
      <c r="AF72" s="84">
        <f>VLOOKUP(AE72,'Money Won'!$A$2:$B$137,2,FALSE)</f>
        <v>0</v>
      </c>
      <c r="AG72" s="85" t="s">
        <v>167</v>
      </c>
      <c r="AH72" s="86">
        <f>VLOOKUP(AG72,'Money Won'!$A$2:$B$137,2,FALSE)</f>
        <v>24448</v>
      </c>
      <c r="AI72" s="87" t="s">
        <v>174</v>
      </c>
      <c r="AJ72" s="86">
        <f>VLOOKUP(AI72,'Money Won'!$A$2:$B$137,2,FALSE)</f>
        <v>25426</v>
      </c>
      <c r="AK72" s="87" t="s">
        <v>185</v>
      </c>
      <c r="AL72" s="86">
        <f>VLOOKUP(AK72,'Money Won'!$A$2:$B$137,2,FALSE)</f>
        <v>0</v>
      </c>
    </row>
    <row r="73" spans="1:38" x14ac:dyDescent="0.2">
      <c r="A73" s="71">
        <v>72</v>
      </c>
      <c r="B73" s="72" t="s">
        <v>285</v>
      </c>
      <c r="C73" s="72" t="s">
        <v>284</v>
      </c>
      <c r="D73" s="72" t="s">
        <v>285</v>
      </c>
      <c r="E73" s="73" t="s">
        <v>24</v>
      </c>
      <c r="F73" s="71" t="s">
        <v>23</v>
      </c>
      <c r="G73" s="74"/>
      <c r="H73" s="75">
        <f t="shared" si="1"/>
        <v>3508748</v>
      </c>
      <c r="I73" s="76" t="s">
        <v>67</v>
      </c>
      <c r="J73" s="77">
        <f>VLOOKUP(I73,'Money Won'!$A$2:$B$137,2,FALSE)</f>
        <v>821927</v>
      </c>
      <c r="K73" s="78" t="s">
        <v>73</v>
      </c>
      <c r="L73" s="77">
        <f>VLOOKUP(K73,'Money Won'!$A$2:$B$137,2,FALSE)</f>
        <v>270151</v>
      </c>
      <c r="M73" s="78" t="s">
        <v>78</v>
      </c>
      <c r="N73" s="77">
        <f>VLOOKUP(M73,'Money Won'!$A$2:$B$137,2,FALSE)</f>
        <v>122387</v>
      </c>
      <c r="O73" s="79" t="s">
        <v>96</v>
      </c>
      <c r="P73" s="80">
        <f>VLOOKUP(O73,'Money Won'!$A$2:$B$137,2,FALSE)</f>
        <v>34716</v>
      </c>
      <c r="Q73" s="92" t="s">
        <v>95</v>
      </c>
      <c r="R73" s="80">
        <f>VLOOKUP(Q73,'Money Won'!$A$2:$B$137,2,FALSE)</f>
        <v>163435</v>
      </c>
      <c r="S73" s="93" t="s">
        <v>105</v>
      </c>
      <c r="T73" s="80">
        <f>VLOOKUP(S73,'Money Won'!$A$2:$B$137,2,FALSE)</f>
        <v>1296000</v>
      </c>
      <c r="U73" s="81" t="s">
        <v>115</v>
      </c>
      <c r="V73" s="82">
        <f>VLOOKUP(U73,'Money Won'!$A$2:$B$137,2,FALSE)</f>
        <v>0</v>
      </c>
      <c r="W73" s="81" t="s">
        <v>125</v>
      </c>
      <c r="X73" s="82">
        <f>VLOOKUP(W73,'Money Won'!$A$2:$B$137,2,FALSE)</f>
        <v>79200</v>
      </c>
      <c r="Y73" s="81" t="s">
        <v>138</v>
      </c>
      <c r="Z73" s="82">
        <f>VLOOKUP(Y73,'Money Won'!$A$2:$B$137,2,FALSE)</f>
        <v>474659</v>
      </c>
      <c r="AA73" s="83" t="s">
        <v>158</v>
      </c>
      <c r="AB73" s="84">
        <f>VLOOKUP(AA73,'Money Won'!$A$2:$B$137,2,FALSE)</f>
        <v>221825</v>
      </c>
      <c r="AC73" s="117" t="s">
        <v>161</v>
      </c>
      <c r="AD73" s="84">
        <f>VLOOKUP(AC73,'Money Won'!$A$2:$B$137,2,FALSE)</f>
        <v>0</v>
      </c>
      <c r="AE73" s="117" t="s">
        <v>166</v>
      </c>
      <c r="AF73" s="84">
        <f>VLOOKUP(AE73,'Money Won'!$A$2:$B$137,2,FALSE)</f>
        <v>0</v>
      </c>
      <c r="AG73" s="85" t="s">
        <v>167</v>
      </c>
      <c r="AH73" s="86">
        <f>VLOOKUP(AG73,'Money Won'!$A$2:$B$137,2,FALSE)</f>
        <v>24448</v>
      </c>
      <c r="AI73" s="87" t="s">
        <v>189</v>
      </c>
      <c r="AJ73" s="86">
        <f>VLOOKUP(AI73,'Money Won'!$A$2:$B$137,2,FALSE)</f>
        <v>0</v>
      </c>
      <c r="AK73" s="87" t="s">
        <v>195</v>
      </c>
      <c r="AL73" s="86">
        <f>VLOOKUP(AK73,'Money Won'!$A$2:$B$137,2,FALSE)</f>
        <v>0</v>
      </c>
    </row>
    <row r="74" spans="1:38" x14ac:dyDescent="0.2">
      <c r="A74" s="71">
        <v>73</v>
      </c>
      <c r="B74" s="72" t="s">
        <v>279</v>
      </c>
      <c r="C74" s="72" t="s">
        <v>278</v>
      </c>
      <c r="D74" s="72" t="s">
        <v>279</v>
      </c>
      <c r="E74" s="73" t="s">
        <v>24</v>
      </c>
      <c r="F74" s="71" t="s">
        <v>23</v>
      </c>
      <c r="G74" s="74"/>
      <c r="H74" s="75">
        <f t="shared" si="1"/>
        <v>3505954</v>
      </c>
      <c r="I74" s="76" t="s">
        <v>67</v>
      </c>
      <c r="J74" s="77">
        <f>VLOOKUP(I74,'Money Won'!$A$2:$B$137,2,FALSE)</f>
        <v>821927</v>
      </c>
      <c r="K74" s="78" t="s">
        <v>73</v>
      </c>
      <c r="L74" s="77">
        <f>VLOOKUP(K74,'Money Won'!$A$2:$B$137,2,FALSE)</f>
        <v>270151</v>
      </c>
      <c r="M74" s="78" t="s">
        <v>74</v>
      </c>
      <c r="N74" s="77">
        <f>VLOOKUP(M74,'Money Won'!$A$2:$B$137,2,FALSE)</f>
        <v>79200</v>
      </c>
      <c r="O74" s="79" t="s">
        <v>83</v>
      </c>
      <c r="P74" s="80">
        <f>VLOOKUP(O74,'Money Won'!$A$2:$B$137,2,FALSE)</f>
        <v>79200</v>
      </c>
      <c r="Q74" s="92" t="s">
        <v>87</v>
      </c>
      <c r="R74" s="80">
        <f>VLOOKUP(Q74,'Money Won'!$A$2:$B$137,2,FALSE)</f>
        <v>79200</v>
      </c>
      <c r="S74" s="93" t="s">
        <v>105</v>
      </c>
      <c r="T74" s="80">
        <f>VLOOKUP(S74,'Money Won'!$A$2:$B$137,2,FALSE)</f>
        <v>1296000</v>
      </c>
      <c r="U74" s="81" t="s">
        <v>137</v>
      </c>
      <c r="V74" s="82">
        <f>VLOOKUP(U74,'Money Won'!$A$2:$B$137,2,FALSE)</f>
        <v>122387</v>
      </c>
      <c r="W74" s="81" t="s">
        <v>131</v>
      </c>
      <c r="X74" s="82">
        <f>VLOOKUP(W74,'Money Won'!$A$2:$B$137,2,FALSE)</f>
        <v>190328</v>
      </c>
      <c r="Y74" s="81" t="s">
        <v>138</v>
      </c>
      <c r="Z74" s="82">
        <f>VLOOKUP(Y74,'Money Won'!$A$2:$B$137,2,FALSE)</f>
        <v>474659</v>
      </c>
      <c r="AA74" s="83" t="s">
        <v>153</v>
      </c>
      <c r="AB74" s="84">
        <f>VLOOKUP(AA74,'Money Won'!$A$2:$B$137,2,FALSE)</f>
        <v>0</v>
      </c>
      <c r="AC74" s="117" t="s">
        <v>160</v>
      </c>
      <c r="AD74" s="84">
        <f>VLOOKUP(AC74,'Money Won'!$A$2:$B$137,2,FALSE)</f>
        <v>43028</v>
      </c>
      <c r="AE74" s="117" t="s">
        <v>165</v>
      </c>
      <c r="AF74" s="84">
        <f>VLOOKUP(AE74,'Money Won'!$A$2:$B$137,2,FALSE)</f>
        <v>0</v>
      </c>
      <c r="AG74" s="85" t="s">
        <v>167</v>
      </c>
      <c r="AH74" s="86">
        <f>VLOOKUP(AG74,'Money Won'!$A$2:$B$137,2,FALSE)</f>
        <v>24448</v>
      </c>
      <c r="AI74" s="87" t="s">
        <v>174</v>
      </c>
      <c r="AJ74" s="86">
        <f>VLOOKUP(AI74,'Money Won'!$A$2:$B$137,2,FALSE)</f>
        <v>25426</v>
      </c>
      <c r="AK74" s="87" t="s">
        <v>185</v>
      </c>
      <c r="AL74" s="86">
        <f>VLOOKUP(AK74,'Money Won'!$A$2:$B$137,2,FALSE)</f>
        <v>0</v>
      </c>
    </row>
    <row r="75" spans="1:38" x14ac:dyDescent="0.2">
      <c r="A75" s="71">
        <v>74</v>
      </c>
      <c r="B75" s="72" t="s">
        <v>554</v>
      </c>
      <c r="C75" s="72" t="s">
        <v>551</v>
      </c>
      <c r="D75" s="72" t="s">
        <v>555</v>
      </c>
      <c r="E75" s="73" t="s">
        <v>24</v>
      </c>
      <c r="F75" s="71" t="s">
        <v>23</v>
      </c>
      <c r="G75" s="74"/>
      <c r="H75" s="75">
        <f t="shared" si="1"/>
        <v>3492623</v>
      </c>
      <c r="I75" s="76" t="s">
        <v>67</v>
      </c>
      <c r="J75" s="77">
        <f>VLOOKUP(I75,'Money Won'!$A$2:$B$137,2,FALSE)</f>
        <v>821927</v>
      </c>
      <c r="K75" s="78" t="s">
        <v>76</v>
      </c>
      <c r="L75" s="77">
        <f>VLOOKUP(K75,'Money Won'!$A$2:$B$137,2,FALSE)</f>
        <v>163435</v>
      </c>
      <c r="M75" s="78" t="s">
        <v>72</v>
      </c>
      <c r="N75" s="77">
        <f>VLOOKUP(M75,'Money Won'!$A$2:$B$137,2,FALSE)</f>
        <v>0</v>
      </c>
      <c r="O75" s="79" t="s">
        <v>86</v>
      </c>
      <c r="P75" s="80">
        <f>VLOOKUP(O75,'Money Won'!$A$2:$B$137,2,FALSE)</f>
        <v>2160000</v>
      </c>
      <c r="Q75" s="92" t="s">
        <v>82</v>
      </c>
      <c r="R75" s="80">
        <f>VLOOKUP(Q75,'Money Won'!$A$2:$B$137,2,FALSE)</f>
        <v>79200</v>
      </c>
      <c r="S75" s="93" t="s">
        <v>94</v>
      </c>
      <c r="T75" s="80">
        <f>VLOOKUP(S75,'Money Won'!$A$2:$B$137,2,FALSE)</f>
        <v>0</v>
      </c>
      <c r="U75" s="81" t="s">
        <v>110</v>
      </c>
      <c r="V75" s="82">
        <f>VLOOKUP(U75,'Money Won'!$A$2:$B$137,2,FALSE)</f>
        <v>0</v>
      </c>
      <c r="W75" s="81" t="s">
        <v>121</v>
      </c>
      <c r="X75" s="82">
        <f>VLOOKUP(W75,'Money Won'!$A$2:$B$137,2,FALSE)</f>
        <v>0</v>
      </c>
      <c r="Y75" s="81" t="s">
        <v>116</v>
      </c>
      <c r="Z75" s="82">
        <f>VLOOKUP(Y75,'Money Won'!$A$2:$B$137,2,FALSE)</f>
        <v>79200</v>
      </c>
      <c r="AA75" s="83" t="s">
        <v>143</v>
      </c>
      <c r="AB75" s="84">
        <f>VLOOKUP(AA75,'Money Won'!$A$2:$B$137,2,FALSE)</f>
        <v>0</v>
      </c>
      <c r="AC75" s="117" t="s">
        <v>151</v>
      </c>
      <c r="AD75" s="84">
        <f>VLOOKUP(AC75,'Money Won'!$A$2:$B$137,2,FALSE)</f>
        <v>0</v>
      </c>
      <c r="AE75" s="117" t="s">
        <v>148</v>
      </c>
      <c r="AF75" s="84">
        <f>VLOOKUP(AE75,'Money Won'!$A$2:$B$137,2,FALSE)</f>
        <v>163435</v>
      </c>
      <c r="AG75" s="85" t="s">
        <v>188</v>
      </c>
      <c r="AH75" s="86">
        <f>VLOOKUP(AG75,'Money Won'!$A$2:$B$137,2,FALSE)</f>
        <v>0</v>
      </c>
      <c r="AI75" s="87" t="s">
        <v>174</v>
      </c>
      <c r="AJ75" s="86">
        <f>VLOOKUP(AI75,'Money Won'!$A$2:$B$137,2,FALSE)</f>
        <v>25426</v>
      </c>
      <c r="AK75" s="87" t="s">
        <v>185</v>
      </c>
      <c r="AL75" s="86">
        <f>VLOOKUP(AK75,'Money Won'!$A$2:$B$137,2,FALSE)</f>
        <v>0</v>
      </c>
    </row>
    <row r="76" spans="1:38" x14ac:dyDescent="0.2">
      <c r="A76" s="71">
        <v>75</v>
      </c>
      <c r="B76" s="72" t="s">
        <v>417</v>
      </c>
      <c r="C76" s="72" t="s">
        <v>416</v>
      </c>
      <c r="D76" s="72" t="s">
        <v>420</v>
      </c>
      <c r="E76" s="73" t="s">
        <v>24</v>
      </c>
      <c r="F76" s="71" t="s">
        <v>23</v>
      </c>
      <c r="G76" s="74"/>
      <c r="H76" s="75">
        <f t="shared" si="1"/>
        <v>3492374</v>
      </c>
      <c r="I76" s="76" t="s">
        <v>67</v>
      </c>
      <c r="J76" s="77">
        <f>VLOOKUP(I76,'Money Won'!$A$2:$B$137,2,FALSE)</f>
        <v>821927</v>
      </c>
      <c r="K76" s="78" t="s">
        <v>80</v>
      </c>
      <c r="L76" s="77">
        <f>VLOOKUP(K76,'Money Won'!$A$2:$B$137,2,FALSE)</f>
        <v>0</v>
      </c>
      <c r="M76" s="78" t="s">
        <v>78</v>
      </c>
      <c r="N76" s="77">
        <f>VLOOKUP(M76,'Money Won'!$A$2:$B$137,2,FALSE)</f>
        <v>122387</v>
      </c>
      <c r="O76" s="79" t="s">
        <v>86</v>
      </c>
      <c r="P76" s="80">
        <f>VLOOKUP(O76,'Money Won'!$A$2:$B$137,2,FALSE)</f>
        <v>2160000</v>
      </c>
      <c r="Q76" s="92" t="s">
        <v>87</v>
      </c>
      <c r="R76" s="80">
        <f>VLOOKUP(Q76,'Money Won'!$A$2:$B$137,2,FALSE)</f>
        <v>79200</v>
      </c>
      <c r="S76" s="93" t="s">
        <v>84</v>
      </c>
      <c r="T76" s="80">
        <f>VLOOKUP(S76,'Money Won'!$A$2:$B$137,2,FALSE)</f>
        <v>27952</v>
      </c>
      <c r="U76" s="81" t="s">
        <v>125</v>
      </c>
      <c r="V76" s="82">
        <f>VLOOKUP(U76,'Money Won'!$A$2:$B$137,2,FALSE)</f>
        <v>79200</v>
      </c>
      <c r="W76" s="81" t="s">
        <v>133</v>
      </c>
      <c r="X76" s="82">
        <f>VLOOKUP(W76,'Money Won'!$A$2:$B$137,2,FALSE)</f>
        <v>54054</v>
      </c>
      <c r="Y76" s="81" t="s">
        <v>110</v>
      </c>
      <c r="Z76" s="82">
        <f>VLOOKUP(Y76,'Money Won'!$A$2:$B$137,2,FALSE)</f>
        <v>0</v>
      </c>
      <c r="AA76" s="83" t="s">
        <v>149</v>
      </c>
      <c r="AB76" s="84">
        <f>VLOOKUP(AA76,'Money Won'!$A$2:$B$137,2,FALSE)</f>
        <v>0</v>
      </c>
      <c r="AC76" s="117" t="s">
        <v>146</v>
      </c>
      <c r="AD76" s="84">
        <f>VLOOKUP(AC76,'Money Won'!$A$2:$B$137,2,FALSE)</f>
        <v>43028</v>
      </c>
      <c r="AE76" s="117" t="s">
        <v>153</v>
      </c>
      <c r="AF76" s="84">
        <f>VLOOKUP(AE76,'Money Won'!$A$2:$B$137,2,FALSE)</f>
        <v>0</v>
      </c>
      <c r="AG76" s="85" t="s">
        <v>169</v>
      </c>
      <c r="AH76" s="86">
        <f>VLOOKUP(AG76,'Money Won'!$A$2:$B$137,2,FALSE)</f>
        <v>0</v>
      </c>
      <c r="AI76" s="87" t="s">
        <v>194</v>
      </c>
      <c r="AJ76" s="86">
        <f>VLOOKUP(AI76,'Money Won'!$A$2:$B$137,2,FALSE)</f>
        <v>25426</v>
      </c>
      <c r="AK76" s="85" t="s">
        <v>182</v>
      </c>
      <c r="AL76" s="86">
        <f>VLOOKUP(AK76,'Money Won'!$A$2:$B$137,2,FALSE)</f>
        <v>79200</v>
      </c>
    </row>
    <row r="77" spans="1:38" x14ac:dyDescent="0.2">
      <c r="A77" s="71">
        <v>76</v>
      </c>
      <c r="B77" s="72" t="s">
        <v>211</v>
      </c>
      <c r="C77" s="72" t="s">
        <v>210</v>
      </c>
      <c r="D77" s="72" t="s">
        <v>211</v>
      </c>
      <c r="E77" s="73" t="s">
        <v>24</v>
      </c>
      <c r="F77" s="71" t="s">
        <v>23</v>
      </c>
      <c r="G77" s="74"/>
      <c r="H77" s="75">
        <f t="shared" si="1"/>
        <v>3487694</v>
      </c>
      <c r="I77" s="76" t="s">
        <v>67</v>
      </c>
      <c r="J77" s="77">
        <f>VLOOKUP(I77,'Money Won'!$A$2:$B$137,2,FALSE)</f>
        <v>821927</v>
      </c>
      <c r="K77" s="78" t="s">
        <v>72</v>
      </c>
      <c r="L77" s="77">
        <f>VLOOKUP(K77,'Money Won'!$A$2:$B$137,2,FALSE)</f>
        <v>0</v>
      </c>
      <c r="M77" s="78" t="s">
        <v>74</v>
      </c>
      <c r="N77" s="77">
        <f>VLOOKUP(M77,'Money Won'!$A$2:$B$137,2,FALSE)</f>
        <v>79200</v>
      </c>
      <c r="O77" s="79" t="s">
        <v>89</v>
      </c>
      <c r="P77" s="80">
        <f>VLOOKUP(O77,'Money Won'!$A$2:$B$137,2,FALSE)</f>
        <v>122387</v>
      </c>
      <c r="Q77" s="92" t="s">
        <v>86</v>
      </c>
      <c r="R77" s="80">
        <f>VLOOKUP(Q77,'Money Won'!$A$2:$B$137,2,FALSE)</f>
        <v>2160000</v>
      </c>
      <c r="S77" s="93" t="s">
        <v>96</v>
      </c>
      <c r="T77" s="80">
        <f>VLOOKUP(S77,'Money Won'!$A$2:$B$137,2,FALSE)</f>
        <v>34716</v>
      </c>
      <c r="U77" s="81" t="s">
        <v>110</v>
      </c>
      <c r="V77" s="82">
        <f>VLOOKUP(U77,'Money Won'!$A$2:$B$137,2,FALSE)</f>
        <v>0</v>
      </c>
      <c r="W77" s="81" t="s">
        <v>113</v>
      </c>
      <c r="X77" s="82">
        <f>VLOOKUP(W77,'Money Won'!$A$2:$B$137,2,FALSE)</f>
        <v>54054</v>
      </c>
      <c r="Y77" s="81" t="s">
        <v>133</v>
      </c>
      <c r="Z77" s="82">
        <f>VLOOKUP(Y77,'Money Won'!$A$2:$B$137,2,FALSE)</f>
        <v>54054</v>
      </c>
      <c r="AA77" s="83" t="s">
        <v>149</v>
      </c>
      <c r="AB77" s="84">
        <f>VLOOKUP(AA77,'Money Won'!$A$2:$B$137,2,FALSE)</f>
        <v>0</v>
      </c>
      <c r="AC77" s="117" t="s">
        <v>146</v>
      </c>
      <c r="AD77" s="84">
        <f>VLOOKUP(AC77,'Money Won'!$A$2:$B$137,2,FALSE)</f>
        <v>43028</v>
      </c>
      <c r="AE77" s="117" t="s">
        <v>155</v>
      </c>
      <c r="AF77" s="84">
        <f>VLOOKUP(AE77,'Money Won'!$A$2:$B$137,2,FALSE)</f>
        <v>43028</v>
      </c>
      <c r="AG77" s="85" t="s">
        <v>167</v>
      </c>
      <c r="AH77" s="86">
        <f>VLOOKUP(AG77,'Money Won'!$A$2:$B$137,2,FALSE)</f>
        <v>24448</v>
      </c>
      <c r="AI77" s="87" t="s">
        <v>194</v>
      </c>
      <c r="AJ77" s="86">
        <f>VLOOKUP(AI77,'Money Won'!$A$2:$B$137,2,FALSE)</f>
        <v>25426</v>
      </c>
      <c r="AK77" s="87" t="s">
        <v>170</v>
      </c>
      <c r="AL77" s="86">
        <f>VLOOKUP(AK77,'Money Won'!$A$2:$B$137,2,FALSE)</f>
        <v>25426</v>
      </c>
    </row>
    <row r="78" spans="1:38" x14ac:dyDescent="0.2">
      <c r="A78" s="71">
        <v>77</v>
      </c>
      <c r="B78" s="72" t="s">
        <v>294</v>
      </c>
      <c r="C78" s="72" t="s">
        <v>293</v>
      </c>
      <c r="D78" s="72" t="s">
        <v>294</v>
      </c>
      <c r="E78" s="73" t="s">
        <v>24</v>
      </c>
      <c r="F78" s="71" t="s">
        <v>23</v>
      </c>
      <c r="G78" s="74"/>
      <c r="H78" s="75">
        <f t="shared" si="1"/>
        <v>3453786</v>
      </c>
      <c r="I78" s="76" t="s">
        <v>67</v>
      </c>
      <c r="J78" s="77">
        <f>VLOOKUP(I78,'Money Won'!$A$2:$B$137,2,FALSE)</f>
        <v>821927</v>
      </c>
      <c r="K78" s="78" t="s">
        <v>70</v>
      </c>
      <c r="L78" s="77">
        <f>VLOOKUP(K78,'Money Won'!$A$2:$B$137,2,FALSE)</f>
        <v>0</v>
      </c>
      <c r="M78" s="78" t="s">
        <v>74</v>
      </c>
      <c r="N78" s="77">
        <f>VLOOKUP(M78,'Money Won'!$A$2:$B$137,2,FALSE)</f>
        <v>79200</v>
      </c>
      <c r="O78" s="79" t="s">
        <v>107</v>
      </c>
      <c r="P78" s="80">
        <f>VLOOKUP(O78,'Money Won'!$A$2:$B$137,2,FALSE)</f>
        <v>270151</v>
      </c>
      <c r="Q78" s="92" t="s">
        <v>86</v>
      </c>
      <c r="R78" s="80">
        <f>VLOOKUP(Q78,'Money Won'!$A$2:$B$137,2,FALSE)</f>
        <v>2160000</v>
      </c>
      <c r="S78" s="93" t="s">
        <v>98</v>
      </c>
      <c r="T78" s="80">
        <f>VLOOKUP(S78,'Money Won'!$A$2:$B$137,2,FALSE)</f>
        <v>0</v>
      </c>
      <c r="U78" s="81" t="s">
        <v>113</v>
      </c>
      <c r="V78" s="82">
        <f>VLOOKUP(U78,'Money Won'!$A$2:$B$137,2,FALSE)</f>
        <v>54054</v>
      </c>
      <c r="W78" s="81" t="s">
        <v>117</v>
      </c>
      <c r="X78" s="82">
        <f>VLOOKUP(W78,'Money Won'!$A$2:$B$137,2,FALSE)</f>
        <v>0</v>
      </c>
      <c r="Y78" s="81" t="s">
        <v>118</v>
      </c>
      <c r="Z78" s="82">
        <f>VLOOKUP(Y78,'Money Won'!$A$2:$B$137,2,FALSE)</f>
        <v>0</v>
      </c>
      <c r="AA78" s="83" t="s">
        <v>140</v>
      </c>
      <c r="AB78" s="84">
        <f>VLOOKUP(AA78,'Money Won'!$A$2:$B$137,2,FALSE)</f>
        <v>0</v>
      </c>
      <c r="AC78" s="117" t="s">
        <v>146</v>
      </c>
      <c r="AD78" s="84">
        <f>VLOOKUP(AC78,'Money Won'!$A$2:$B$137,2,FALSE)</f>
        <v>43028</v>
      </c>
      <c r="AE78" s="118" t="s">
        <v>161</v>
      </c>
      <c r="AF78" s="84">
        <f>VLOOKUP(AE78,'Money Won'!$A$2:$B$137,2,FALSE)</f>
        <v>0</v>
      </c>
      <c r="AG78" s="85" t="s">
        <v>169</v>
      </c>
      <c r="AH78" s="86">
        <f>VLOOKUP(AG78,'Money Won'!$A$2:$B$137,2,FALSE)</f>
        <v>0</v>
      </c>
      <c r="AI78" s="87" t="s">
        <v>178</v>
      </c>
      <c r="AJ78" s="86">
        <f>VLOOKUP(AI78,'Money Won'!$A$2:$B$137,2,FALSE)</f>
        <v>0</v>
      </c>
      <c r="AK78" s="87" t="s">
        <v>194</v>
      </c>
      <c r="AL78" s="86">
        <f>VLOOKUP(AK78,'Money Won'!$A$2:$B$137,2,FALSE)</f>
        <v>25426</v>
      </c>
    </row>
    <row r="79" spans="1:38" x14ac:dyDescent="0.2">
      <c r="A79" s="71">
        <v>78</v>
      </c>
      <c r="B79" s="72" t="s">
        <v>434</v>
      </c>
      <c r="C79" s="72" t="s">
        <v>431</v>
      </c>
      <c r="D79" s="72" t="s">
        <v>435</v>
      </c>
      <c r="E79" s="73" t="s">
        <v>24</v>
      </c>
      <c r="F79" s="71" t="s">
        <v>23</v>
      </c>
      <c r="G79" s="74"/>
      <c r="H79" s="75">
        <f t="shared" si="1"/>
        <v>3438215</v>
      </c>
      <c r="I79" s="76" t="s">
        <v>67</v>
      </c>
      <c r="J79" s="77">
        <f>VLOOKUP(I79,'Money Won'!$A$2:$B$137,2,FALSE)</f>
        <v>821927</v>
      </c>
      <c r="K79" s="78" t="s">
        <v>70</v>
      </c>
      <c r="L79" s="77">
        <f>VLOOKUP(K79,'Money Won'!$A$2:$B$137,2,FALSE)</f>
        <v>0</v>
      </c>
      <c r="M79" s="78" t="s">
        <v>74</v>
      </c>
      <c r="N79" s="77">
        <f>VLOOKUP(M79,'Money Won'!$A$2:$B$137,2,FALSE)</f>
        <v>79200</v>
      </c>
      <c r="O79" s="79" t="s">
        <v>98</v>
      </c>
      <c r="P79" s="80">
        <f>VLOOKUP(O79,'Money Won'!$A$2:$B$137,2,FALSE)</f>
        <v>0</v>
      </c>
      <c r="Q79" s="92" t="s">
        <v>95</v>
      </c>
      <c r="R79" s="80">
        <f>VLOOKUP(Q79,'Money Won'!$A$2:$B$137,2,FALSE)</f>
        <v>163435</v>
      </c>
      <c r="S79" s="93" t="s">
        <v>105</v>
      </c>
      <c r="T79" s="80">
        <f>VLOOKUP(S79,'Money Won'!$A$2:$B$137,2,FALSE)</f>
        <v>1296000</v>
      </c>
      <c r="U79" s="81" t="s">
        <v>137</v>
      </c>
      <c r="V79" s="82">
        <f>VLOOKUP(U79,'Money Won'!$A$2:$B$137,2,FALSE)</f>
        <v>122387</v>
      </c>
      <c r="W79" s="81" t="s">
        <v>131</v>
      </c>
      <c r="X79" s="82">
        <f>VLOOKUP(W79,'Money Won'!$A$2:$B$137,2,FALSE)</f>
        <v>190328</v>
      </c>
      <c r="Y79" s="81" t="s">
        <v>138</v>
      </c>
      <c r="Z79" s="82">
        <f>VLOOKUP(Y79,'Money Won'!$A$2:$B$137,2,FALSE)</f>
        <v>474659</v>
      </c>
      <c r="AA79" s="83" t="s">
        <v>158</v>
      </c>
      <c r="AB79" s="84">
        <f>VLOOKUP(AA79,'Money Won'!$A$2:$B$137,2,FALSE)</f>
        <v>221825</v>
      </c>
      <c r="AC79" s="117" t="s">
        <v>155</v>
      </c>
      <c r="AD79" s="84">
        <f>VLOOKUP(AC79,'Money Won'!$A$2:$B$137,2,FALSE)</f>
        <v>43028</v>
      </c>
      <c r="AE79" s="117" t="s">
        <v>166</v>
      </c>
      <c r="AF79" s="84">
        <f>VLOOKUP(AE79,'Money Won'!$A$2:$B$137,2,FALSE)</f>
        <v>0</v>
      </c>
      <c r="AG79" s="85" t="s">
        <v>176</v>
      </c>
      <c r="AH79" s="86">
        <f>VLOOKUP(AG79,'Money Won'!$A$2:$B$137,2,FALSE)</f>
        <v>0</v>
      </c>
      <c r="AI79" s="87" t="s">
        <v>174</v>
      </c>
      <c r="AJ79" s="86">
        <f>VLOOKUP(AI79,'Money Won'!$A$2:$B$137,2,FALSE)</f>
        <v>25426</v>
      </c>
      <c r="AK79" s="87" t="s">
        <v>185</v>
      </c>
      <c r="AL79" s="86">
        <f>VLOOKUP(AK79,'Money Won'!$A$2:$B$137,2,FALSE)</f>
        <v>0</v>
      </c>
    </row>
    <row r="80" spans="1:38" x14ac:dyDescent="0.2">
      <c r="A80" s="71">
        <v>79</v>
      </c>
      <c r="B80" s="72" t="s">
        <v>507</v>
      </c>
      <c r="C80" s="72" t="s">
        <v>505</v>
      </c>
      <c r="D80" s="72" t="s">
        <v>379</v>
      </c>
      <c r="E80" s="73" t="s">
        <v>24</v>
      </c>
      <c r="F80" s="71" t="s">
        <v>23</v>
      </c>
      <c r="G80" s="74"/>
      <c r="H80" s="75">
        <f t="shared" si="1"/>
        <v>3427183</v>
      </c>
      <c r="I80" s="76" t="s">
        <v>70</v>
      </c>
      <c r="J80" s="77">
        <f>VLOOKUP(I80,'Money Won'!$A$2:$B$137,2,FALSE)</f>
        <v>0</v>
      </c>
      <c r="K80" s="78" t="s">
        <v>79</v>
      </c>
      <c r="L80" s="77">
        <f>VLOOKUP(K80,'Money Won'!$A$2:$B$137,2,FALSE)</f>
        <v>0</v>
      </c>
      <c r="M80" s="78" t="s">
        <v>73</v>
      </c>
      <c r="N80" s="77">
        <f>VLOOKUP(M80,'Money Won'!$A$2:$B$137,2,FALSE)</f>
        <v>270151</v>
      </c>
      <c r="O80" s="79" t="s">
        <v>86</v>
      </c>
      <c r="P80" s="80">
        <f>VLOOKUP(O80,'Money Won'!$A$2:$B$137,2,FALSE)</f>
        <v>2160000</v>
      </c>
      <c r="Q80" s="92" t="s">
        <v>96</v>
      </c>
      <c r="R80" s="80">
        <f>VLOOKUP(Q80,'Money Won'!$A$2:$B$137,2,FALSE)</f>
        <v>34716</v>
      </c>
      <c r="S80" s="93" t="s">
        <v>83</v>
      </c>
      <c r="T80" s="80">
        <f>VLOOKUP(S80,'Money Won'!$A$2:$B$137,2,FALSE)</f>
        <v>79200</v>
      </c>
      <c r="U80" s="81" t="s">
        <v>113</v>
      </c>
      <c r="V80" s="82">
        <f>VLOOKUP(U80,'Money Won'!$A$2:$B$137,2,FALSE)</f>
        <v>54054</v>
      </c>
      <c r="W80" s="81" t="s">
        <v>134</v>
      </c>
      <c r="X80" s="82">
        <f>VLOOKUP(W80,'Money Won'!$A$2:$B$137,2,FALSE)</f>
        <v>27952</v>
      </c>
      <c r="Y80" s="81" t="s">
        <v>138</v>
      </c>
      <c r="Z80" s="82">
        <f>VLOOKUP(Y80,'Money Won'!$A$2:$B$137,2,FALSE)</f>
        <v>474659</v>
      </c>
      <c r="AA80" s="83" t="s">
        <v>139</v>
      </c>
      <c r="AB80" s="84">
        <f>VLOOKUP(AA80,'Money Won'!$A$2:$B$137,2,FALSE)</f>
        <v>79200</v>
      </c>
      <c r="AC80" s="117" t="s">
        <v>158</v>
      </c>
      <c r="AD80" s="84">
        <f>VLOOKUP(AC80,'Money Won'!$A$2:$B$137,2,FALSE)</f>
        <v>221825</v>
      </c>
      <c r="AE80" s="117" t="s">
        <v>165</v>
      </c>
      <c r="AF80" s="84">
        <f>VLOOKUP(AE80,'Money Won'!$A$2:$B$137,2,FALSE)</f>
        <v>0</v>
      </c>
      <c r="AG80" s="85" t="s">
        <v>181</v>
      </c>
      <c r="AH80" s="86">
        <f>VLOOKUP(AG80,'Money Won'!$A$2:$B$137,2,FALSE)</f>
        <v>0</v>
      </c>
      <c r="AI80" s="87" t="s">
        <v>194</v>
      </c>
      <c r="AJ80" s="86">
        <f>VLOOKUP(AI80,'Money Won'!$A$2:$B$137,2,FALSE)</f>
        <v>25426</v>
      </c>
      <c r="AK80" s="87" t="s">
        <v>185</v>
      </c>
      <c r="AL80" s="86">
        <f>VLOOKUP(AK80,'Money Won'!$A$2:$B$137,2,FALSE)</f>
        <v>0</v>
      </c>
    </row>
    <row r="81" spans="1:38" x14ac:dyDescent="0.2">
      <c r="A81" s="71">
        <v>80</v>
      </c>
      <c r="B81" s="72" t="s">
        <v>447</v>
      </c>
      <c r="C81" s="72" t="s">
        <v>446</v>
      </c>
      <c r="D81" s="72" t="s">
        <v>447</v>
      </c>
      <c r="E81" s="73" t="s">
        <v>24</v>
      </c>
      <c r="F81" s="71" t="s">
        <v>23</v>
      </c>
      <c r="G81" s="74"/>
      <c r="H81" s="75">
        <f t="shared" si="1"/>
        <v>3388961</v>
      </c>
      <c r="I81" s="76" t="s">
        <v>66</v>
      </c>
      <c r="J81" s="77">
        <f>VLOOKUP(I81,'Money Won'!$A$2:$B$137,2,FALSE)</f>
        <v>0</v>
      </c>
      <c r="K81" s="78" t="s">
        <v>70</v>
      </c>
      <c r="L81" s="77">
        <f>VLOOKUP(K81,'Money Won'!$A$2:$B$137,2,FALSE)</f>
        <v>0</v>
      </c>
      <c r="M81" s="78" t="s">
        <v>79</v>
      </c>
      <c r="N81" s="77">
        <f>VLOOKUP(M81,'Money Won'!$A$2:$B$137,2,FALSE)</f>
        <v>0</v>
      </c>
      <c r="O81" s="79" t="s">
        <v>86</v>
      </c>
      <c r="P81" s="80">
        <f>VLOOKUP(O81,'Money Won'!$A$2:$B$137,2,FALSE)</f>
        <v>2160000</v>
      </c>
      <c r="Q81" s="92" t="s">
        <v>87</v>
      </c>
      <c r="R81" s="80">
        <f>VLOOKUP(Q81,'Money Won'!$A$2:$B$137,2,FALSE)</f>
        <v>79200</v>
      </c>
      <c r="S81" s="93" t="s">
        <v>107</v>
      </c>
      <c r="T81" s="80">
        <f>VLOOKUP(S81,'Money Won'!$A$2:$B$137,2,FALSE)</f>
        <v>270151</v>
      </c>
      <c r="U81" s="81" t="s">
        <v>119</v>
      </c>
      <c r="V81" s="82">
        <f>VLOOKUP(U81,'Money Won'!$A$2:$B$137,2,FALSE)</f>
        <v>361923</v>
      </c>
      <c r="W81" s="81" t="s">
        <v>111</v>
      </c>
      <c r="X81" s="82">
        <f>VLOOKUP(W81,'Money Won'!$A$2:$B$137,2,FALSE)</f>
        <v>0</v>
      </c>
      <c r="Y81" s="81" t="s">
        <v>138</v>
      </c>
      <c r="Z81" s="82">
        <f>VLOOKUP(Y81,'Money Won'!$A$2:$B$137,2,FALSE)</f>
        <v>474659</v>
      </c>
      <c r="AA81" s="83" t="s">
        <v>145</v>
      </c>
      <c r="AB81" s="84">
        <f>VLOOKUP(AA81,'Money Won'!$A$2:$B$137,2,FALSE)</f>
        <v>0</v>
      </c>
      <c r="AC81" s="117" t="s">
        <v>146</v>
      </c>
      <c r="AD81" s="84">
        <f>VLOOKUP(AC81,'Money Won'!$A$2:$B$137,2,FALSE)</f>
        <v>43028</v>
      </c>
      <c r="AE81" s="117" t="s">
        <v>150</v>
      </c>
      <c r="AF81" s="84">
        <f>VLOOKUP(AE81,'Money Won'!$A$2:$B$137,2,FALSE)</f>
        <v>0</v>
      </c>
      <c r="AG81" s="85" t="s">
        <v>169</v>
      </c>
      <c r="AH81" s="86">
        <f>VLOOKUP(AG81,'Money Won'!$A$2:$B$137,2,FALSE)</f>
        <v>0</v>
      </c>
      <c r="AI81" s="87" t="s">
        <v>189</v>
      </c>
      <c r="AJ81" s="86">
        <f>VLOOKUP(AI81,'Money Won'!$A$2:$B$137,2,FALSE)</f>
        <v>0</v>
      </c>
      <c r="AK81" s="87" t="s">
        <v>185</v>
      </c>
      <c r="AL81" s="86">
        <f>VLOOKUP(AK81,'Money Won'!$A$2:$B$137,2,FALSE)</f>
        <v>0</v>
      </c>
    </row>
    <row r="82" spans="1:38" x14ac:dyDescent="0.2">
      <c r="A82" s="71">
        <v>81</v>
      </c>
      <c r="B82" s="72" t="s">
        <v>364</v>
      </c>
      <c r="C82" s="72" t="s">
        <v>365</v>
      </c>
      <c r="D82" s="72" t="s">
        <v>364</v>
      </c>
      <c r="E82" s="73" t="s">
        <v>24</v>
      </c>
      <c r="F82" s="71" t="s">
        <v>23</v>
      </c>
      <c r="G82" s="74"/>
      <c r="H82" s="75">
        <f t="shared" si="1"/>
        <v>3340044</v>
      </c>
      <c r="I82" s="76" t="s">
        <v>67</v>
      </c>
      <c r="J82" s="77">
        <f>VLOOKUP(I82,'Money Won'!$A$2:$B$137,2,FALSE)</f>
        <v>821927</v>
      </c>
      <c r="K82" s="78" t="s">
        <v>73</v>
      </c>
      <c r="L82" s="77">
        <f>VLOOKUP(K82,'Money Won'!$A$2:$B$137,2,FALSE)</f>
        <v>270151</v>
      </c>
      <c r="M82" s="78" t="s">
        <v>79</v>
      </c>
      <c r="N82" s="77">
        <f>VLOOKUP(M82,'Money Won'!$A$2:$B$137,2,FALSE)</f>
        <v>0</v>
      </c>
      <c r="O82" s="79" t="s">
        <v>90</v>
      </c>
      <c r="P82" s="80">
        <f>VLOOKUP(O82,'Money Won'!$A$2:$B$137,2,FALSE)</f>
        <v>79200</v>
      </c>
      <c r="Q82" s="92" t="s">
        <v>101</v>
      </c>
      <c r="R82" s="80">
        <f>VLOOKUP(Q82,'Money Won'!$A$2:$B$137,2,FALSE)</f>
        <v>54054</v>
      </c>
      <c r="S82" s="93" t="s">
        <v>105</v>
      </c>
      <c r="T82" s="80">
        <f>VLOOKUP(S82,'Money Won'!$A$2:$B$137,2,FALSE)</f>
        <v>1296000</v>
      </c>
      <c r="U82" s="81" t="s">
        <v>111</v>
      </c>
      <c r="V82" s="82">
        <f>VLOOKUP(U82,'Money Won'!$A$2:$B$137,2,FALSE)</f>
        <v>0</v>
      </c>
      <c r="W82" s="81" t="s">
        <v>129</v>
      </c>
      <c r="X82" s="82">
        <f>VLOOKUP(W82,'Money Won'!$A$2:$B$137,2,FALSE)</f>
        <v>0</v>
      </c>
      <c r="Y82" s="81" t="s">
        <v>138</v>
      </c>
      <c r="Z82" s="82">
        <f>VLOOKUP(Y82,'Money Won'!$A$2:$B$137,2,FALSE)</f>
        <v>474659</v>
      </c>
      <c r="AA82" s="83" t="s">
        <v>139</v>
      </c>
      <c r="AB82" s="84">
        <f>VLOOKUP(AA82,'Money Won'!$A$2:$B$137,2,FALSE)</f>
        <v>79200</v>
      </c>
      <c r="AC82" s="117" t="s">
        <v>146</v>
      </c>
      <c r="AD82" s="84">
        <f>VLOOKUP(AC82,'Money Won'!$A$2:$B$137,2,FALSE)</f>
        <v>43028</v>
      </c>
      <c r="AE82" s="117" t="s">
        <v>158</v>
      </c>
      <c r="AF82" s="84">
        <f>VLOOKUP(AE82,'Money Won'!$A$2:$B$137,2,FALSE)</f>
        <v>221825</v>
      </c>
      <c r="AG82" s="85" t="s">
        <v>176</v>
      </c>
      <c r="AH82" s="86">
        <f>VLOOKUP(AG82,'Money Won'!$A$2:$B$137,2,FALSE)</f>
        <v>0</v>
      </c>
      <c r="AI82" s="87" t="s">
        <v>186</v>
      </c>
      <c r="AJ82" s="86">
        <f>VLOOKUP(AI82,'Money Won'!$A$2:$B$137,2,FALSE)</f>
        <v>0</v>
      </c>
      <c r="AK82" s="87" t="s">
        <v>185</v>
      </c>
      <c r="AL82" s="86">
        <f>VLOOKUP(AK82,'Money Won'!$A$2:$B$137,2,FALSE)</f>
        <v>0</v>
      </c>
    </row>
    <row r="83" spans="1:38" x14ac:dyDescent="0.2">
      <c r="A83" s="71">
        <v>82</v>
      </c>
      <c r="B83" s="72" t="s">
        <v>355</v>
      </c>
      <c r="C83" s="72" t="s">
        <v>353</v>
      </c>
      <c r="D83" s="72" t="s">
        <v>356</v>
      </c>
      <c r="E83" s="73" t="s">
        <v>241</v>
      </c>
      <c r="F83" s="71"/>
      <c r="G83" s="74"/>
      <c r="H83" s="75">
        <f t="shared" si="1"/>
        <v>3335066</v>
      </c>
      <c r="I83" s="76" t="s">
        <v>67</v>
      </c>
      <c r="J83" s="77">
        <f>VLOOKUP(I83,'Money Won'!$A$2:$B$137,2,FALSE)</f>
        <v>821927</v>
      </c>
      <c r="K83" s="78" t="s">
        <v>79</v>
      </c>
      <c r="L83" s="77">
        <f>VLOOKUP(K83,'Money Won'!$A$2:$B$137,2,FALSE)</f>
        <v>0</v>
      </c>
      <c r="M83" s="78" t="s">
        <v>74</v>
      </c>
      <c r="N83" s="77">
        <f>VLOOKUP(M83,'Money Won'!$A$2:$B$137,2,FALSE)</f>
        <v>79200</v>
      </c>
      <c r="O83" s="79" t="s">
        <v>86</v>
      </c>
      <c r="P83" s="80">
        <f>VLOOKUP(O83,'Money Won'!$A$2:$B$137,2,FALSE)</f>
        <v>2160000</v>
      </c>
      <c r="Q83" s="92" t="s">
        <v>98</v>
      </c>
      <c r="R83" s="80">
        <f>VLOOKUP(Q83,'Money Won'!$A$2:$B$137,2,FALSE)</f>
        <v>0</v>
      </c>
      <c r="S83" s="93" t="s">
        <v>95</v>
      </c>
      <c r="T83" s="80">
        <f>VLOOKUP(S83,'Money Won'!$A$2:$B$137,2,FALSE)</f>
        <v>163435</v>
      </c>
      <c r="U83" s="81" t="s">
        <v>130</v>
      </c>
      <c r="V83" s="82">
        <f>VLOOKUP(U83,'Money Won'!$A$2:$B$137,2,FALSE)</f>
        <v>0</v>
      </c>
      <c r="W83" s="81" t="s">
        <v>121</v>
      </c>
      <c r="X83" s="82">
        <f>VLOOKUP(W83,'Money Won'!$A$2:$B$137,2,FALSE)</f>
        <v>0</v>
      </c>
      <c r="Y83" s="81" t="s">
        <v>118</v>
      </c>
      <c r="Z83" s="82">
        <f>VLOOKUP(Y83,'Money Won'!$A$2:$B$137,2,FALSE)</f>
        <v>0</v>
      </c>
      <c r="AA83" s="83" t="s">
        <v>153</v>
      </c>
      <c r="AB83" s="84">
        <f>VLOOKUP(AA83,'Money Won'!$A$2:$B$137,2,FALSE)</f>
        <v>0</v>
      </c>
      <c r="AC83" s="117" t="s">
        <v>146</v>
      </c>
      <c r="AD83" s="84">
        <f>VLOOKUP(AC83,'Money Won'!$A$2:$B$137,2,FALSE)</f>
        <v>43028</v>
      </c>
      <c r="AE83" s="117" t="s">
        <v>155</v>
      </c>
      <c r="AF83" s="84">
        <f>VLOOKUP(AE83,'Money Won'!$A$2:$B$137,2,FALSE)</f>
        <v>43028</v>
      </c>
      <c r="AG83" s="85" t="s">
        <v>167</v>
      </c>
      <c r="AH83" s="86">
        <f>VLOOKUP(AG83,'Money Won'!$A$2:$B$137,2,FALSE)</f>
        <v>24448</v>
      </c>
      <c r="AI83" s="87" t="s">
        <v>186</v>
      </c>
      <c r="AJ83" s="86">
        <f>VLOOKUP(AI83,'Money Won'!$A$2:$B$137,2,FALSE)</f>
        <v>0</v>
      </c>
      <c r="AK83" s="87" t="s">
        <v>185</v>
      </c>
      <c r="AL83" s="86">
        <f>VLOOKUP(AK83,'Money Won'!$A$2:$B$137,2,FALSE)</f>
        <v>0</v>
      </c>
    </row>
    <row r="84" spans="1:38" x14ac:dyDescent="0.2">
      <c r="A84" s="71">
        <v>83</v>
      </c>
      <c r="B84" s="72" t="s">
        <v>220</v>
      </c>
      <c r="C84" s="72" t="s">
        <v>219</v>
      </c>
      <c r="D84" s="72" t="s">
        <v>222</v>
      </c>
      <c r="E84" s="73" t="s">
        <v>24</v>
      </c>
      <c r="F84" s="71" t="s">
        <v>23</v>
      </c>
      <c r="G84" s="74"/>
      <c r="H84" s="75">
        <f t="shared" si="1"/>
        <v>3327004</v>
      </c>
      <c r="I84" s="76" t="s">
        <v>67</v>
      </c>
      <c r="J84" s="77">
        <f>VLOOKUP(I84,'Money Won'!$A$2:$B$137,2,FALSE)</f>
        <v>821927</v>
      </c>
      <c r="K84" s="78" t="s">
        <v>73</v>
      </c>
      <c r="L84" s="77">
        <f>VLOOKUP(K84,'Money Won'!$A$2:$B$137,2,FALSE)</f>
        <v>270151</v>
      </c>
      <c r="M84" s="78" t="s">
        <v>70</v>
      </c>
      <c r="N84" s="77">
        <f>VLOOKUP(M84,'Money Won'!$A$2:$B$137,2,FALSE)</f>
        <v>0</v>
      </c>
      <c r="O84" s="79" t="s">
        <v>81</v>
      </c>
      <c r="P84" s="80">
        <f>VLOOKUP(O84,'Money Won'!$A$2:$B$137,2,FALSE)</f>
        <v>0</v>
      </c>
      <c r="Q84" s="92" t="s">
        <v>95</v>
      </c>
      <c r="R84" s="80">
        <f>VLOOKUP(Q84,'Money Won'!$A$2:$B$137,2,FALSE)</f>
        <v>163435</v>
      </c>
      <c r="S84" s="93" t="s">
        <v>105</v>
      </c>
      <c r="T84" s="80">
        <f>VLOOKUP(S84,'Money Won'!$A$2:$B$137,2,FALSE)</f>
        <v>1296000</v>
      </c>
      <c r="U84" s="81" t="s">
        <v>110</v>
      </c>
      <c r="V84" s="82">
        <f>VLOOKUP(U84,'Money Won'!$A$2:$B$137,2,FALSE)</f>
        <v>0</v>
      </c>
      <c r="W84" s="81" t="s">
        <v>131</v>
      </c>
      <c r="X84" s="82">
        <f>VLOOKUP(W84,'Money Won'!$A$2:$B$137,2,FALSE)</f>
        <v>190328</v>
      </c>
      <c r="Y84" s="81" t="s">
        <v>138</v>
      </c>
      <c r="Z84" s="82">
        <f>VLOOKUP(Y84,'Money Won'!$A$2:$B$137,2,FALSE)</f>
        <v>474659</v>
      </c>
      <c r="AA84" s="83" t="s">
        <v>149</v>
      </c>
      <c r="AB84" s="84">
        <f>VLOOKUP(AA84,'Money Won'!$A$2:$B$137,2,FALSE)</f>
        <v>0</v>
      </c>
      <c r="AC84" s="117" t="s">
        <v>146</v>
      </c>
      <c r="AD84" s="84">
        <f>VLOOKUP(AC84,'Money Won'!$A$2:$B$137,2,FALSE)</f>
        <v>43028</v>
      </c>
      <c r="AE84" s="117" t="s">
        <v>160</v>
      </c>
      <c r="AF84" s="84">
        <f>VLOOKUP(AE84,'Money Won'!$A$2:$B$137,2,FALSE)</f>
        <v>43028</v>
      </c>
      <c r="AG84" s="85" t="s">
        <v>167</v>
      </c>
      <c r="AH84" s="86">
        <f>VLOOKUP(AG84,'Money Won'!$A$2:$B$137,2,FALSE)</f>
        <v>24448</v>
      </c>
      <c r="AI84" s="87" t="s">
        <v>175</v>
      </c>
      <c r="AJ84" s="86">
        <f>VLOOKUP(AI84,'Money Won'!$A$2:$B$137,2,FALSE)</f>
        <v>0</v>
      </c>
      <c r="AK84" s="87" t="s">
        <v>185</v>
      </c>
      <c r="AL84" s="86">
        <f>VLOOKUP(AK84,'Money Won'!$A$2:$B$137,2,FALSE)</f>
        <v>0</v>
      </c>
    </row>
    <row r="85" spans="1:38" x14ac:dyDescent="0.2">
      <c r="A85" s="71">
        <v>84</v>
      </c>
      <c r="B85" s="72" t="s">
        <v>521</v>
      </c>
      <c r="C85" s="72" t="s">
        <v>283</v>
      </c>
      <c r="D85" s="72" t="s">
        <v>282</v>
      </c>
      <c r="E85" s="73" t="s">
        <v>24</v>
      </c>
      <c r="F85" s="71" t="s">
        <v>23</v>
      </c>
      <c r="G85" s="74"/>
      <c r="H85" s="75">
        <f t="shared" si="1"/>
        <v>3318158</v>
      </c>
      <c r="I85" s="76" t="s">
        <v>67</v>
      </c>
      <c r="J85" s="77">
        <f>VLOOKUP(I85,'Money Won'!$A$2:$B$137,2,FALSE)</f>
        <v>821927</v>
      </c>
      <c r="K85" s="78" t="s">
        <v>71</v>
      </c>
      <c r="L85" s="77">
        <f>VLOOKUP(K85,'Money Won'!$A$2:$B$137,2,FALSE)</f>
        <v>0</v>
      </c>
      <c r="M85" s="78" t="s">
        <v>68</v>
      </c>
      <c r="N85" s="77">
        <f>VLOOKUP(M85,'Money Won'!$A$2:$B$137,2,FALSE)</f>
        <v>361923</v>
      </c>
      <c r="O85" s="79" t="s">
        <v>90</v>
      </c>
      <c r="P85" s="80">
        <f>VLOOKUP(O85,'Money Won'!$A$2:$B$137,2,FALSE)</f>
        <v>79200</v>
      </c>
      <c r="Q85" s="92" t="s">
        <v>87</v>
      </c>
      <c r="R85" s="80">
        <f>VLOOKUP(Q85,'Money Won'!$A$2:$B$137,2,FALSE)</f>
        <v>79200</v>
      </c>
      <c r="S85" s="93" t="s">
        <v>105</v>
      </c>
      <c r="T85" s="80">
        <f>VLOOKUP(S85,'Money Won'!$A$2:$B$137,2,FALSE)</f>
        <v>1296000</v>
      </c>
      <c r="U85" s="81" t="s">
        <v>117</v>
      </c>
      <c r="V85" s="82">
        <f>VLOOKUP(U85,'Money Won'!$A$2:$B$137,2,FALSE)</f>
        <v>0</v>
      </c>
      <c r="W85" s="81" t="s">
        <v>121</v>
      </c>
      <c r="X85" s="82">
        <f>VLOOKUP(W85,'Money Won'!$A$2:$B$137,2,FALSE)</f>
        <v>0</v>
      </c>
      <c r="Y85" s="81" t="s">
        <v>137</v>
      </c>
      <c r="Z85" s="82">
        <f>VLOOKUP(Y85,'Money Won'!$A$2:$B$137,2,FALSE)</f>
        <v>122387</v>
      </c>
      <c r="AA85" s="83" t="s">
        <v>158</v>
      </c>
      <c r="AB85" s="84">
        <f>VLOOKUP(AA85,'Money Won'!$A$2:$B$137,2,FALSE)</f>
        <v>221825</v>
      </c>
      <c r="AC85" s="117" t="s">
        <v>141</v>
      </c>
      <c r="AD85" s="84">
        <f>VLOOKUP(AC85,'Money Won'!$A$2:$B$137,2,FALSE)</f>
        <v>122387</v>
      </c>
      <c r="AE85" s="117" t="s">
        <v>148</v>
      </c>
      <c r="AF85" s="84">
        <f>VLOOKUP(AE85,'Money Won'!$A$2:$B$137,2,FALSE)</f>
        <v>163435</v>
      </c>
      <c r="AG85" s="85" t="s">
        <v>167</v>
      </c>
      <c r="AH85" s="86">
        <f>VLOOKUP(AG85,'Money Won'!$A$2:$B$137,2,FALSE)</f>
        <v>24448</v>
      </c>
      <c r="AI85" s="87" t="s">
        <v>174</v>
      </c>
      <c r="AJ85" s="86">
        <f>VLOOKUP(AI85,'Money Won'!$A$2:$B$137,2,FALSE)</f>
        <v>25426</v>
      </c>
      <c r="AK85" s="87" t="s">
        <v>185</v>
      </c>
      <c r="AL85" s="86">
        <f>VLOOKUP(AK85,'Money Won'!$A$2:$B$137,2,FALSE)</f>
        <v>0</v>
      </c>
    </row>
    <row r="86" spans="1:38" x14ac:dyDescent="0.2">
      <c r="A86" s="71">
        <v>85</v>
      </c>
      <c r="B86" s="72" t="s">
        <v>553</v>
      </c>
      <c r="C86" s="72" t="s">
        <v>551</v>
      </c>
      <c r="D86" s="72" t="s">
        <v>555</v>
      </c>
      <c r="E86" s="73" t="s">
        <v>24</v>
      </c>
      <c r="F86" s="71" t="s">
        <v>23</v>
      </c>
      <c r="G86" s="74"/>
      <c r="H86" s="75">
        <f t="shared" si="1"/>
        <v>3306800</v>
      </c>
      <c r="I86" s="76" t="s">
        <v>67</v>
      </c>
      <c r="J86" s="77">
        <f>VLOOKUP(I86,'Money Won'!$A$2:$B$137,2,FALSE)</f>
        <v>821927</v>
      </c>
      <c r="K86" s="78" t="s">
        <v>73</v>
      </c>
      <c r="L86" s="77">
        <f>VLOOKUP(K86,'Money Won'!$A$2:$B$137,2,FALSE)</f>
        <v>270151</v>
      </c>
      <c r="M86" s="78" t="s">
        <v>74</v>
      </c>
      <c r="N86" s="77">
        <f>VLOOKUP(M86,'Money Won'!$A$2:$B$137,2,FALSE)</f>
        <v>79200</v>
      </c>
      <c r="O86" s="79" t="s">
        <v>90</v>
      </c>
      <c r="P86" s="80">
        <f>VLOOKUP(O86,'Money Won'!$A$2:$B$137,2,FALSE)</f>
        <v>79200</v>
      </c>
      <c r="Q86" s="92" t="s">
        <v>95</v>
      </c>
      <c r="R86" s="80">
        <f>VLOOKUP(Q86,'Money Won'!$A$2:$B$137,2,FALSE)</f>
        <v>163435</v>
      </c>
      <c r="S86" s="93" t="s">
        <v>105</v>
      </c>
      <c r="T86" s="80">
        <f>VLOOKUP(S86,'Money Won'!$A$2:$B$137,2,FALSE)</f>
        <v>1296000</v>
      </c>
      <c r="U86" s="81" t="s">
        <v>132</v>
      </c>
      <c r="V86" s="82">
        <f>VLOOKUP(U86,'Money Won'!$A$2:$B$137,2,FALSE)</f>
        <v>0</v>
      </c>
      <c r="W86" s="81" t="s">
        <v>129</v>
      </c>
      <c r="X86" s="82">
        <f>VLOOKUP(W86,'Money Won'!$A$2:$B$137,2,FALSE)</f>
        <v>0</v>
      </c>
      <c r="Y86" s="81" t="s">
        <v>138</v>
      </c>
      <c r="Z86" s="82">
        <f>VLOOKUP(Y86,'Money Won'!$A$2:$B$137,2,FALSE)</f>
        <v>474659</v>
      </c>
      <c r="AA86" s="83" t="s">
        <v>159</v>
      </c>
      <c r="AB86" s="84">
        <f>VLOOKUP(AA86,'Money Won'!$A$2:$B$137,2,FALSE)</f>
        <v>43028</v>
      </c>
      <c r="AC86" s="117" t="s">
        <v>151</v>
      </c>
      <c r="AD86" s="84">
        <f>VLOOKUP(AC86,'Money Won'!$A$2:$B$137,2,FALSE)</f>
        <v>0</v>
      </c>
      <c r="AE86" s="117" t="s">
        <v>166</v>
      </c>
      <c r="AF86" s="84">
        <f>VLOOKUP(AE86,'Money Won'!$A$2:$B$137,2,FALSE)</f>
        <v>0</v>
      </c>
      <c r="AG86" s="85" t="s">
        <v>188</v>
      </c>
      <c r="AH86" s="86">
        <f>VLOOKUP(AG86,'Money Won'!$A$2:$B$137,2,FALSE)</f>
        <v>0</v>
      </c>
      <c r="AI86" s="87" t="s">
        <v>182</v>
      </c>
      <c r="AJ86" s="86">
        <f>VLOOKUP(AI86,'Money Won'!$A$2:$B$137,2,FALSE)</f>
        <v>79200</v>
      </c>
      <c r="AK86" s="87" t="s">
        <v>185</v>
      </c>
      <c r="AL86" s="86">
        <f>VLOOKUP(AK86,'Money Won'!$A$2:$B$137,2,FALSE)</f>
        <v>0</v>
      </c>
    </row>
    <row r="87" spans="1:38" x14ac:dyDescent="0.2">
      <c r="A87" s="71">
        <v>86</v>
      </c>
      <c r="B87" s="72" t="s">
        <v>458</v>
      </c>
      <c r="C87" s="72" t="s">
        <v>460</v>
      </c>
      <c r="D87" s="72" t="s">
        <v>461</v>
      </c>
      <c r="E87" s="73" t="s">
        <v>24</v>
      </c>
      <c r="F87" s="71" t="s">
        <v>23</v>
      </c>
      <c r="G87" s="74"/>
      <c r="H87" s="75">
        <f t="shared" si="1"/>
        <v>3287162</v>
      </c>
      <c r="I87" s="76" t="s">
        <v>67</v>
      </c>
      <c r="J87" s="77">
        <f>VLOOKUP(I87,'Money Won'!$A$2:$B$137,2,FALSE)</f>
        <v>821927</v>
      </c>
      <c r="K87" s="78" t="s">
        <v>72</v>
      </c>
      <c r="L87" s="77">
        <f>VLOOKUP(K87,'Money Won'!$A$2:$B$137,2,FALSE)</f>
        <v>0</v>
      </c>
      <c r="M87" s="78" t="s">
        <v>70</v>
      </c>
      <c r="N87" s="77">
        <f>VLOOKUP(M87,'Money Won'!$A$2:$B$137,2,FALSE)</f>
        <v>0</v>
      </c>
      <c r="O87" s="79" t="s">
        <v>86</v>
      </c>
      <c r="P87" s="80">
        <f>VLOOKUP(O87,'Money Won'!$A$2:$B$137,2,FALSE)</f>
        <v>2160000</v>
      </c>
      <c r="Q87" s="92" t="s">
        <v>87</v>
      </c>
      <c r="R87" s="80">
        <f>VLOOKUP(Q87,'Money Won'!$A$2:$B$137,2,FALSE)</f>
        <v>79200</v>
      </c>
      <c r="S87" s="93" t="s">
        <v>98</v>
      </c>
      <c r="T87" s="80">
        <f>VLOOKUP(S87,'Money Won'!$A$2:$B$137,2,FALSE)</f>
        <v>0</v>
      </c>
      <c r="U87" s="81" t="s">
        <v>117</v>
      </c>
      <c r="V87" s="82">
        <f>VLOOKUP(U87,'Money Won'!$A$2:$B$137,2,FALSE)</f>
        <v>0</v>
      </c>
      <c r="W87" s="81" t="s">
        <v>110</v>
      </c>
      <c r="X87" s="82">
        <f>VLOOKUP(W87,'Money Won'!$A$2:$B$137,2,FALSE)</f>
        <v>0</v>
      </c>
      <c r="Y87" s="81" t="s">
        <v>125</v>
      </c>
      <c r="Z87" s="82">
        <f>VLOOKUP(Y87,'Money Won'!$A$2:$B$137,2,FALSE)</f>
        <v>79200</v>
      </c>
      <c r="AA87" s="83" t="s">
        <v>141</v>
      </c>
      <c r="AB87" s="84">
        <f>VLOOKUP(AA87,'Money Won'!$A$2:$B$137,2,FALSE)</f>
        <v>122387</v>
      </c>
      <c r="AC87" s="117" t="s">
        <v>149</v>
      </c>
      <c r="AD87" s="84">
        <f>VLOOKUP(AC87,'Money Won'!$A$2:$B$137,2,FALSE)</f>
        <v>0</v>
      </c>
      <c r="AE87" s="117" t="s">
        <v>161</v>
      </c>
      <c r="AF87" s="84">
        <f>VLOOKUP(AE87,'Money Won'!$A$2:$B$137,2,FALSE)</f>
        <v>0</v>
      </c>
      <c r="AG87" s="85" t="s">
        <v>167</v>
      </c>
      <c r="AH87" s="86">
        <f>VLOOKUP(AG87,'Money Won'!$A$2:$B$137,2,FALSE)</f>
        <v>24448</v>
      </c>
      <c r="AI87" s="87" t="s">
        <v>175</v>
      </c>
      <c r="AJ87" s="86">
        <f>VLOOKUP(AI87,'Money Won'!$A$2:$B$137,2,FALSE)</f>
        <v>0</v>
      </c>
      <c r="AK87" s="87" t="s">
        <v>185</v>
      </c>
      <c r="AL87" s="86">
        <f>VLOOKUP(AK87,'Money Won'!$A$2:$B$137,2,FALSE)</f>
        <v>0</v>
      </c>
    </row>
    <row r="88" spans="1:38" x14ac:dyDescent="0.2">
      <c r="A88" s="71">
        <v>87</v>
      </c>
      <c r="B88" s="72" t="s">
        <v>318</v>
      </c>
      <c r="C88" s="72" t="s">
        <v>317</v>
      </c>
      <c r="D88" s="72" t="s">
        <v>508</v>
      </c>
      <c r="E88" s="73" t="s">
        <v>24</v>
      </c>
      <c r="F88" s="71" t="s">
        <v>23</v>
      </c>
      <c r="G88" s="74"/>
      <c r="H88" s="75">
        <f t="shared" si="1"/>
        <v>3279920</v>
      </c>
      <c r="I88" s="76" t="s">
        <v>67</v>
      </c>
      <c r="J88" s="77">
        <f>VLOOKUP(I88,'Money Won'!$A$2:$B$137,2,FALSE)</f>
        <v>821927</v>
      </c>
      <c r="K88" s="78" t="s">
        <v>78</v>
      </c>
      <c r="L88" s="77">
        <f>VLOOKUP(K88,'Money Won'!$A$2:$B$137,2,FALSE)</f>
        <v>122387</v>
      </c>
      <c r="M88" s="78" t="s">
        <v>80</v>
      </c>
      <c r="N88" s="77">
        <f>VLOOKUP(M88,'Money Won'!$A$2:$B$137,2,FALSE)</f>
        <v>0</v>
      </c>
      <c r="O88" s="79" t="s">
        <v>81</v>
      </c>
      <c r="P88" s="80">
        <f>VLOOKUP(O88,'Money Won'!$A$2:$B$137,2,FALSE)</f>
        <v>0</v>
      </c>
      <c r="Q88" s="92" t="s">
        <v>84</v>
      </c>
      <c r="R88" s="80">
        <f>VLOOKUP(Q88,'Money Won'!$A$2:$B$137,2,FALSE)</f>
        <v>27952</v>
      </c>
      <c r="S88" s="93" t="s">
        <v>86</v>
      </c>
      <c r="T88" s="80">
        <f>VLOOKUP(S88,'Money Won'!$A$2:$B$137,2,FALSE)</f>
        <v>2160000</v>
      </c>
      <c r="U88" s="81" t="s">
        <v>120</v>
      </c>
      <c r="V88" s="82">
        <f>VLOOKUP(U88,'Money Won'!$A$2:$B$137,2,FALSE)</f>
        <v>0</v>
      </c>
      <c r="W88" s="81" t="s">
        <v>125</v>
      </c>
      <c r="X88" s="82">
        <f>VLOOKUP(W88,'Money Won'!$A$2:$B$137,2,FALSE)</f>
        <v>79200</v>
      </c>
      <c r="Y88" s="81" t="s">
        <v>122</v>
      </c>
      <c r="Z88" s="82">
        <f>VLOOKUP(Y88,'Money Won'!$A$2:$B$137,2,FALSE)</f>
        <v>0</v>
      </c>
      <c r="AA88" s="83" t="s">
        <v>149</v>
      </c>
      <c r="AB88" s="84">
        <f>VLOOKUP(AA88,'Money Won'!$A$2:$B$137,2,FALSE)</f>
        <v>0</v>
      </c>
      <c r="AC88" s="117" t="s">
        <v>198</v>
      </c>
      <c r="AD88" s="84">
        <f>VLOOKUP(AC88,'Money Won'!$A$2:$B$137,2,FALSE)</f>
        <v>0</v>
      </c>
      <c r="AE88" s="117" t="s">
        <v>160</v>
      </c>
      <c r="AF88" s="84">
        <f>VLOOKUP(AE88,'Money Won'!$A$2:$B$137,2,FALSE)</f>
        <v>43028</v>
      </c>
      <c r="AG88" s="85" t="s">
        <v>177</v>
      </c>
      <c r="AH88" s="86">
        <f>VLOOKUP(AG88,'Money Won'!$A$2:$B$137,2,FALSE)</f>
        <v>0</v>
      </c>
      <c r="AI88" s="87" t="s">
        <v>169</v>
      </c>
      <c r="AJ88" s="86">
        <f>VLOOKUP(AI88,'Money Won'!$A$2:$B$137,2,FALSE)</f>
        <v>0</v>
      </c>
      <c r="AK88" s="87" t="s">
        <v>194</v>
      </c>
      <c r="AL88" s="86">
        <f>VLOOKUP(AK88,'Money Won'!$A$2:$B$137,2,FALSE)</f>
        <v>25426</v>
      </c>
    </row>
    <row r="89" spans="1:38" x14ac:dyDescent="0.2">
      <c r="A89" s="71">
        <v>88</v>
      </c>
      <c r="B89" s="72" t="s">
        <v>456</v>
      </c>
      <c r="C89" s="72" t="s">
        <v>339</v>
      </c>
      <c r="D89" s="72" t="s">
        <v>340</v>
      </c>
      <c r="E89" s="73" t="s">
        <v>24</v>
      </c>
      <c r="F89" s="71" t="s">
        <v>23</v>
      </c>
      <c r="G89" s="74"/>
      <c r="H89" s="75">
        <f t="shared" si="1"/>
        <v>3278942</v>
      </c>
      <c r="I89" s="76" t="s">
        <v>67</v>
      </c>
      <c r="J89" s="77">
        <f>VLOOKUP(I89,'Money Won'!$A$2:$B$137,2,FALSE)</f>
        <v>821927</v>
      </c>
      <c r="K89" s="78" t="s">
        <v>77</v>
      </c>
      <c r="L89" s="77">
        <f>VLOOKUP(K89,'Money Won'!$A$2:$B$137,2,FALSE)</f>
        <v>27952</v>
      </c>
      <c r="M89" s="78" t="s">
        <v>78</v>
      </c>
      <c r="N89" s="77">
        <f>VLOOKUP(M89,'Money Won'!$A$2:$B$137,2,FALSE)</f>
        <v>122387</v>
      </c>
      <c r="O89" s="79" t="s">
        <v>86</v>
      </c>
      <c r="P89" s="80">
        <f>VLOOKUP(O89,'Money Won'!$A$2:$B$137,2,FALSE)</f>
        <v>2160000</v>
      </c>
      <c r="Q89" s="92" t="s">
        <v>87</v>
      </c>
      <c r="R89" s="80">
        <f>VLOOKUP(Q89,'Money Won'!$A$2:$B$137,2,FALSE)</f>
        <v>79200</v>
      </c>
      <c r="S89" s="93" t="s">
        <v>98</v>
      </c>
      <c r="T89" s="80">
        <f>VLOOKUP(S89,'Money Won'!$A$2:$B$137,2,FALSE)</f>
        <v>0</v>
      </c>
      <c r="U89" s="81" t="s">
        <v>110</v>
      </c>
      <c r="V89" s="82">
        <f>VLOOKUP(U89,'Money Won'!$A$2:$B$137,2,FALSE)</f>
        <v>0</v>
      </c>
      <c r="W89" s="81" t="s">
        <v>126</v>
      </c>
      <c r="X89" s="82">
        <f>VLOOKUP(W89,'Money Won'!$A$2:$B$137,2,FALSE)</f>
        <v>0</v>
      </c>
      <c r="Y89" s="81" t="s">
        <v>129</v>
      </c>
      <c r="Z89" s="82">
        <f>VLOOKUP(Y89,'Money Won'!$A$2:$B$137,2,FALSE)</f>
        <v>0</v>
      </c>
      <c r="AA89" s="83" t="s">
        <v>153</v>
      </c>
      <c r="AB89" s="84">
        <f>VLOOKUP(AA89,'Money Won'!$A$2:$B$137,2,FALSE)</f>
        <v>0</v>
      </c>
      <c r="AC89" s="117" t="s">
        <v>155</v>
      </c>
      <c r="AD89" s="84">
        <f>VLOOKUP(AC89,'Money Won'!$A$2:$B$137,2,FALSE)</f>
        <v>43028</v>
      </c>
      <c r="AE89" s="117" t="s">
        <v>165</v>
      </c>
      <c r="AF89" s="84">
        <f>VLOOKUP(AE89,'Money Won'!$A$2:$B$137,2,FALSE)</f>
        <v>0</v>
      </c>
      <c r="AG89" s="85" t="s">
        <v>167</v>
      </c>
      <c r="AH89" s="86">
        <f>VLOOKUP(AG89,'Money Won'!$A$2:$B$137,2,FALSE)</f>
        <v>24448</v>
      </c>
      <c r="AI89" s="87" t="s">
        <v>183</v>
      </c>
      <c r="AJ89" s="86">
        <f>VLOOKUP(AI89,'Money Won'!$A$2:$B$137,2,FALSE)</f>
        <v>0</v>
      </c>
      <c r="AK89" s="87" t="s">
        <v>185</v>
      </c>
      <c r="AL89" s="86">
        <f>VLOOKUP(AK89,'Money Won'!$A$2:$B$137,2,FALSE)</f>
        <v>0</v>
      </c>
    </row>
    <row r="90" spans="1:38" x14ac:dyDescent="0.2">
      <c r="A90" s="71">
        <v>89</v>
      </c>
      <c r="B90" s="72" t="s">
        <v>288</v>
      </c>
      <c r="C90" s="72" t="s">
        <v>289</v>
      </c>
      <c r="D90" s="72" t="s">
        <v>288</v>
      </c>
      <c r="E90" s="73" t="s">
        <v>24</v>
      </c>
      <c r="F90" s="71" t="s">
        <v>23</v>
      </c>
      <c r="G90" s="74"/>
      <c r="H90" s="75">
        <f t="shared" si="1"/>
        <v>3277987</v>
      </c>
      <c r="I90" s="76" t="s">
        <v>67</v>
      </c>
      <c r="J90" s="77">
        <f>VLOOKUP(I90,'Money Won'!$A$2:$B$137,2,FALSE)</f>
        <v>821927</v>
      </c>
      <c r="K90" s="78" t="s">
        <v>76</v>
      </c>
      <c r="L90" s="77">
        <f>VLOOKUP(K90,'Money Won'!$A$2:$B$137,2,FALSE)</f>
        <v>163435</v>
      </c>
      <c r="M90" s="78" t="s">
        <v>78</v>
      </c>
      <c r="N90" s="77">
        <f>VLOOKUP(M90,'Money Won'!$A$2:$B$137,2,FALSE)</f>
        <v>122387</v>
      </c>
      <c r="O90" s="79" t="s">
        <v>90</v>
      </c>
      <c r="P90" s="80">
        <f>VLOOKUP(O90,'Money Won'!$A$2:$B$137,2,FALSE)</f>
        <v>79200</v>
      </c>
      <c r="Q90" s="92" t="s">
        <v>100</v>
      </c>
      <c r="R90" s="80">
        <f>VLOOKUP(Q90,'Money Won'!$A$2:$B$137,2,FALSE)</f>
        <v>34716</v>
      </c>
      <c r="S90" s="93" t="s">
        <v>105</v>
      </c>
      <c r="T90" s="80">
        <f>VLOOKUP(S90,'Money Won'!$A$2:$B$137,2,FALSE)</f>
        <v>1296000</v>
      </c>
      <c r="U90" s="81" t="s">
        <v>132</v>
      </c>
      <c r="V90" s="82">
        <f>VLOOKUP(U90,'Money Won'!$A$2:$B$137,2,FALSE)</f>
        <v>0</v>
      </c>
      <c r="W90" s="81" t="s">
        <v>121</v>
      </c>
      <c r="X90" s="82">
        <f>VLOOKUP(W90,'Money Won'!$A$2:$B$137,2,FALSE)</f>
        <v>0</v>
      </c>
      <c r="Y90" s="81" t="s">
        <v>138</v>
      </c>
      <c r="Z90" s="82">
        <f>VLOOKUP(Y90,'Money Won'!$A$2:$B$137,2,FALSE)</f>
        <v>474659</v>
      </c>
      <c r="AA90" s="83" t="s">
        <v>160</v>
      </c>
      <c r="AB90" s="84">
        <f>VLOOKUP(AA90,'Money Won'!$A$2:$B$137,2,FALSE)</f>
        <v>43028</v>
      </c>
      <c r="AC90" s="117" t="s">
        <v>148</v>
      </c>
      <c r="AD90" s="84">
        <f>VLOOKUP(AC90,'Money Won'!$A$2:$B$137,2,FALSE)</f>
        <v>163435</v>
      </c>
      <c r="AE90" s="117" t="s">
        <v>165</v>
      </c>
      <c r="AF90" s="84">
        <f>VLOOKUP(AE90,'Money Won'!$A$2:$B$137,2,FALSE)</f>
        <v>0</v>
      </c>
      <c r="AG90" s="87" t="s">
        <v>182</v>
      </c>
      <c r="AH90" s="86">
        <f>VLOOKUP(AG90,'Money Won'!$A$2:$B$137,2,FALSE)</f>
        <v>79200</v>
      </c>
      <c r="AI90" s="87" t="s">
        <v>178</v>
      </c>
      <c r="AJ90" s="86">
        <f>VLOOKUP(AI90,'Money Won'!$A$2:$B$137,2,FALSE)</f>
        <v>0</v>
      </c>
      <c r="AK90" s="87" t="s">
        <v>185</v>
      </c>
      <c r="AL90" s="86">
        <f>VLOOKUP(AK90,'Money Won'!$A$2:$B$137,2,FALSE)</f>
        <v>0</v>
      </c>
    </row>
    <row r="91" spans="1:38" x14ac:dyDescent="0.2">
      <c r="A91" s="71">
        <v>90</v>
      </c>
      <c r="B91" s="72" t="s">
        <v>418</v>
      </c>
      <c r="C91" s="72" t="s">
        <v>416</v>
      </c>
      <c r="D91" s="72" t="s">
        <v>420</v>
      </c>
      <c r="E91" s="73" t="s">
        <v>24</v>
      </c>
      <c r="F91" s="71" t="s">
        <v>23</v>
      </c>
      <c r="G91" s="74"/>
      <c r="H91" s="75">
        <f t="shared" si="1"/>
        <v>3265471</v>
      </c>
      <c r="I91" s="76" t="s">
        <v>70</v>
      </c>
      <c r="J91" s="77">
        <f>VLOOKUP(I91,'Money Won'!$A$2:$B$137,2,FALSE)</f>
        <v>0</v>
      </c>
      <c r="K91" s="78" t="s">
        <v>73</v>
      </c>
      <c r="L91" s="77">
        <f>VLOOKUP(K91,'Money Won'!$A$2:$B$137,2,FALSE)</f>
        <v>270151</v>
      </c>
      <c r="M91" s="78" t="s">
        <v>78</v>
      </c>
      <c r="N91" s="77">
        <f>VLOOKUP(M91,'Money Won'!$A$2:$B$137,2,FALSE)</f>
        <v>122387</v>
      </c>
      <c r="O91" s="79" t="s">
        <v>86</v>
      </c>
      <c r="P91" s="80">
        <f>VLOOKUP(O91,'Money Won'!$A$2:$B$137,2,FALSE)</f>
        <v>2160000</v>
      </c>
      <c r="Q91" s="92" t="s">
        <v>96</v>
      </c>
      <c r="R91" s="80">
        <f>VLOOKUP(Q91,'Money Won'!$A$2:$B$137,2,FALSE)</f>
        <v>34716</v>
      </c>
      <c r="S91" s="93" t="s">
        <v>83</v>
      </c>
      <c r="T91" s="80">
        <f>VLOOKUP(S91,'Money Won'!$A$2:$B$137,2,FALSE)</f>
        <v>79200</v>
      </c>
      <c r="U91" s="81" t="s">
        <v>110</v>
      </c>
      <c r="V91" s="82">
        <f>VLOOKUP(U91,'Money Won'!$A$2:$B$137,2,FALSE)</f>
        <v>0</v>
      </c>
      <c r="W91" s="81" t="s">
        <v>134</v>
      </c>
      <c r="X91" s="82">
        <f>VLOOKUP(W91,'Money Won'!$A$2:$B$137,2,FALSE)</f>
        <v>27952</v>
      </c>
      <c r="Y91" s="81" t="s">
        <v>138</v>
      </c>
      <c r="Z91" s="82">
        <f>VLOOKUP(Y91,'Money Won'!$A$2:$B$137,2,FALSE)</f>
        <v>474659</v>
      </c>
      <c r="AA91" s="83" t="s">
        <v>140</v>
      </c>
      <c r="AB91" s="84">
        <f>VLOOKUP(AA91,'Money Won'!$A$2:$B$137,2,FALSE)</f>
        <v>0</v>
      </c>
      <c r="AC91" s="117" t="s">
        <v>155</v>
      </c>
      <c r="AD91" s="84">
        <f>VLOOKUP(AC91,'Money Won'!$A$2:$B$137,2,FALSE)</f>
        <v>43028</v>
      </c>
      <c r="AE91" s="118" t="s">
        <v>151</v>
      </c>
      <c r="AF91" s="84">
        <f>VLOOKUP(AE91,'Money Won'!$A$2:$B$137,2,FALSE)</f>
        <v>0</v>
      </c>
      <c r="AG91" s="87" t="s">
        <v>180</v>
      </c>
      <c r="AH91" s="86">
        <f>VLOOKUP(AG91,'Money Won'!$A$2:$B$137,2,FALSE)</f>
        <v>0</v>
      </c>
      <c r="AI91" s="87" t="s">
        <v>194</v>
      </c>
      <c r="AJ91" s="86">
        <f>VLOOKUP(AI91,'Money Won'!$A$2:$B$137,2,FALSE)</f>
        <v>25426</v>
      </c>
      <c r="AK91" s="87" t="s">
        <v>191</v>
      </c>
      <c r="AL91" s="86">
        <f>VLOOKUP(AK91,'Money Won'!$A$2:$B$137,2,FALSE)</f>
        <v>27952</v>
      </c>
    </row>
    <row r="92" spans="1:38" x14ac:dyDescent="0.2">
      <c r="A92" s="71">
        <v>91</v>
      </c>
      <c r="B92" s="72" t="s">
        <v>577</v>
      </c>
      <c r="C92" s="72" t="s">
        <v>575</v>
      </c>
      <c r="D92" s="72" t="s">
        <v>579</v>
      </c>
      <c r="E92" s="73" t="s">
        <v>24</v>
      </c>
      <c r="F92" s="71" t="s">
        <v>23</v>
      </c>
      <c r="G92" s="74"/>
      <c r="H92" s="75">
        <f t="shared" si="1"/>
        <v>3242280</v>
      </c>
      <c r="I92" s="76" t="s">
        <v>67</v>
      </c>
      <c r="J92" s="77">
        <f>VLOOKUP(I92,'Money Won'!$A$2:$B$137,2,FALSE)</f>
        <v>821927</v>
      </c>
      <c r="K92" s="78" t="s">
        <v>73</v>
      </c>
      <c r="L92" s="77">
        <f>VLOOKUP(K92,'Money Won'!$A$2:$B$137,2,FALSE)</f>
        <v>270151</v>
      </c>
      <c r="M92" s="78" t="s">
        <v>74</v>
      </c>
      <c r="N92" s="77">
        <f>VLOOKUP(M92,'Money Won'!$A$2:$B$137,2,FALSE)</f>
        <v>79200</v>
      </c>
      <c r="O92" s="79" t="s">
        <v>96</v>
      </c>
      <c r="P92" s="80">
        <f>VLOOKUP(O92,'Money Won'!$A$2:$B$137,2,FALSE)</f>
        <v>34716</v>
      </c>
      <c r="Q92" s="92" t="s">
        <v>100</v>
      </c>
      <c r="R92" s="80">
        <f>VLOOKUP(Q92,'Money Won'!$A$2:$B$137,2,FALSE)</f>
        <v>34716</v>
      </c>
      <c r="S92" s="93" t="s">
        <v>105</v>
      </c>
      <c r="T92" s="80">
        <f>VLOOKUP(S92,'Money Won'!$A$2:$B$137,2,FALSE)</f>
        <v>1296000</v>
      </c>
      <c r="U92" s="81" t="s">
        <v>132</v>
      </c>
      <c r="V92" s="82">
        <f>VLOOKUP(U92,'Money Won'!$A$2:$B$137,2,FALSE)</f>
        <v>0</v>
      </c>
      <c r="W92" s="81" t="s">
        <v>121</v>
      </c>
      <c r="X92" s="82">
        <f>VLOOKUP(W92,'Money Won'!$A$2:$B$137,2,FALSE)</f>
        <v>0</v>
      </c>
      <c r="Y92" s="81" t="s">
        <v>138</v>
      </c>
      <c r="Z92" s="82">
        <f>VLOOKUP(Y92,'Money Won'!$A$2:$B$137,2,FALSE)</f>
        <v>474659</v>
      </c>
      <c r="AA92" s="83" t="s">
        <v>140</v>
      </c>
      <c r="AB92" s="84">
        <f>VLOOKUP(AA92,'Money Won'!$A$2:$B$137,2,FALSE)</f>
        <v>0</v>
      </c>
      <c r="AC92" s="117" t="s">
        <v>160</v>
      </c>
      <c r="AD92" s="84">
        <f>VLOOKUP(AC92,'Money Won'!$A$2:$B$137,2,FALSE)</f>
        <v>43028</v>
      </c>
      <c r="AE92" s="117" t="s">
        <v>148</v>
      </c>
      <c r="AF92" s="84">
        <f>VLOOKUP(AE92,'Money Won'!$A$2:$B$137,2,FALSE)</f>
        <v>163435</v>
      </c>
      <c r="AG92" s="85" t="s">
        <v>167</v>
      </c>
      <c r="AH92" s="86">
        <f>VLOOKUP(AG92,'Money Won'!$A$2:$B$137,2,FALSE)</f>
        <v>24448</v>
      </c>
      <c r="AI92" s="87" t="s">
        <v>176</v>
      </c>
      <c r="AJ92" s="86">
        <f>VLOOKUP(AI92,'Money Won'!$A$2:$B$137,2,FALSE)</f>
        <v>0</v>
      </c>
      <c r="AK92" s="87" t="s">
        <v>185</v>
      </c>
      <c r="AL92" s="86">
        <f>VLOOKUP(AK92,'Money Won'!$A$2:$B$137,2,FALSE)</f>
        <v>0</v>
      </c>
    </row>
    <row r="93" spans="1:38" x14ac:dyDescent="0.2">
      <c r="A93" s="71">
        <v>92</v>
      </c>
      <c r="B93" s="72" t="s">
        <v>350</v>
      </c>
      <c r="C93" s="72" t="s">
        <v>349</v>
      </c>
      <c r="D93" s="72" t="s">
        <v>350</v>
      </c>
      <c r="E93" s="73" t="s">
        <v>24</v>
      </c>
      <c r="F93" s="71" t="s">
        <v>23</v>
      </c>
      <c r="G93" s="74"/>
      <c r="H93" s="75">
        <f t="shared" si="1"/>
        <v>3215773</v>
      </c>
      <c r="I93" s="76" t="s">
        <v>79</v>
      </c>
      <c r="J93" s="77">
        <f>VLOOKUP(I93,'Money Won'!$A$2:$B$137,2,FALSE)</f>
        <v>0</v>
      </c>
      <c r="K93" s="78" t="s">
        <v>78</v>
      </c>
      <c r="L93" s="77">
        <f>VLOOKUP(K93,'Money Won'!$A$2:$B$137,2,FALSE)</f>
        <v>122387</v>
      </c>
      <c r="M93" s="78" t="s">
        <v>74</v>
      </c>
      <c r="N93" s="77">
        <f>VLOOKUP(M93,'Money Won'!$A$2:$B$137,2,FALSE)</f>
        <v>79200</v>
      </c>
      <c r="O93" s="79" t="s">
        <v>86</v>
      </c>
      <c r="P93" s="80">
        <f>VLOOKUP(O93,'Money Won'!$A$2:$B$137,2,FALSE)</f>
        <v>2160000</v>
      </c>
      <c r="Q93" s="92" t="s">
        <v>98</v>
      </c>
      <c r="R93" s="80">
        <f>VLOOKUP(Q93,'Money Won'!$A$2:$B$137,2,FALSE)</f>
        <v>0</v>
      </c>
      <c r="S93" s="93" t="s">
        <v>83</v>
      </c>
      <c r="T93" s="80">
        <f>VLOOKUP(S93,'Money Won'!$A$2:$B$137,2,FALSE)</f>
        <v>79200</v>
      </c>
      <c r="U93" s="81" t="s">
        <v>111</v>
      </c>
      <c r="V93" s="82">
        <f>VLOOKUP(U93,'Money Won'!$A$2:$B$137,2,FALSE)</f>
        <v>0</v>
      </c>
      <c r="W93" s="81" t="s">
        <v>123</v>
      </c>
      <c r="X93" s="82">
        <f>VLOOKUP(W93,'Money Won'!$A$2:$B$137,2,FALSE)</f>
        <v>54054</v>
      </c>
      <c r="Y93" s="81" t="s">
        <v>138</v>
      </c>
      <c r="Z93" s="82">
        <f>VLOOKUP(Y93,'Money Won'!$A$2:$B$137,2,FALSE)</f>
        <v>474659</v>
      </c>
      <c r="AA93" s="83" t="s">
        <v>153</v>
      </c>
      <c r="AB93" s="84">
        <f>VLOOKUP(AA93,'Money Won'!$A$2:$B$137,2,FALSE)</f>
        <v>0</v>
      </c>
      <c r="AC93" s="117" t="s">
        <v>149</v>
      </c>
      <c r="AD93" s="84">
        <f>VLOOKUP(AC93,'Money Won'!$A$2:$B$137,2,FALSE)</f>
        <v>0</v>
      </c>
      <c r="AE93" s="117" t="s">
        <v>158</v>
      </c>
      <c r="AF93" s="84">
        <f>VLOOKUP(AE93,'Money Won'!$A$2:$B$137,2,FALSE)</f>
        <v>221825</v>
      </c>
      <c r="AG93" s="85" t="s">
        <v>167</v>
      </c>
      <c r="AH93" s="86">
        <f>VLOOKUP(AG93,'Money Won'!$A$2:$B$137,2,FALSE)</f>
        <v>24448</v>
      </c>
      <c r="AI93" s="87" t="s">
        <v>188</v>
      </c>
      <c r="AJ93" s="86">
        <f>VLOOKUP(AI93,'Money Won'!$A$2:$B$137,2,FALSE)</f>
        <v>0</v>
      </c>
      <c r="AK93" s="87" t="s">
        <v>186</v>
      </c>
      <c r="AL93" s="86">
        <f>VLOOKUP(AK93,'Money Won'!$A$2:$B$137,2,FALSE)</f>
        <v>0</v>
      </c>
    </row>
    <row r="94" spans="1:38" x14ac:dyDescent="0.2">
      <c r="A94" s="71">
        <v>93</v>
      </c>
      <c r="B94" s="72" t="s">
        <v>372</v>
      </c>
      <c r="C94" s="72" t="s">
        <v>370</v>
      </c>
      <c r="D94" s="72" t="s">
        <v>371</v>
      </c>
      <c r="E94" s="73" t="s">
        <v>24</v>
      </c>
      <c r="F94" s="71" t="s">
        <v>23</v>
      </c>
      <c r="G94" s="74"/>
      <c r="H94" s="75">
        <f t="shared" si="1"/>
        <v>3176863</v>
      </c>
      <c r="I94" s="76" t="s">
        <v>79</v>
      </c>
      <c r="J94" s="77">
        <f>VLOOKUP(I94,'Money Won'!$A$2:$B$137,2,FALSE)</f>
        <v>0</v>
      </c>
      <c r="K94" s="78" t="s">
        <v>72</v>
      </c>
      <c r="L94" s="77">
        <f>VLOOKUP(K94,'Money Won'!$A$2:$B$137,2,FALSE)</f>
        <v>0</v>
      </c>
      <c r="M94" s="78" t="s">
        <v>74</v>
      </c>
      <c r="N94" s="77">
        <f>VLOOKUP(M94,'Money Won'!$A$2:$B$137,2,FALSE)</f>
        <v>79200</v>
      </c>
      <c r="O94" s="79" t="s">
        <v>86</v>
      </c>
      <c r="P94" s="80">
        <f>VLOOKUP(O94,'Money Won'!$A$2:$B$137,2,FALSE)</f>
        <v>2160000</v>
      </c>
      <c r="Q94" s="92" t="s">
        <v>98</v>
      </c>
      <c r="R94" s="80">
        <f>VLOOKUP(Q94,'Money Won'!$A$2:$B$137,2,FALSE)</f>
        <v>0</v>
      </c>
      <c r="S94" s="93" t="s">
        <v>96</v>
      </c>
      <c r="T94" s="80">
        <f>VLOOKUP(S94,'Money Won'!$A$2:$B$137,2,FALSE)</f>
        <v>34716</v>
      </c>
      <c r="U94" s="81" t="s">
        <v>129</v>
      </c>
      <c r="V94" s="82">
        <f>VLOOKUP(U94,'Money Won'!$A$2:$B$137,2,FALSE)</f>
        <v>0</v>
      </c>
      <c r="W94" s="81" t="s">
        <v>130</v>
      </c>
      <c r="X94" s="82">
        <f>VLOOKUP(W94,'Money Won'!$A$2:$B$137,2,FALSE)</f>
        <v>0</v>
      </c>
      <c r="Y94" s="81" t="s">
        <v>138</v>
      </c>
      <c r="Z94" s="82">
        <f>VLOOKUP(Y94,'Money Won'!$A$2:$B$137,2,FALSE)</f>
        <v>474659</v>
      </c>
      <c r="AA94" s="83" t="s">
        <v>148</v>
      </c>
      <c r="AB94" s="84">
        <f>VLOOKUP(AA94,'Money Won'!$A$2:$B$137,2,FALSE)</f>
        <v>163435</v>
      </c>
      <c r="AC94" s="117" t="s">
        <v>146</v>
      </c>
      <c r="AD94" s="84">
        <f>VLOOKUP(AC94,'Money Won'!$A$2:$B$137,2,FALSE)</f>
        <v>43028</v>
      </c>
      <c r="AE94" s="117" t="s">
        <v>158</v>
      </c>
      <c r="AF94" s="84">
        <f>VLOOKUP(AE94,'Money Won'!$A$2:$B$137,2,FALSE)</f>
        <v>221825</v>
      </c>
      <c r="AG94" s="85" t="s">
        <v>190</v>
      </c>
      <c r="AH94" s="86">
        <f>VLOOKUP(AG94,'Money Won'!$A$2:$B$137,2,FALSE)</f>
        <v>0</v>
      </c>
      <c r="AI94" s="87" t="s">
        <v>171</v>
      </c>
      <c r="AJ94" s="86">
        <f>VLOOKUP(AI94,'Money Won'!$A$2:$B$137,2,FALSE)</f>
        <v>0</v>
      </c>
      <c r="AK94" s="87" t="s">
        <v>173</v>
      </c>
      <c r="AL94" s="86">
        <f>VLOOKUP(AK94,'Money Won'!$A$2:$B$137,2,FALSE)</f>
        <v>0</v>
      </c>
    </row>
    <row r="95" spans="1:38" x14ac:dyDescent="0.2">
      <c r="A95" s="71">
        <v>94</v>
      </c>
      <c r="B95" s="72" t="s">
        <v>562</v>
      </c>
      <c r="C95" s="72" t="s">
        <v>561</v>
      </c>
      <c r="D95" s="72" t="s">
        <v>562</v>
      </c>
      <c r="E95" s="73" t="s">
        <v>24</v>
      </c>
      <c r="F95" s="71" t="s">
        <v>23</v>
      </c>
      <c r="G95" s="74"/>
      <c r="H95" s="75">
        <f t="shared" si="1"/>
        <v>3155652</v>
      </c>
      <c r="I95" s="76" t="s">
        <v>67</v>
      </c>
      <c r="J95" s="77">
        <f>VLOOKUP(I95,'Money Won'!$A$2:$B$137,2,FALSE)</f>
        <v>821927</v>
      </c>
      <c r="K95" s="78" t="s">
        <v>73</v>
      </c>
      <c r="L95" s="77">
        <f>VLOOKUP(K95,'Money Won'!$A$2:$B$137,2,FALSE)</f>
        <v>270151</v>
      </c>
      <c r="M95" s="78" t="s">
        <v>70</v>
      </c>
      <c r="N95" s="77">
        <f>VLOOKUP(M95,'Money Won'!$A$2:$B$137,2,FALSE)</f>
        <v>0</v>
      </c>
      <c r="O95" s="79" t="s">
        <v>83</v>
      </c>
      <c r="P95" s="80">
        <f>VLOOKUP(O95,'Money Won'!$A$2:$B$137,2,FALSE)</f>
        <v>79200</v>
      </c>
      <c r="Q95" s="92" t="s">
        <v>87</v>
      </c>
      <c r="R95" s="80">
        <f>VLOOKUP(Q95,'Money Won'!$A$2:$B$137,2,FALSE)</f>
        <v>79200</v>
      </c>
      <c r="S95" s="93" t="s">
        <v>105</v>
      </c>
      <c r="T95" s="80">
        <f>VLOOKUP(S95,'Money Won'!$A$2:$B$137,2,FALSE)</f>
        <v>1296000</v>
      </c>
      <c r="U95" s="81" t="s">
        <v>110</v>
      </c>
      <c r="V95" s="82">
        <f>VLOOKUP(U95,'Money Won'!$A$2:$B$137,2,FALSE)</f>
        <v>0</v>
      </c>
      <c r="W95" s="81" t="s">
        <v>119</v>
      </c>
      <c r="X95" s="82">
        <f>VLOOKUP(W95,'Money Won'!$A$2:$B$137,2,FALSE)</f>
        <v>361923</v>
      </c>
      <c r="Y95" s="81" t="s">
        <v>129</v>
      </c>
      <c r="Z95" s="82">
        <f>VLOOKUP(Y95,'Money Won'!$A$2:$B$137,2,FALSE)</f>
        <v>0</v>
      </c>
      <c r="AA95" s="83" t="s">
        <v>158</v>
      </c>
      <c r="AB95" s="84">
        <f>VLOOKUP(AA95,'Money Won'!$A$2:$B$137,2,FALSE)</f>
        <v>221825</v>
      </c>
      <c r="AC95" s="117" t="s">
        <v>198</v>
      </c>
      <c r="AD95" s="84">
        <f>VLOOKUP(AC95,'Money Won'!$A$2:$B$137,2,FALSE)</f>
        <v>0</v>
      </c>
      <c r="AE95" s="117" t="s">
        <v>165</v>
      </c>
      <c r="AF95" s="84">
        <f>VLOOKUP(AE95,'Money Won'!$A$2:$B$137,2,FALSE)</f>
        <v>0</v>
      </c>
      <c r="AG95" s="85" t="s">
        <v>180</v>
      </c>
      <c r="AH95" s="86">
        <f>VLOOKUP(AG95,'Money Won'!$A$2:$B$137,2,FALSE)</f>
        <v>0</v>
      </c>
      <c r="AI95" s="87" t="s">
        <v>175</v>
      </c>
      <c r="AJ95" s="86">
        <f>VLOOKUP(AI95,'Money Won'!$A$2:$B$137,2,FALSE)</f>
        <v>0</v>
      </c>
      <c r="AK95" s="87" t="s">
        <v>194</v>
      </c>
      <c r="AL95" s="86">
        <f>VLOOKUP(AK95,'Money Won'!$A$2:$B$137,2,FALSE)</f>
        <v>25426</v>
      </c>
    </row>
    <row r="96" spans="1:38" x14ac:dyDescent="0.2">
      <c r="A96" s="71">
        <v>95</v>
      </c>
      <c r="B96" s="72" t="s">
        <v>574</v>
      </c>
      <c r="C96" s="72" t="s">
        <v>460</v>
      </c>
      <c r="D96" s="72" t="s">
        <v>461</v>
      </c>
      <c r="E96" s="73" t="s">
        <v>24</v>
      </c>
      <c r="F96" s="71" t="s">
        <v>23</v>
      </c>
      <c r="G96" s="74"/>
      <c r="H96" s="75">
        <f t="shared" si="1"/>
        <v>3140337</v>
      </c>
      <c r="I96" s="76" t="s">
        <v>79</v>
      </c>
      <c r="J96" s="77">
        <f>VLOOKUP(I96,'Money Won'!$A$2:$B$137,2,FALSE)</f>
        <v>0</v>
      </c>
      <c r="K96" s="78" t="s">
        <v>68</v>
      </c>
      <c r="L96" s="77">
        <f>VLOOKUP(K96,'Money Won'!$A$2:$B$137,2,FALSE)</f>
        <v>361923</v>
      </c>
      <c r="M96" s="78" t="s">
        <v>78</v>
      </c>
      <c r="N96" s="77">
        <f>VLOOKUP(M96,'Money Won'!$A$2:$B$137,2,FALSE)</f>
        <v>122387</v>
      </c>
      <c r="O96" s="79" t="s">
        <v>83</v>
      </c>
      <c r="P96" s="80">
        <f>VLOOKUP(O96,'Money Won'!$A$2:$B$137,2,FALSE)</f>
        <v>79200</v>
      </c>
      <c r="Q96" s="92" t="s">
        <v>107</v>
      </c>
      <c r="R96" s="80">
        <f>VLOOKUP(Q96,'Money Won'!$A$2:$B$137,2,FALSE)</f>
        <v>270151</v>
      </c>
      <c r="S96" s="93" t="s">
        <v>86</v>
      </c>
      <c r="T96" s="80">
        <f>VLOOKUP(S96,'Money Won'!$A$2:$B$137,2,FALSE)</f>
        <v>2160000</v>
      </c>
      <c r="U96" s="81" t="s">
        <v>117</v>
      </c>
      <c r="V96" s="82">
        <f>VLOOKUP(U96,'Money Won'!$A$2:$B$137,2,FALSE)</f>
        <v>0</v>
      </c>
      <c r="W96" s="81" t="s">
        <v>121</v>
      </c>
      <c r="X96" s="82">
        <f>VLOOKUP(W96,'Money Won'!$A$2:$B$137,2,FALSE)</f>
        <v>0</v>
      </c>
      <c r="Y96" s="81" t="s">
        <v>135</v>
      </c>
      <c r="Z96" s="82">
        <f>VLOOKUP(Y96,'Money Won'!$A$2:$B$137,2,FALSE)</f>
        <v>79200</v>
      </c>
      <c r="AA96" s="83" t="s">
        <v>159</v>
      </c>
      <c r="AB96" s="84">
        <f>VLOOKUP(AA96,'Money Won'!$A$2:$B$137,2,FALSE)</f>
        <v>43028</v>
      </c>
      <c r="AC96" s="117" t="s">
        <v>149</v>
      </c>
      <c r="AD96" s="84">
        <f>VLOOKUP(AC96,'Money Won'!$A$2:$B$137,2,FALSE)</f>
        <v>0</v>
      </c>
      <c r="AE96" s="117" t="s">
        <v>161</v>
      </c>
      <c r="AF96" s="84">
        <f>VLOOKUP(AE96,'Money Won'!$A$2:$B$137,2,FALSE)</f>
        <v>0</v>
      </c>
      <c r="AG96" s="85" t="s">
        <v>167</v>
      </c>
      <c r="AH96" s="86">
        <f>VLOOKUP(AG96,'Money Won'!$A$2:$B$137,2,FALSE)</f>
        <v>24448</v>
      </c>
      <c r="AI96" s="87" t="s">
        <v>175</v>
      </c>
      <c r="AJ96" s="86">
        <f>VLOOKUP(AI96,'Money Won'!$A$2:$B$137,2,FALSE)</f>
        <v>0</v>
      </c>
      <c r="AK96" s="87" t="s">
        <v>185</v>
      </c>
      <c r="AL96" s="86">
        <f>VLOOKUP(AK96,'Money Won'!$A$2:$B$137,2,FALSE)</f>
        <v>0</v>
      </c>
    </row>
    <row r="97" spans="1:38" x14ac:dyDescent="0.2">
      <c r="A97" s="71">
        <v>96</v>
      </c>
      <c r="B97" s="72" t="s">
        <v>301</v>
      </c>
      <c r="C97" s="72" t="s">
        <v>299</v>
      </c>
      <c r="D97" s="72" t="s">
        <v>303</v>
      </c>
      <c r="E97" s="73" t="s">
        <v>24</v>
      </c>
      <c r="F97" s="71" t="s">
        <v>23</v>
      </c>
      <c r="G97" s="74"/>
      <c r="H97" s="75">
        <f t="shared" si="1"/>
        <v>3133602</v>
      </c>
      <c r="I97" s="76" t="s">
        <v>73</v>
      </c>
      <c r="J97" s="77">
        <f>VLOOKUP(I97,'Money Won'!$A$2:$B$137,2,FALSE)</f>
        <v>270151</v>
      </c>
      <c r="K97" s="78" t="s">
        <v>68</v>
      </c>
      <c r="L97" s="77">
        <f>VLOOKUP(K97,'Money Won'!$A$2:$B$137,2,FALSE)</f>
        <v>361923</v>
      </c>
      <c r="M97" s="78" t="s">
        <v>74</v>
      </c>
      <c r="N97" s="77">
        <f>VLOOKUP(M97,'Money Won'!$A$2:$B$137,2,FALSE)</f>
        <v>79200</v>
      </c>
      <c r="O97" s="79" t="s">
        <v>90</v>
      </c>
      <c r="P97" s="80">
        <f>VLOOKUP(O97,'Money Won'!$A$2:$B$137,2,FALSE)</f>
        <v>79200</v>
      </c>
      <c r="Q97" s="92" t="s">
        <v>87</v>
      </c>
      <c r="R97" s="80">
        <f>VLOOKUP(Q97,'Money Won'!$A$2:$B$137,2,FALSE)</f>
        <v>79200</v>
      </c>
      <c r="S97" s="93" t="s">
        <v>86</v>
      </c>
      <c r="T97" s="80">
        <f>VLOOKUP(S97,'Money Won'!$A$2:$B$137,2,FALSE)</f>
        <v>2160000</v>
      </c>
      <c r="U97" s="81" t="s">
        <v>115</v>
      </c>
      <c r="V97" s="82">
        <f>VLOOKUP(U97,'Money Won'!$A$2:$B$137,2,FALSE)</f>
        <v>0</v>
      </c>
      <c r="W97" s="81" t="s">
        <v>113</v>
      </c>
      <c r="X97" s="82">
        <f>VLOOKUP(W97,'Money Won'!$A$2:$B$137,2,FALSE)</f>
        <v>54054</v>
      </c>
      <c r="Y97" s="81" t="s">
        <v>129</v>
      </c>
      <c r="Z97" s="82">
        <f>VLOOKUP(Y97,'Money Won'!$A$2:$B$137,2,FALSE)</f>
        <v>0</v>
      </c>
      <c r="AA97" s="83" t="s">
        <v>140</v>
      </c>
      <c r="AB97" s="84">
        <f>VLOOKUP(AA97,'Money Won'!$A$2:$B$137,2,FALSE)</f>
        <v>0</v>
      </c>
      <c r="AC97" s="117" t="s">
        <v>161</v>
      </c>
      <c r="AD97" s="84">
        <f>VLOOKUP(AC97,'Money Won'!$A$2:$B$137,2,FALSE)</f>
        <v>0</v>
      </c>
      <c r="AE97" s="117" t="s">
        <v>165</v>
      </c>
      <c r="AF97" s="84">
        <f>VLOOKUP(AE97,'Money Won'!$A$2:$B$137,2,FALSE)</f>
        <v>0</v>
      </c>
      <c r="AG97" s="85" t="s">
        <v>167</v>
      </c>
      <c r="AH97" s="86">
        <f>VLOOKUP(AG97,'Money Won'!$A$2:$B$137,2,FALSE)</f>
        <v>24448</v>
      </c>
      <c r="AI97" s="87" t="s">
        <v>172</v>
      </c>
      <c r="AJ97" s="86">
        <f>VLOOKUP(AI97,'Money Won'!$A$2:$B$137,2,FALSE)</f>
        <v>0</v>
      </c>
      <c r="AK97" s="87" t="s">
        <v>174</v>
      </c>
      <c r="AL97" s="86">
        <f>VLOOKUP(AK97,'Money Won'!$A$2:$B$137,2,FALSE)</f>
        <v>25426</v>
      </c>
    </row>
    <row r="98" spans="1:38" x14ac:dyDescent="0.2">
      <c r="A98" s="71">
        <v>97</v>
      </c>
      <c r="B98" s="72" t="s">
        <v>248</v>
      </c>
      <c r="C98" s="72" t="s">
        <v>247</v>
      </c>
      <c r="D98" s="72" t="s">
        <v>248</v>
      </c>
      <c r="E98" s="73" t="s">
        <v>24</v>
      </c>
      <c r="F98" s="71" t="s">
        <v>23</v>
      </c>
      <c r="G98" s="74"/>
      <c r="H98" s="75">
        <f t="shared" si="1"/>
        <v>3119074</v>
      </c>
      <c r="I98" s="76" t="s">
        <v>67</v>
      </c>
      <c r="J98" s="77">
        <f>VLOOKUP(I98,'Money Won'!$A$2:$B$137,2,FALSE)</f>
        <v>821927</v>
      </c>
      <c r="K98" s="78" t="s">
        <v>73</v>
      </c>
      <c r="L98" s="77">
        <f>VLOOKUP(K98,'Money Won'!$A$2:$B$137,2,FALSE)</f>
        <v>270151</v>
      </c>
      <c r="M98" s="78" t="s">
        <v>72</v>
      </c>
      <c r="N98" s="77">
        <f>VLOOKUP(M98,'Money Won'!$A$2:$B$137,2,FALSE)</f>
        <v>0</v>
      </c>
      <c r="O98" s="79" t="s">
        <v>98</v>
      </c>
      <c r="P98" s="80">
        <f>VLOOKUP(O98,'Money Won'!$A$2:$B$137,2,FALSE)</f>
        <v>0</v>
      </c>
      <c r="Q98" s="92" t="s">
        <v>93</v>
      </c>
      <c r="R98" s="80">
        <f>VLOOKUP(Q98,'Money Won'!$A$2:$B$137,2,FALSE)</f>
        <v>25426</v>
      </c>
      <c r="S98" s="93" t="s">
        <v>105</v>
      </c>
      <c r="T98" s="80">
        <f>VLOOKUP(S98,'Money Won'!$A$2:$B$137,2,FALSE)</f>
        <v>1296000</v>
      </c>
      <c r="U98" s="81" t="s">
        <v>132</v>
      </c>
      <c r="V98" s="82">
        <f>VLOOKUP(U98,'Money Won'!$A$2:$B$137,2,FALSE)</f>
        <v>0</v>
      </c>
      <c r="W98" s="81" t="s">
        <v>121</v>
      </c>
      <c r="X98" s="82">
        <f>VLOOKUP(W98,'Money Won'!$A$2:$B$137,2,FALSE)</f>
        <v>0</v>
      </c>
      <c r="Y98" s="81" t="s">
        <v>138</v>
      </c>
      <c r="Z98" s="82">
        <f>VLOOKUP(Y98,'Money Won'!$A$2:$B$137,2,FALSE)</f>
        <v>474659</v>
      </c>
      <c r="AA98" s="83" t="s">
        <v>149</v>
      </c>
      <c r="AB98" s="84">
        <f>VLOOKUP(AA98,'Money Won'!$A$2:$B$137,2,FALSE)</f>
        <v>0</v>
      </c>
      <c r="AC98" s="117" t="s">
        <v>146</v>
      </c>
      <c r="AD98" s="84">
        <f>VLOOKUP(AC98,'Money Won'!$A$2:$B$137,2,FALSE)</f>
        <v>43028</v>
      </c>
      <c r="AE98" s="117" t="s">
        <v>148</v>
      </c>
      <c r="AF98" s="84">
        <f>VLOOKUP(AE98,'Money Won'!$A$2:$B$137,2,FALSE)</f>
        <v>163435</v>
      </c>
      <c r="AG98" s="85" t="s">
        <v>167</v>
      </c>
      <c r="AH98" s="86">
        <f>VLOOKUP(AG98,'Money Won'!$A$2:$B$137,2,FALSE)</f>
        <v>24448</v>
      </c>
      <c r="AI98" s="87" t="s">
        <v>189</v>
      </c>
      <c r="AJ98" s="86">
        <f>VLOOKUP(AI98,'Money Won'!$A$2:$B$137,2,FALSE)</f>
        <v>0</v>
      </c>
      <c r="AK98" s="87" t="s">
        <v>185</v>
      </c>
      <c r="AL98" s="86">
        <f>VLOOKUP(AK98,'Money Won'!$A$2:$B$137,2,FALSE)</f>
        <v>0</v>
      </c>
    </row>
    <row r="99" spans="1:38" x14ac:dyDescent="0.2">
      <c r="A99" s="71">
        <v>98</v>
      </c>
      <c r="B99" s="72" t="s">
        <v>390</v>
      </c>
      <c r="C99" s="72" t="s">
        <v>389</v>
      </c>
      <c r="D99" s="72" t="s">
        <v>390</v>
      </c>
      <c r="E99" s="73" t="s">
        <v>26</v>
      </c>
      <c r="F99" s="71" t="s">
        <v>23</v>
      </c>
      <c r="G99" s="74"/>
      <c r="H99" s="75">
        <f t="shared" si="1"/>
        <v>3111127</v>
      </c>
      <c r="I99" s="76" t="s">
        <v>67</v>
      </c>
      <c r="J99" s="77">
        <f>VLOOKUP(I99,'Money Won'!$A$2:$B$137,2,FALSE)</f>
        <v>821927</v>
      </c>
      <c r="K99" s="78" t="s">
        <v>73</v>
      </c>
      <c r="L99" s="77">
        <f>VLOOKUP(K99,'Money Won'!$A$2:$B$137,2,FALSE)</f>
        <v>270151</v>
      </c>
      <c r="M99" s="78" t="s">
        <v>79</v>
      </c>
      <c r="N99" s="77">
        <f>VLOOKUP(M99,'Money Won'!$A$2:$B$137,2,FALSE)</f>
        <v>0</v>
      </c>
      <c r="O99" s="79" t="s">
        <v>96</v>
      </c>
      <c r="P99" s="80">
        <f>VLOOKUP(O99,'Money Won'!$A$2:$B$137,2,FALSE)</f>
        <v>34716</v>
      </c>
      <c r="Q99" s="92" t="s">
        <v>100</v>
      </c>
      <c r="R99" s="80">
        <f>VLOOKUP(Q99,'Money Won'!$A$2:$B$137,2,FALSE)</f>
        <v>34716</v>
      </c>
      <c r="S99" s="93" t="s">
        <v>105</v>
      </c>
      <c r="T99" s="80">
        <f>VLOOKUP(S99,'Money Won'!$A$2:$B$137,2,FALSE)</f>
        <v>1296000</v>
      </c>
      <c r="U99" s="81" t="s">
        <v>110</v>
      </c>
      <c r="V99" s="82">
        <f>VLOOKUP(U99,'Money Won'!$A$2:$B$137,2,FALSE)</f>
        <v>0</v>
      </c>
      <c r="W99" s="81" t="s">
        <v>121</v>
      </c>
      <c r="X99" s="82">
        <f>VLOOKUP(W99,'Money Won'!$A$2:$B$137,2,FALSE)</f>
        <v>0</v>
      </c>
      <c r="Y99" s="81" t="s">
        <v>138</v>
      </c>
      <c r="Z99" s="82">
        <f>VLOOKUP(Y99,'Money Won'!$A$2:$B$137,2,FALSE)</f>
        <v>474659</v>
      </c>
      <c r="AA99" s="83" t="s">
        <v>159</v>
      </c>
      <c r="AB99" s="84">
        <f>VLOOKUP(AA99,'Money Won'!$A$2:$B$137,2,FALSE)</f>
        <v>43028</v>
      </c>
      <c r="AC99" s="117" t="s">
        <v>155</v>
      </c>
      <c r="AD99" s="84">
        <f>VLOOKUP(AC99,'Money Won'!$A$2:$B$137,2,FALSE)</f>
        <v>43028</v>
      </c>
      <c r="AE99" s="117" t="s">
        <v>160</v>
      </c>
      <c r="AF99" s="84">
        <f>VLOOKUP(AE99,'Money Won'!$A$2:$B$137,2,FALSE)</f>
        <v>43028</v>
      </c>
      <c r="AG99" s="85" t="s">
        <v>167</v>
      </c>
      <c r="AH99" s="86">
        <f>VLOOKUP(AG99,'Money Won'!$A$2:$B$137,2,FALSE)</f>
        <v>24448</v>
      </c>
      <c r="AI99" s="87" t="s">
        <v>174</v>
      </c>
      <c r="AJ99" s="86">
        <f>VLOOKUP(AI99,'Money Won'!$A$2:$B$137,2,FALSE)</f>
        <v>25426</v>
      </c>
      <c r="AK99" s="87" t="s">
        <v>185</v>
      </c>
      <c r="AL99" s="86">
        <f>VLOOKUP(AK99,'Money Won'!$A$2:$B$137,2,FALSE)</f>
        <v>0</v>
      </c>
    </row>
    <row r="100" spans="1:38" x14ac:dyDescent="0.2">
      <c r="A100" s="71">
        <v>99</v>
      </c>
      <c r="B100" s="72" t="s">
        <v>415</v>
      </c>
      <c r="C100" s="72" t="s">
        <v>414</v>
      </c>
      <c r="D100" s="72" t="s">
        <v>415</v>
      </c>
      <c r="E100" s="73" t="s">
        <v>24</v>
      </c>
      <c r="F100" s="71" t="s">
        <v>23</v>
      </c>
      <c r="G100" s="74"/>
      <c r="H100" s="75">
        <f t="shared" si="1"/>
        <v>3103916</v>
      </c>
      <c r="I100" s="76" t="s">
        <v>67</v>
      </c>
      <c r="J100" s="77">
        <f>VLOOKUP(I100,'Money Won'!$A$2:$B$137,2,FALSE)</f>
        <v>821927</v>
      </c>
      <c r="K100" s="78" t="s">
        <v>71</v>
      </c>
      <c r="L100" s="77">
        <f>VLOOKUP(K100,'Money Won'!$A$2:$B$137,2,FALSE)</f>
        <v>0</v>
      </c>
      <c r="M100" s="78" t="s">
        <v>72</v>
      </c>
      <c r="N100" s="77">
        <f>VLOOKUP(M100,'Money Won'!$A$2:$B$137,2,FALSE)</f>
        <v>0</v>
      </c>
      <c r="O100" s="79" t="s">
        <v>107</v>
      </c>
      <c r="P100" s="80">
        <f>VLOOKUP(O100,'Money Won'!$A$2:$B$137,2,FALSE)</f>
        <v>270151</v>
      </c>
      <c r="Q100" s="92" t="s">
        <v>100</v>
      </c>
      <c r="R100" s="80">
        <f>VLOOKUP(Q100,'Money Won'!$A$2:$B$137,2,FALSE)</f>
        <v>34716</v>
      </c>
      <c r="S100" s="93" t="s">
        <v>105</v>
      </c>
      <c r="T100" s="80">
        <f>VLOOKUP(S100,'Money Won'!$A$2:$B$137,2,FALSE)</f>
        <v>1296000</v>
      </c>
      <c r="U100" s="81" t="s">
        <v>126</v>
      </c>
      <c r="V100" s="82">
        <f>VLOOKUP(U100,'Money Won'!$A$2:$B$137,2,FALSE)</f>
        <v>0</v>
      </c>
      <c r="W100" s="81" t="s">
        <v>130</v>
      </c>
      <c r="X100" s="82">
        <f>VLOOKUP(W100,'Money Won'!$A$2:$B$137,2,FALSE)</f>
        <v>0</v>
      </c>
      <c r="Y100" s="81" t="s">
        <v>138</v>
      </c>
      <c r="Z100" s="82">
        <f>VLOOKUP(Y100,'Money Won'!$A$2:$B$137,2,FALSE)</f>
        <v>474659</v>
      </c>
      <c r="AA100" s="83" t="s">
        <v>161</v>
      </c>
      <c r="AB100" s="84">
        <f>VLOOKUP(AA100,'Money Won'!$A$2:$B$137,2,FALSE)</f>
        <v>0</v>
      </c>
      <c r="AC100" s="117" t="s">
        <v>146</v>
      </c>
      <c r="AD100" s="84">
        <f>VLOOKUP(AC100,'Money Won'!$A$2:$B$137,2,FALSE)</f>
        <v>43028</v>
      </c>
      <c r="AE100" s="117" t="s">
        <v>148</v>
      </c>
      <c r="AF100" s="84">
        <f>VLOOKUP(AE100,'Money Won'!$A$2:$B$137,2,FALSE)</f>
        <v>163435</v>
      </c>
      <c r="AG100" s="85" t="s">
        <v>176</v>
      </c>
      <c r="AH100" s="86">
        <f>VLOOKUP(AG100,'Money Won'!$A$2:$B$137,2,FALSE)</f>
        <v>0</v>
      </c>
      <c r="AI100" s="87" t="s">
        <v>179</v>
      </c>
      <c r="AJ100" s="86">
        <f>VLOOKUP(AI100,'Money Won'!$A$2:$B$137,2,FALSE)</f>
        <v>0</v>
      </c>
      <c r="AK100" s="87" t="s">
        <v>186</v>
      </c>
      <c r="AL100" s="86">
        <f>VLOOKUP(AK100,'Money Won'!$A$2:$B$137,2,FALSE)</f>
        <v>0</v>
      </c>
    </row>
    <row r="101" spans="1:38" x14ac:dyDescent="0.2">
      <c r="A101" s="71">
        <v>100</v>
      </c>
      <c r="B101" s="72" t="s">
        <v>557</v>
      </c>
      <c r="C101" s="72" t="s">
        <v>556</v>
      </c>
      <c r="D101" s="72" t="s">
        <v>557</v>
      </c>
      <c r="E101" s="73" t="s">
        <v>24</v>
      </c>
      <c r="F101" s="71" t="s">
        <v>23</v>
      </c>
      <c r="G101" s="74"/>
      <c r="H101" s="75">
        <f t="shared" si="1"/>
        <v>3091533</v>
      </c>
      <c r="I101" s="76" t="s">
        <v>79</v>
      </c>
      <c r="J101" s="77">
        <f>VLOOKUP(I101,'Money Won'!$A$2:$B$137,2,FALSE)</f>
        <v>0</v>
      </c>
      <c r="K101" s="78" t="s">
        <v>70</v>
      </c>
      <c r="L101" s="77">
        <f>VLOOKUP(K101,'Money Won'!$A$2:$B$137,2,FALSE)</f>
        <v>0</v>
      </c>
      <c r="M101" s="78" t="s">
        <v>68</v>
      </c>
      <c r="N101" s="77">
        <f>VLOOKUP(M101,'Money Won'!$A$2:$B$137,2,FALSE)</f>
        <v>361923</v>
      </c>
      <c r="O101" s="79" t="s">
        <v>86</v>
      </c>
      <c r="P101" s="80">
        <f>VLOOKUP(O101,'Money Won'!$A$2:$B$137,2,FALSE)</f>
        <v>2160000</v>
      </c>
      <c r="Q101" s="92" t="s">
        <v>83</v>
      </c>
      <c r="R101" s="80">
        <f>VLOOKUP(Q101,'Money Won'!$A$2:$B$137,2,FALSE)</f>
        <v>79200</v>
      </c>
      <c r="S101" s="93" t="s">
        <v>100</v>
      </c>
      <c r="T101" s="80">
        <f>VLOOKUP(S101,'Money Won'!$A$2:$B$137,2,FALSE)</f>
        <v>34716</v>
      </c>
      <c r="U101" s="81" t="s">
        <v>137</v>
      </c>
      <c r="V101" s="82">
        <f>VLOOKUP(U101,'Money Won'!$A$2:$B$137,2,FALSE)</f>
        <v>122387</v>
      </c>
      <c r="W101" s="81" t="s">
        <v>121</v>
      </c>
      <c r="X101" s="82">
        <f>VLOOKUP(W101,'Money Won'!$A$2:$B$137,2,FALSE)</f>
        <v>0</v>
      </c>
      <c r="Y101" s="81" t="s">
        <v>118</v>
      </c>
      <c r="Z101" s="82">
        <f>VLOOKUP(Y101,'Money Won'!$A$2:$B$137,2,FALSE)</f>
        <v>0</v>
      </c>
      <c r="AA101" s="83" t="s">
        <v>158</v>
      </c>
      <c r="AB101" s="84">
        <f>VLOOKUP(AA101,'Money Won'!$A$2:$B$137,2,FALSE)</f>
        <v>221825</v>
      </c>
      <c r="AC101" s="117" t="s">
        <v>159</v>
      </c>
      <c r="AD101" s="84">
        <f>VLOOKUP(AC101,'Money Won'!$A$2:$B$137,2,FALSE)</f>
        <v>43028</v>
      </c>
      <c r="AE101" s="117" t="s">
        <v>160</v>
      </c>
      <c r="AF101" s="84">
        <f>VLOOKUP(AE101,'Money Won'!$A$2:$B$137,2,FALSE)</f>
        <v>43028</v>
      </c>
      <c r="AG101" s="85" t="s">
        <v>180</v>
      </c>
      <c r="AH101" s="86">
        <f>VLOOKUP(AG101,'Money Won'!$A$2:$B$137,2,FALSE)</f>
        <v>0</v>
      </c>
      <c r="AI101" s="87" t="s">
        <v>174</v>
      </c>
      <c r="AJ101" s="86">
        <f>VLOOKUP(AI101,'Money Won'!$A$2:$B$137,2,FALSE)</f>
        <v>25426</v>
      </c>
      <c r="AK101" s="87" t="s">
        <v>185</v>
      </c>
      <c r="AL101" s="86">
        <f>VLOOKUP(AK101,'Money Won'!$A$2:$B$137,2,FALSE)</f>
        <v>0</v>
      </c>
    </row>
    <row r="102" spans="1:38" x14ac:dyDescent="0.2">
      <c r="A102" s="71">
        <v>101</v>
      </c>
      <c r="B102" s="72" t="s">
        <v>509</v>
      </c>
      <c r="C102" s="72" t="s">
        <v>514</v>
      </c>
      <c r="D102" s="72" t="s">
        <v>515</v>
      </c>
      <c r="E102" s="73" t="s">
        <v>516</v>
      </c>
      <c r="F102" s="71" t="s">
        <v>23</v>
      </c>
      <c r="G102" s="74"/>
      <c r="H102" s="75">
        <f t="shared" si="1"/>
        <v>3075445</v>
      </c>
      <c r="I102" s="76" t="s">
        <v>79</v>
      </c>
      <c r="J102" s="77">
        <f>VLOOKUP(I102,'Money Won'!$A$2:$B$137,2,FALSE)</f>
        <v>0</v>
      </c>
      <c r="K102" s="78" t="s">
        <v>69</v>
      </c>
      <c r="L102" s="77">
        <f>VLOOKUP(K102,'Money Won'!$A$2:$B$137,2,FALSE)</f>
        <v>163435</v>
      </c>
      <c r="M102" s="78" t="s">
        <v>71</v>
      </c>
      <c r="N102" s="77">
        <f>VLOOKUP(M102,'Money Won'!$A$2:$B$137,2,FALSE)</f>
        <v>0</v>
      </c>
      <c r="O102" s="79" t="s">
        <v>86</v>
      </c>
      <c r="P102" s="80">
        <f>VLOOKUP(O102,'Money Won'!$A$2:$B$137,2,FALSE)</f>
        <v>2160000</v>
      </c>
      <c r="Q102" s="92" t="s">
        <v>88</v>
      </c>
      <c r="R102" s="80">
        <f>VLOOKUP(Q102,'Money Won'!$A$2:$B$137,2,FALSE)</f>
        <v>0</v>
      </c>
      <c r="S102" s="93" t="s">
        <v>100</v>
      </c>
      <c r="T102" s="80">
        <f>VLOOKUP(S102,'Money Won'!$A$2:$B$137,2,FALSE)</f>
        <v>34716</v>
      </c>
      <c r="U102" s="81" t="s">
        <v>110</v>
      </c>
      <c r="V102" s="82">
        <f>VLOOKUP(U102,'Money Won'!$A$2:$B$137,2,FALSE)</f>
        <v>0</v>
      </c>
      <c r="W102" s="81" t="s">
        <v>121</v>
      </c>
      <c r="X102" s="82">
        <f>VLOOKUP(W102,'Money Won'!$A$2:$B$137,2,FALSE)</f>
        <v>0</v>
      </c>
      <c r="Y102" s="81" t="s">
        <v>138</v>
      </c>
      <c r="Z102" s="82">
        <f>VLOOKUP(Y102,'Money Won'!$A$2:$B$137,2,FALSE)</f>
        <v>474659</v>
      </c>
      <c r="AA102" s="83" t="s">
        <v>148</v>
      </c>
      <c r="AB102" s="84">
        <f>VLOOKUP(AA102,'Money Won'!$A$2:$B$137,2,FALSE)</f>
        <v>163435</v>
      </c>
      <c r="AC102" s="117" t="s">
        <v>157</v>
      </c>
      <c r="AD102" s="84">
        <f>VLOOKUP(AC102,'Money Won'!$A$2:$B$137,2,FALSE)</f>
        <v>0</v>
      </c>
      <c r="AE102" s="117" t="s">
        <v>140</v>
      </c>
      <c r="AF102" s="84">
        <f>VLOOKUP(AE102,'Money Won'!$A$2:$B$137,2,FALSE)</f>
        <v>0</v>
      </c>
      <c r="AG102" s="85" t="s">
        <v>182</v>
      </c>
      <c r="AH102" s="86">
        <f>VLOOKUP(AG102,'Money Won'!$A$2:$B$137,2,FALSE)</f>
        <v>79200</v>
      </c>
      <c r="AI102" s="87" t="s">
        <v>178</v>
      </c>
      <c r="AJ102" s="86">
        <f>VLOOKUP(AI102,'Money Won'!$A$2:$B$137,2,FALSE)</f>
        <v>0</v>
      </c>
      <c r="AK102" s="87" t="s">
        <v>185</v>
      </c>
      <c r="AL102" s="86">
        <f>VLOOKUP(AK102,'Money Won'!$A$2:$B$137,2,FALSE)</f>
        <v>0</v>
      </c>
    </row>
    <row r="103" spans="1:38" x14ac:dyDescent="0.2">
      <c r="A103" s="71">
        <v>102</v>
      </c>
      <c r="B103" s="72" t="s">
        <v>262</v>
      </c>
      <c r="C103" s="72" t="s">
        <v>259</v>
      </c>
      <c r="D103" s="72" t="s">
        <v>260</v>
      </c>
      <c r="E103" s="73" t="s">
        <v>24</v>
      </c>
      <c r="F103" s="71" t="s">
        <v>23</v>
      </c>
      <c r="G103" s="74"/>
      <c r="H103" s="75">
        <f t="shared" si="1"/>
        <v>3070893</v>
      </c>
      <c r="I103" s="76" t="s">
        <v>73</v>
      </c>
      <c r="J103" s="77">
        <f>VLOOKUP(I103,'Money Won'!$A$2:$B$137,2,FALSE)</f>
        <v>270151</v>
      </c>
      <c r="K103" s="78" t="s">
        <v>70</v>
      </c>
      <c r="L103" s="77">
        <f>VLOOKUP(K103,'Money Won'!$A$2:$B$137,2,FALSE)</f>
        <v>0</v>
      </c>
      <c r="M103" s="78" t="s">
        <v>74</v>
      </c>
      <c r="N103" s="77">
        <f>VLOOKUP(M103,'Money Won'!$A$2:$B$137,2,FALSE)</f>
        <v>79200</v>
      </c>
      <c r="O103" s="79" t="s">
        <v>86</v>
      </c>
      <c r="P103" s="80">
        <f>VLOOKUP(O103,'Money Won'!$A$2:$B$137,2,FALSE)</f>
        <v>2160000</v>
      </c>
      <c r="Q103" s="92" t="s">
        <v>98</v>
      </c>
      <c r="R103" s="80">
        <f>VLOOKUP(Q103,'Money Won'!$A$2:$B$137,2,FALSE)</f>
        <v>0</v>
      </c>
      <c r="S103" s="93" t="s">
        <v>82</v>
      </c>
      <c r="T103" s="80">
        <f>VLOOKUP(S103,'Money Won'!$A$2:$B$137,2,FALSE)</f>
        <v>79200</v>
      </c>
      <c r="U103" s="81" t="s">
        <v>110</v>
      </c>
      <c r="V103" s="82">
        <f>VLOOKUP(U103,'Money Won'!$A$2:$B$137,2,FALSE)</f>
        <v>0</v>
      </c>
      <c r="W103" s="81" t="s">
        <v>113</v>
      </c>
      <c r="X103" s="82">
        <f>VLOOKUP(W103,'Money Won'!$A$2:$B$137,2,FALSE)</f>
        <v>54054</v>
      </c>
      <c r="Y103" s="81" t="s">
        <v>129</v>
      </c>
      <c r="Z103" s="82">
        <f>VLOOKUP(Y103,'Money Won'!$A$2:$B$137,2,FALSE)</f>
        <v>0</v>
      </c>
      <c r="AA103" s="83" t="s">
        <v>158</v>
      </c>
      <c r="AB103" s="84">
        <f>VLOOKUP(AA103,'Money Won'!$A$2:$B$137,2,FALSE)</f>
        <v>221825</v>
      </c>
      <c r="AC103" s="117" t="s">
        <v>160</v>
      </c>
      <c r="AD103" s="84">
        <f>VLOOKUP(AC103,'Money Won'!$A$2:$B$137,2,FALSE)</f>
        <v>43028</v>
      </c>
      <c r="AE103" s="117" t="s">
        <v>148</v>
      </c>
      <c r="AF103" s="84">
        <f>VLOOKUP(AE103,'Money Won'!$A$2:$B$137,2,FALSE)</f>
        <v>163435</v>
      </c>
      <c r="AG103" s="85" t="s">
        <v>188</v>
      </c>
      <c r="AH103" s="86">
        <f>VLOOKUP(AG103,'Money Won'!$A$2:$B$137,2,FALSE)</f>
        <v>0</v>
      </c>
      <c r="AI103" s="87" t="s">
        <v>192</v>
      </c>
      <c r="AJ103" s="86">
        <f>VLOOKUP(AI103,'Money Won'!$A$2:$B$137,2,FALSE)</f>
        <v>0</v>
      </c>
      <c r="AK103" s="87" t="s">
        <v>185</v>
      </c>
      <c r="AL103" s="86">
        <f>VLOOKUP(AK103,'Money Won'!$A$2:$B$137,2,FALSE)</f>
        <v>0</v>
      </c>
    </row>
    <row r="104" spans="1:38" x14ac:dyDescent="0.2">
      <c r="A104" s="71">
        <v>103</v>
      </c>
      <c r="B104" s="72" t="s">
        <v>558</v>
      </c>
      <c r="C104" s="72" t="s">
        <v>565</v>
      </c>
      <c r="D104" s="72" t="s">
        <v>312</v>
      </c>
      <c r="E104" s="73" t="s">
        <v>24</v>
      </c>
      <c r="F104" s="71" t="s">
        <v>23</v>
      </c>
      <c r="G104" s="74"/>
      <c r="H104" s="75">
        <f t="shared" si="1"/>
        <v>3056055</v>
      </c>
      <c r="I104" s="76" t="s">
        <v>67</v>
      </c>
      <c r="J104" s="77">
        <f>VLOOKUP(I104,'Money Won'!$A$2:$B$137,2,FALSE)</f>
        <v>821927</v>
      </c>
      <c r="K104" s="78" t="s">
        <v>73</v>
      </c>
      <c r="L104" s="77">
        <f>VLOOKUP(K104,'Money Won'!$A$2:$B$137,2,FALSE)</f>
        <v>270151</v>
      </c>
      <c r="M104" s="78" t="s">
        <v>74</v>
      </c>
      <c r="N104" s="77">
        <f>VLOOKUP(M104,'Money Won'!$A$2:$B$137,2,FALSE)</f>
        <v>79200</v>
      </c>
      <c r="O104" s="79" t="s">
        <v>93</v>
      </c>
      <c r="P104" s="80">
        <f>VLOOKUP(O104,'Money Won'!$A$2:$B$137,2,FALSE)</f>
        <v>25426</v>
      </c>
      <c r="Q104" s="92" t="s">
        <v>87</v>
      </c>
      <c r="R104" s="80">
        <f>VLOOKUP(Q104,'Money Won'!$A$2:$B$137,2,FALSE)</f>
        <v>79200</v>
      </c>
      <c r="S104" s="93" t="s">
        <v>105</v>
      </c>
      <c r="T104" s="80">
        <f>VLOOKUP(S104,'Money Won'!$A$2:$B$137,2,FALSE)</f>
        <v>1296000</v>
      </c>
      <c r="U104" s="81" t="s">
        <v>119</v>
      </c>
      <c r="V104" s="82">
        <f>VLOOKUP(U104,'Money Won'!$A$2:$B$137,2,FALSE)</f>
        <v>361923</v>
      </c>
      <c r="W104" s="81" t="s">
        <v>121</v>
      </c>
      <c r="X104" s="82">
        <f>VLOOKUP(W104,'Money Won'!$A$2:$B$137,2,FALSE)</f>
        <v>0</v>
      </c>
      <c r="Y104" s="81" t="s">
        <v>116</v>
      </c>
      <c r="Z104" s="82">
        <f>VLOOKUP(Y104,'Money Won'!$A$2:$B$137,2,FALSE)</f>
        <v>79200</v>
      </c>
      <c r="AA104" s="83" t="s">
        <v>155</v>
      </c>
      <c r="AB104" s="84">
        <f>VLOOKUP(AA104,'Money Won'!$A$2:$B$137,2,FALSE)</f>
        <v>43028</v>
      </c>
      <c r="AC104" s="117" t="s">
        <v>150</v>
      </c>
      <c r="AD104" s="84">
        <f>VLOOKUP(AC104,'Money Won'!$A$2:$B$137,2,FALSE)</f>
        <v>0</v>
      </c>
      <c r="AE104" s="117" t="s">
        <v>165</v>
      </c>
      <c r="AF104" s="84">
        <f>VLOOKUP(AE104,'Money Won'!$A$2:$B$137,2,FALSE)</f>
        <v>0</v>
      </c>
      <c r="AG104" s="85" t="s">
        <v>186</v>
      </c>
      <c r="AH104" s="86">
        <f>VLOOKUP(AG104,'Money Won'!$A$2:$B$137,2,FALSE)</f>
        <v>0</v>
      </c>
      <c r="AI104" s="87" t="s">
        <v>176</v>
      </c>
      <c r="AJ104" s="86">
        <f>VLOOKUP(AI104,'Money Won'!$A$2:$B$137,2,FALSE)</f>
        <v>0</v>
      </c>
      <c r="AK104" s="87" t="s">
        <v>185</v>
      </c>
      <c r="AL104" s="86">
        <f>VLOOKUP(AK104,'Money Won'!$A$2:$B$137,2,FALSE)</f>
        <v>0</v>
      </c>
    </row>
    <row r="105" spans="1:38" x14ac:dyDescent="0.2">
      <c r="A105" s="71">
        <v>104</v>
      </c>
      <c r="B105" s="72" t="s">
        <v>333</v>
      </c>
      <c r="C105" s="72" t="s">
        <v>332</v>
      </c>
      <c r="D105" s="72" t="s">
        <v>333</v>
      </c>
      <c r="E105" s="73" t="s">
        <v>24</v>
      </c>
      <c r="F105" s="71" t="s">
        <v>23</v>
      </c>
      <c r="G105" s="74"/>
      <c r="H105" s="75">
        <f t="shared" si="1"/>
        <v>3051313</v>
      </c>
      <c r="I105" s="76" t="s">
        <v>67</v>
      </c>
      <c r="J105" s="77">
        <f>VLOOKUP(I105,'Money Won'!$A$2:$B$137,2,FALSE)</f>
        <v>821927</v>
      </c>
      <c r="K105" s="78" t="s">
        <v>70</v>
      </c>
      <c r="L105" s="77">
        <f>VLOOKUP(K105,'Money Won'!$A$2:$B$137,2,FALSE)</f>
        <v>0</v>
      </c>
      <c r="M105" s="78" t="s">
        <v>80</v>
      </c>
      <c r="N105" s="77">
        <f>VLOOKUP(M105,'Money Won'!$A$2:$B$137,2,FALSE)</f>
        <v>0</v>
      </c>
      <c r="O105" s="79" t="s">
        <v>98</v>
      </c>
      <c r="P105" s="80">
        <f>VLOOKUP(O105,'Money Won'!$A$2:$B$137,2,FALSE)</f>
        <v>0</v>
      </c>
      <c r="Q105" s="92" t="s">
        <v>87</v>
      </c>
      <c r="R105" s="80">
        <f>VLOOKUP(Q105,'Money Won'!$A$2:$B$137,2,FALSE)</f>
        <v>79200</v>
      </c>
      <c r="S105" s="93" t="s">
        <v>105</v>
      </c>
      <c r="T105" s="80">
        <f>VLOOKUP(S105,'Money Won'!$A$2:$B$137,2,FALSE)</f>
        <v>1296000</v>
      </c>
      <c r="U105" s="81" t="s">
        <v>113</v>
      </c>
      <c r="V105" s="82">
        <f>VLOOKUP(U105,'Money Won'!$A$2:$B$137,2,FALSE)</f>
        <v>54054</v>
      </c>
      <c r="W105" s="81" t="s">
        <v>135</v>
      </c>
      <c r="X105" s="82">
        <f>VLOOKUP(W105,'Money Won'!$A$2:$B$137,2,FALSE)</f>
        <v>79200</v>
      </c>
      <c r="Y105" s="81" t="s">
        <v>138</v>
      </c>
      <c r="Z105" s="82">
        <f>VLOOKUP(Y105,'Money Won'!$A$2:$B$137,2,FALSE)</f>
        <v>474659</v>
      </c>
      <c r="AA105" s="83" t="s">
        <v>158</v>
      </c>
      <c r="AB105" s="84">
        <f>VLOOKUP(AA105,'Money Won'!$A$2:$B$137,2,FALSE)</f>
        <v>221825</v>
      </c>
      <c r="AC105" s="117" t="s">
        <v>161</v>
      </c>
      <c r="AD105" s="84">
        <f>VLOOKUP(AC105,'Money Won'!$A$2:$B$137,2,FALSE)</f>
        <v>0</v>
      </c>
      <c r="AE105" s="117" t="s">
        <v>153</v>
      </c>
      <c r="AF105" s="84">
        <f>VLOOKUP(AE105,'Money Won'!$A$2:$B$137,2,FALSE)</f>
        <v>0</v>
      </c>
      <c r="AG105" s="85" t="s">
        <v>167</v>
      </c>
      <c r="AH105" s="86">
        <f>VLOOKUP(AG105,'Money Won'!$A$2:$B$137,2,FALSE)</f>
        <v>24448</v>
      </c>
      <c r="AI105" s="87" t="s">
        <v>188</v>
      </c>
      <c r="AJ105" s="86">
        <f>VLOOKUP(AI105,'Money Won'!$A$2:$B$137,2,FALSE)</f>
        <v>0</v>
      </c>
      <c r="AK105" s="87" t="s">
        <v>176</v>
      </c>
      <c r="AL105" s="86">
        <f>VLOOKUP(AK105,'Money Won'!$A$2:$B$137,2,FALSE)</f>
        <v>0</v>
      </c>
    </row>
    <row r="106" spans="1:38" x14ac:dyDescent="0.2">
      <c r="A106" s="71">
        <v>105</v>
      </c>
      <c r="B106" s="72" t="s">
        <v>203</v>
      </c>
      <c r="C106" s="72" t="s">
        <v>202</v>
      </c>
      <c r="D106" s="72" t="s">
        <v>203</v>
      </c>
      <c r="E106" s="73" t="s">
        <v>24</v>
      </c>
      <c r="F106" s="71" t="s">
        <v>23</v>
      </c>
      <c r="G106" s="74"/>
      <c r="H106" s="75">
        <f t="shared" si="1"/>
        <v>3009484</v>
      </c>
      <c r="I106" s="76" t="s">
        <v>67</v>
      </c>
      <c r="J106" s="77">
        <f>VLOOKUP(I106,'Money Won'!$A$2:$B$137,2,FALSE)</f>
        <v>821927</v>
      </c>
      <c r="K106" s="78" t="s">
        <v>78</v>
      </c>
      <c r="L106" s="77">
        <f>VLOOKUP(K106,'Money Won'!$A$2:$B$137,2,FALSE)</f>
        <v>122387</v>
      </c>
      <c r="M106" s="78" t="s">
        <v>74</v>
      </c>
      <c r="N106" s="77">
        <f>VLOOKUP(M106,'Money Won'!$A$2:$B$137,2,FALSE)</f>
        <v>79200</v>
      </c>
      <c r="O106" s="79" t="s">
        <v>98</v>
      </c>
      <c r="P106" s="80">
        <f>VLOOKUP(O106,'Money Won'!$A$2:$B$137,2,FALSE)</f>
        <v>0</v>
      </c>
      <c r="Q106" s="92" t="s">
        <v>87</v>
      </c>
      <c r="R106" s="80">
        <f>VLOOKUP(Q106,'Money Won'!$A$2:$B$137,2,FALSE)</f>
        <v>79200</v>
      </c>
      <c r="S106" s="93" t="s">
        <v>105</v>
      </c>
      <c r="T106" s="80">
        <f>VLOOKUP(S106,'Money Won'!$A$2:$B$137,2,FALSE)</f>
        <v>1296000</v>
      </c>
      <c r="U106" s="81" t="s">
        <v>110</v>
      </c>
      <c r="V106" s="82">
        <f>VLOOKUP(U106,'Money Won'!$A$2:$B$137,2,FALSE)</f>
        <v>0</v>
      </c>
      <c r="W106" s="81" t="s">
        <v>132</v>
      </c>
      <c r="X106" s="82">
        <f>VLOOKUP(W106,'Money Won'!$A$2:$B$137,2,FALSE)</f>
        <v>0</v>
      </c>
      <c r="Y106" s="81" t="s">
        <v>138</v>
      </c>
      <c r="Z106" s="82">
        <f>VLOOKUP(Y106,'Money Won'!$A$2:$B$137,2,FALSE)</f>
        <v>474659</v>
      </c>
      <c r="AA106" s="83" t="s">
        <v>198</v>
      </c>
      <c r="AB106" s="84">
        <f>VLOOKUP(AA106,'Money Won'!$A$2:$B$137,2,FALSE)</f>
        <v>0</v>
      </c>
      <c r="AC106" s="117" t="s">
        <v>160</v>
      </c>
      <c r="AD106" s="84">
        <f>VLOOKUP(AC106,'Money Won'!$A$2:$B$137,2,FALSE)</f>
        <v>43028</v>
      </c>
      <c r="AE106" s="117" t="s">
        <v>155</v>
      </c>
      <c r="AF106" s="84">
        <f>VLOOKUP(AE106,'Money Won'!$A$2:$B$137,2,FALSE)</f>
        <v>43028</v>
      </c>
      <c r="AG106" s="85" t="s">
        <v>168</v>
      </c>
      <c r="AH106" s="86">
        <f>VLOOKUP(AG106,'Money Won'!$A$2:$B$137,2,FALSE)</f>
        <v>24629</v>
      </c>
      <c r="AI106" s="87" t="s">
        <v>175</v>
      </c>
      <c r="AJ106" s="86">
        <f>VLOOKUP(AI106,'Money Won'!$A$2:$B$137,2,FALSE)</f>
        <v>0</v>
      </c>
      <c r="AK106" s="87" t="s">
        <v>194</v>
      </c>
      <c r="AL106" s="86">
        <f>VLOOKUP(AK106,'Money Won'!$A$2:$B$137,2,FALSE)</f>
        <v>25426</v>
      </c>
    </row>
    <row r="107" spans="1:38" x14ac:dyDescent="0.2">
      <c r="A107" s="71">
        <v>106</v>
      </c>
      <c r="B107" s="72" t="s">
        <v>300</v>
      </c>
      <c r="C107" s="72" t="s">
        <v>299</v>
      </c>
      <c r="D107" s="72" t="s">
        <v>303</v>
      </c>
      <c r="E107" s="73" t="s">
        <v>24</v>
      </c>
      <c r="F107" s="71" t="s">
        <v>23</v>
      </c>
      <c r="G107" s="74"/>
      <c r="H107" s="75">
        <f t="shared" si="1"/>
        <v>3005483</v>
      </c>
      <c r="I107" s="76" t="s">
        <v>67</v>
      </c>
      <c r="J107" s="77">
        <f>VLOOKUP(I107,'Money Won'!$A$2:$B$137,2,FALSE)</f>
        <v>821927</v>
      </c>
      <c r="K107" s="78" t="s">
        <v>68</v>
      </c>
      <c r="L107" s="77">
        <f>VLOOKUP(K107,'Money Won'!$A$2:$B$137,2,FALSE)</f>
        <v>361923</v>
      </c>
      <c r="M107" s="78" t="s">
        <v>73</v>
      </c>
      <c r="N107" s="77">
        <f>VLOOKUP(M107,'Money Won'!$A$2:$B$137,2,FALSE)</f>
        <v>270151</v>
      </c>
      <c r="O107" s="79" t="s">
        <v>90</v>
      </c>
      <c r="P107" s="80">
        <f>VLOOKUP(O107,'Money Won'!$A$2:$B$137,2,FALSE)</f>
        <v>79200</v>
      </c>
      <c r="Q107" s="92" t="s">
        <v>82</v>
      </c>
      <c r="R107" s="80">
        <f>VLOOKUP(Q107,'Money Won'!$A$2:$B$137,2,FALSE)</f>
        <v>79200</v>
      </c>
      <c r="S107" s="93" t="s">
        <v>105</v>
      </c>
      <c r="T107" s="80">
        <f>VLOOKUP(S107,'Money Won'!$A$2:$B$137,2,FALSE)</f>
        <v>1296000</v>
      </c>
      <c r="U107" s="81" t="s">
        <v>126</v>
      </c>
      <c r="V107" s="82">
        <f>VLOOKUP(U107,'Money Won'!$A$2:$B$137,2,FALSE)</f>
        <v>0</v>
      </c>
      <c r="W107" s="81" t="s">
        <v>121</v>
      </c>
      <c r="X107" s="82">
        <f>VLOOKUP(W107,'Money Won'!$A$2:$B$137,2,FALSE)</f>
        <v>0</v>
      </c>
      <c r="Y107" s="81" t="s">
        <v>113</v>
      </c>
      <c r="Z107" s="82">
        <f>VLOOKUP(Y107,'Money Won'!$A$2:$B$137,2,FALSE)</f>
        <v>54054</v>
      </c>
      <c r="AA107" s="83" t="s">
        <v>156</v>
      </c>
      <c r="AB107" s="84">
        <f>VLOOKUP(AA107,'Money Won'!$A$2:$B$137,2,FALSE)</f>
        <v>0</v>
      </c>
      <c r="AC107" s="117" t="s">
        <v>160</v>
      </c>
      <c r="AD107" s="84">
        <f>VLOOKUP(AC107,'Money Won'!$A$2:$B$137,2,FALSE)</f>
        <v>43028</v>
      </c>
      <c r="AE107" s="117" t="s">
        <v>166</v>
      </c>
      <c r="AF107" s="84">
        <f>VLOOKUP(AE107,'Money Won'!$A$2:$B$137,2,FALSE)</f>
        <v>0</v>
      </c>
      <c r="AG107" s="85" t="s">
        <v>172</v>
      </c>
      <c r="AH107" s="86">
        <f>VLOOKUP(AG107,'Money Won'!$A$2:$B$137,2,FALSE)</f>
        <v>0</v>
      </c>
      <c r="AI107" s="87" t="s">
        <v>177</v>
      </c>
      <c r="AJ107" s="86">
        <f>VLOOKUP(AI107,'Money Won'!$A$2:$B$137,2,FALSE)</f>
        <v>0</v>
      </c>
      <c r="AK107" s="87" t="s">
        <v>176</v>
      </c>
      <c r="AL107" s="86">
        <f>VLOOKUP(AK107,'Money Won'!$A$2:$B$137,2,FALSE)</f>
        <v>0</v>
      </c>
    </row>
    <row r="108" spans="1:38" x14ac:dyDescent="0.2">
      <c r="A108" s="71">
        <v>107</v>
      </c>
      <c r="B108" s="72" t="s">
        <v>568</v>
      </c>
      <c r="C108" s="72" t="s">
        <v>573</v>
      </c>
      <c r="D108" s="72" t="s">
        <v>568</v>
      </c>
      <c r="E108" s="73" t="s">
        <v>24</v>
      </c>
      <c r="F108" s="71" t="s">
        <v>23</v>
      </c>
      <c r="G108" s="74"/>
      <c r="H108" s="75">
        <f t="shared" si="1"/>
        <v>2882402</v>
      </c>
      <c r="I108" s="76" t="s">
        <v>71</v>
      </c>
      <c r="J108" s="77">
        <f>VLOOKUP(I108,'Money Won'!$A$2:$B$137,2,FALSE)</f>
        <v>0</v>
      </c>
      <c r="K108" s="78" t="s">
        <v>73</v>
      </c>
      <c r="L108" s="77">
        <f>VLOOKUP(K108,'Money Won'!$A$2:$B$137,2,FALSE)</f>
        <v>270151</v>
      </c>
      <c r="M108" s="78" t="s">
        <v>78</v>
      </c>
      <c r="N108" s="77">
        <f>VLOOKUP(M108,'Money Won'!$A$2:$B$137,2,FALSE)</f>
        <v>122387</v>
      </c>
      <c r="O108" s="79" t="s">
        <v>81</v>
      </c>
      <c r="P108" s="80">
        <f>VLOOKUP(O108,'Money Won'!$A$2:$B$137,2,FALSE)</f>
        <v>0</v>
      </c>
      <c r="Q108" s="92" t="s">
        <v>87</v>
      </c>
      <c r="R108" s="80">
        <f>VLOOKUP(Q108,'Money Won'!$A$2:$B$137,2,FALSE)</f>
        <v>79200</v>
      </c>
      <c r="S108" s="93" t="s">
        <v>86</v>
      </c>
      <c r="T108" s="80">
        <f>VLOOKUP(S108,'Money Won'!$A$2:$B$137,2,FALSE)</f>
        <v>2160000</v>
      </c>
      <c r="U108" s="81" t="s">
        <v>125</v>
      </c>
      <c r="V108" s="82">
        <f>VLOOKUP(U108,'Money Won'!$A$2:$B$137,2,FALSE)</f>
        <v>79200</v>
      </c>
      <c r="W108" s="81" t="s">
        <v>121</v>
      </c>
      <c r="X108" s="82">
        <f>VLOOKUP(W108,'Money Won'!$A$2:$B$137,2,FALSE)</f>
        <v>0</v>
      </c>
      <c r="Y108" s="81" t="s">
        <v>137</v>
      </c>
      <c r="Z108" s="82">
        <f>VLOOKUP(Y108,'Money Won'!$A$2:$B$137,2,FALSE)</f>
        <v>122387</v>
      </c>
      <c r="AA108" s="83" t="s">
        <v>140</v>
      </c>
      <c r="AB108" s="84">
        <f>VLOOKUP(AA108,'Money Won'!$A$2:$B$137,2,FALSE)</f>
        <v>0</v>
      </c>
      <c r="AC108" s="117" t="s">
        <v>198</v>
      </c>
      <c r="AD108" s="84">
        <f>VLOOKUP(AC108,'Money Won'!$A$2:$B$137,2,FALSE)</f>
        <v>0</v>
      </c>
      <c r="AE108" s="117" t="s">
        <v>161</v>
      </c>
      <c r="AF108" s="84">
        <f>VLOOKUP(AE108,'Money Won'!$A$2:$B$137,2,FALSE)</f>
        <v>0</v>
      </c>
      <c r="AG108" s="85" t="s">
        <v>167</v>
      </c>
      <c r="AH108" s="86">
        <f>VLOOKUP(AG108,'Money Won'!$A$2:$B$137,2,FALSE)</f>
        <v>24448</v>
      </c>
      <c r="AI108" s="87" t="s">
        <v>168</v>
      </c>
      <c r="AJ108" s="86">
        <f>VLOOKUP(AI108,'Money Won'!$A$2:$B$137,2,FALSE)</f>
        <v>24629</v>
      </c>
      <c r="AK108" s="87" t="s">
        <v>188</v>
      </c>
      <c r="AL108" s="86">
        <f>VLOOKUP(AK108,'Money Won'!$A$2:$B$137,2,FALSE)</f>
        <v>0</v>
      </c>
    </row>
    <row r="109" spans="1:38" x14ac:dyDescent="0.2">
      <c r="A109" s="71">
        <v>108</v>
      </c>
      <c r="B109" s="72" t="s">
        <v>486</v>
      </c>
      <c r="C109" s="72" t="s">
        <v>485</v>
      </c>
      <c r="D109" s="72" t="s">
        <v>356</v>
      </c>
      <c r="E109" s="73" t="s">
        <v>241</v>
      </c>
      <c r="F109" s="71"/>
      <c r="G109" s="74"/>
      <c r="H109" s="75">
        <f t="shared" si="1"/>
        <v>2861513</v>
      </c>
      <c r="I109" s="76" t="s">
        <v>71</v>
      </c>
      <c r="J109" s="77">
        <f>VLOOKUP(I109,'Money Won'!$A$2:$B$137,2,FALSE)</f>
        <v>0</v>
      </c>
      <c r="K109" s="78" t="s">
        <v>72</v>
      </c>
      <c r="L109" s="77">
        <f>VLOOKUP(K109,'Money Won'!$A$2:$B$137,2,FALSE)</f>
        <v>0</v>
      </c>
      <c r="M109" s="78" t="s">
        <v>74</v>
      </c>
      <c r="N109" s="77">
        <f>VLOOKUP(M109,'Money Won'!$A$2:$B$137,2,FALSE)</f>
        <v>79200</v>
      </c>
      <c r="O109" s="79" t="s">
        <v>86</v>
      </c>
      <c r="P109" s="80">
        <f>VLOOKUP(O109,'Money Won'!$A$2:$B$137,2,FALSE)</f>
        <v>2160000</v>
      </c>
      <c r="Q109" s="92" t="s">
        <v>87</v>
      </c>
      <c r="R109" s="80">
        <f>VLOOKUP(Q109,'Money Won'!$A$2:$B$137,2,FALSE)</f>
        <v>79200</v>
      </c>
      <c r="S109" s="93" t="s">
        <v>98</v>
      </c>
      <c r="T109" s="80">
        <f>VLOOKUP(S109,'Money Won'!$A$2:$B$137,2,FALSE)</f>
        <v>0</v>
      </c>
      <c r="U109" s="81" t="s">
        <v>111</v>
      </c>
      <c r="V109" s="82">
        <f>VLOOKUP(U109,'Money Won'!$A$2:$B$137,2,FALSE)</f>
        <v>0</v>
      </c>
      <c r="W109" s="81" t="s">
        <v>115</v>
      </c>
      <c r="X109" s="82">
        <f>VLOOKUP(W109,'Money Won'!$A$2:$B$137,2,FALSE)</f>
        <v>0</v>
      </c>
      <c r="Y109" s="81" t="s">
        <v>138</v>
      </c>
      <c r="Z109" s="82">
        <f>VLOOKUP(Y109,'Money Won'!$A$2:$B$137,2,FALSE)</f>
        <v>474659</v>
      </c>
      <c r="AA109" s="83" t="s">
        <v>153</v>
      </c>
      <c r="AB109" s="84">
        <f>VLOOKUP(AA109,'Money Won'!$A$2:$B$137,2,FALSE)</f>
        <v>0</v>
      </c>
      <c r="AC109" s="117" t="s">
        <v>146</v>
      </c>
      <c r="AD109" s="84">
        <f>VLOOKUP(AC109,'Money Won'!$A$2:$B$137,2,FALSE)</f>
        <v>43028</v>
      </c>
      <c r="AE109" s="117" t="s">
        <v>164</v>
      </c>
      <c r="AF109" s="84">
        <f>VLOOKUP(AE109,'Money Won'!$A$2:$B$137,2,FALSE)</f>
        <v>0</v>
      </c>
      <c r="AG109" s="85" t="s">
        <v>170</v>
      </c>
      <c r="AH109" s="86">
        <f>VLOOKUP(AG109,'Money Won'!$A$2:$B$137,2,FALSE)</f>
        <v>25426</v>
      </c>
      <c r="AI109" s="87" t="s">
        <v>176</v>
      </c>
      <c r="AJ109" s="86">
        <f>VLOOKUP(AI109,'Money Won'!$A$2:$B$137,2,FALSE)</f>
        <v>0</v>
      </c>
      <c r="AK109" s="87" t="s">
        <v>186</v>
      </c>
      <c r="AL109" s="86">
        <f>VLOOKUP(AK109,'Money Won'!$A$2:$B$137,2,FALSE)</f>
        <v>0</v>
      </c>
    </row>
    <row r="110" spans="1:38" x14ac:dyDescent="0.2">
      <c r="A110" s="71">
        <v>109</v>
      </c>
      <c r="B110" s="72" t="s">
        <v>448</v>
      </c>
      <c r="C110" s="72" t="s">
        <v>449</v>
      </c>
      <c r="D110" s="72" t="s">
        <v>448</v>
      </c>
      <c r="E110" s="73" t="s">
        <v>24</v>
      </c>
      <c r="F110" s="71" t="s">
        <v>23</v>
      </c>
      <c r="G110" s="74"/>
      <c r="H110" s="75">
        <f t="shared" si="1"/>
        <v>2856375</v>
      </c>
      <c r="I110" s="76" t="s">
        <v>67</v>
      </c>
      <c r="J110" s="77">
        <f>VLOOKUP(I110,'Money Won'!$A$2:$B$137,2,FALSE)</f>
        <v>821927</v>
      </c>
      <c r="K110" s="78" t="s">
        <v>73</v>
      </c>
      <c r="L110" s="77">
        <f>VLOOKUP(K110,'Money Won'!$A$2:$B$137,2,FALSE)</f>
        <v>270151</v>
      </c>
      <c r="M110" s="78" t="s">
        <v>70</v>
      </c>
      <c r="N110" s="77">
        <f>VLOOKUP(M110,'Money Won'!$A$2:$B$137,2,FALSE)</f>
        <v>0</v>
      </c>
      <c r="O110" s="79" t="s">
        <v>96</v>
      </c>
      <c r="P110" s="80">
        <f>VLOOKUP(O110,'Money Won'!$A$2:$B$137,2,FALSE)</f>
        <v>34716</v>
      </c>
      <c r="Q110" s="92" t="s">
        <v>82</v>
      </c>
      <c r="R110" s="80">
        <f>VLOOKUP(Q110,'Money Won'!$A$2:$B$137,2,FALSE)</f>
        <v>79200</v>
      </c>
      <c r="S110" s="93" t="s">
        <v>105</v>
      </c>
      <c r="T110" s="80">
        <f>VLOOKUP(S110,'Money Won'!$A$2:$B$137,2,FALSE)</f>
        <v>1296000</v>
      </c>
      <c r="U110" s="81" t="s">
        <v>115</v>
      </c>
      <c r="V110" s="82">
        <f>VLOOKUP(U110,'Money Won'!$A$2:$B$137,2,FALSE)</f>
        <v>0</v>
      </c>
      <c r="W110" s="81" t="s">
        <v>113</v>
      </c>
      <c r="X110" s="82">
        <f>VLOOKUP(W110,'Money Won'!$A$2:$B$137,2,FALSE)</f>
        <v>54054</v>
      </c>
      <c r="Y110" s="81" t="s">
        <v>112</v>
      </c>
      <c r="Z110" s="82">
        <f>VLOOKUP(Y110,'Money Won'!$A$2:$B$137,2,FALSE)</f>
        <v>54054</v>
      </c>
      <c r="AA110" s="83" t="s">
        <v>158</v>
      </c>
      <c r="AB110" s="84">
        <f>VLOOKUP(AA110,'Money Won'!$A$2:$B$137,2,FALSE)</f>
        <v>221825</v>
      </c>
      <c r="AC110" s="117" t="s">
        <v>162</v>
      </c>
      <c r="AD110" s="84">
        <f>VLOOKUP(AC110,'Money Won'!$A$2:$B$137,2,FALSE)</f>
        <v>0</v>
      </c>
      <c r="AE110" s="117" t="s">
        <v>165</v>
      </c>
      <c r="AF110" s="84">
        <f>VLOOKUP(AE110,'Money Won'!$A$2:$B$137,2,FALSE)</f>
        <v>0</v>
      </c>
      <c r="AG110" s="85" t="s">
        <v>167</v>
      </c>
      <c r="AH110" s="86">
        <f>VLOOKUP(AG110,'Money Won'!$A$2:$B$137,2,FALSE)</f>
        <v>24448</v>
      </c>
      <c r="AI110" s="87" t="s">
        <v>186</v>
      </c>
      <c r="AJ110" s="86">
        <f>VLOOKUP(AI110,'Money Won'!$A$2:$B$137,2,FALSE)</f>
        <v>0</v>
      </c>
      <c r="AK110" s="87" t="s">
        <v>185</v>
      </c>
      <c r="AL110" s="86">
        <f>VLOOKUP(AK110,'Money Won'!$A$2:$B$137,2,FALSE)</f>
        <v>0</v>
      </c>
    </row>
    <row r="111" spans="1:38" x14ac:dyDescent="0.2">
      <c r="A111" s="71">
        <v>110</v>
      </c>
      <c r="B111" s="72" t="s">
        <v>305</v>
      </c>
      <c r="C111" s="72" t="s">
        <v>299</v>
      </c>
      <c r="D111" s="72" t="s">
        <v>303</v>
      </c>
      <c r="E111" s="73" t="s">
        <v>24</v>
      </c>
      <c r="F111" s="71" t="s">
        <v>23</v>
      </c>
      <c r="G111" s="74"/>
      <c r="H111" s="75">
        <f t="shared" si="1"/>
        <v>2855732</v>
      </c>
      <c r="I111" s="76" t="s">
        <v>73</v>
      </c>
      <c r="J111" s="77">
        <f>VLOOKUP(I111,'Money Won'!$A$2:$B$137,2,FALSE)</f>
        <v>270151</v>
      </c>
      <c r="K111" s="78" t="s">
        <v>68</v>
      </c>
      <c r="L111" s="77">
        <f>VLOOKUP(K111,'Money Won'!$A$2:$B$137,2,FALSE)</f>
        <v>361923</v>
      </c>
      <c r="M111" s="78" t="s">
        <v>74</v>
      </c>
      <c r="N111" s="77">
        <f>VLOOKUP(M111,'Money Won'!$A$2:$B$137,2,FALSE)</f>
        <v>79200</v>
      </c>
      <c r="O111" s="79" t="s">
        <v>107</v>
      </c>
      <c r="P111" s="80">
        <f>VLOOKUP(O111,'Money Won'!$A$2:$B$137,2,FALSE)</f>
        <v>270151</v>
      </c>
      <c r="Q111" s="92" t="s">
        <v>90</v>
      </c>
      <c r="R111" s="80">
        <f>VLOOKUP(Q111,'Money Won'!$A$2:$B$137,2,FALSE)</f>
        <v>79200</v>
      </c>
      <c r="S111" s="93" t="s">
        <v>105</v>
      </c>
      <c r="T111" s="80">
        <f>VLOOKUP(S111,'Money Won'!$A$2:$B$137,2,FALSE)</f>
        <v>1296000</v>
      </c>
      <c r="U111" s="81" t="s">
        <v>115</v>
      </c>
      <c r="V111" s="82">
        <f>VLOOKUP(U111,'Money Won'!$A$2:$B$137,2,FALSE)</f>
        <v>0</v>
      </c>
      <c r="W111" s="81" t="s">
        <v>121</v>
      </c>
      <c r="X111" s="82">
        <f>VLOOKUP(W111,'Money Won'!$A$2:$B$137,2,FALSE)</f>
        <v>0</v>
      </c>
      <c r="Y111" s="81" t="s">
        <v>138</v>
      </c>
      <c r="Z111" s="82">
        <f>VLOOKUP(Y111,'Money Won'!$A$2:$B$137,2,FALSE)</f>
        <v>474659</v>
      </c>
      <c r="AA111" s="83" t="s">
        <v>161</v>
      </c>
      <c r="AB111" s="84">
        <f>VLOOKUP(AA111,'Money Won'!$A$2:$B$137,2,FALSE)</f>
        <v>0</v>
      </c>
      <c r="AC111" s="118" t="s">
        <v>166</v>
      </c>
      <c r="AD111" s="84">
        <f>VLOOKUP(AC111,'Money Won'!$A$2:$B$137,2,FALSE)</f>
        <v>0</v>
      </c>
      <c r="AE111" s="117" t="s">
        <v>165</v>
      </c>
      <c r="AF111" s="84">
        <f>VLOOKUP(AE111,'Money Won'!$A$2:$B$137,2,FALSE)</f>
        <v>0</v>
      </c>
      <c r="AG111" s="85" t="s">
        <v>167</v>
      </c>
      <c r="AH111" s="86">
        <f>VLOOKUP(AG111,'Money Won'!$A$2:$B$137,2,FALSE)</f>
        <v>24448</v>
      </c>
      <c r="AI111" s="87" t="s">
        <v>178</v>
      </c>
      <c r="AJ111" s="86">
        <f>VLOOKUP(AI111,'Money Won'!$A$2:$B$137,2,FALSE)</f>
        <v>0</v>
      </c>
      <c r="AK111" s="87" t="s">
        <v>186</v>
      </c>
      <c r="AL111" s="86">
        <f>VLOOKUP(AK111,'Money Won'!$A$2:$B$137,2,FALSE)</f>
        <v>0</v>
      </c>
    </row>
    <row r="112" spans="1:38" x14ac:dyDescent="0.2">
      <c r="A112" s="71">
        <v>111</v>
      </c>
      <c r="B112" s="72" t="s">
        <v>214</v>
      </c>
      <c r="C112" s="72" t="s">
        <v>215</v>
      </c>
      <c r="D112" s="72" t="s">
        <v>214</v>
      </c>
      <c r="E112" s="73" t="s">
        <v>26</v>
      </c>
      <c r="F112" s="71" t="s">
        <v>23</v>
      </c>
      <c r="G112" s="74"/>
      <c r="H112" s="75">
        <f t="shared" si="1"/>
        <v>2854914</v>
      </c>
      <c r="I112" s="76" t="s">
        <v>67</v>
      </c>
      <c r="J112" s="77">
        <f>VLOOKUP(I112,'Money Won'!$A$2:$B$137,2,FALSE)</f>
        <v>821927</v>
      </c>
      <c r="K112" s="78" t="s">
        <v>79</v>
      </c>
      <c r="L112" s="77">
        <f>VLOOKUP(K112,'Money Won'!$A$2:$B$137,2,FALSE)</f>
        <v>0</v>
      </c>
      <c r="M112" s="78" t="s">
        <v>70</v>
      </c>
      <c r="N112" s="77">
        <f>VLOOKUP(M112,'Money Won'!$A$2:$B$137,2,FALSE)</f>
        <v>0</v>
      </c>
      <c r="O112" s="79" t="s">
        <v>82</v>
      </c>
      <c r="P112" s="80">
        <f>VLOOKUP(O112,'Money Won'!$A$2:$B$137,2,FALSE)</f>
        <v>79200</v>
      </c>
      <c r="Q112" s="92" t="s">
        <v>87</v>
      </c>
      <c r="R112" s="80">
        <f>VLOOKUP(Q112,'Money Won'!$A$2:$B$137,2,FALSE)</f>
        <v>79200</v>
      </c>
      <c r="S112" s="93" t="s">
        <v>105</v>
      </c>
      <c r="T112" s="80">
        <f>VLOOKUP(S112,'Money Won'!$A$2:$B$137,2,FALSE)</f>
        <v>1296000</v>
      </c>
      <c r="U112" s="81" t="s">
        <v>113</v>
      </c>
      <c r="V112" s="82">
        <f>VLOOKUP(U112,'Money Won'!$A$2:$B$137,2,FALSE)</f>
        <v>54054</v>
      </c>
      <c r="W112" s="81" t="s">
        <v>129</v>
      </c>
      <c r="X112" s="82">
        <f>VLOOKUP(W112,'Money Won'!$A$2:$B$137,2,FALSE)</f>
        <v>0</v>
      </c>
      <c r="Y112" s="81" t="s">
        <v>138</v>
      </c>
      <c r="Z112" s="82">
        <f>VLOOKUP(Y112,'Money Won'!$A$2:$B$137,2,FALSE)</f>
        <v>474659</v>
      </c>
      <c r="AA112" s="83" t="s">
        <v>140</v>
      </c>
      <c r="AB112" s="84">
        <f>VLOOKUP(AA112,'Money Won'!$A$2:$B$137,2,FALSE)</f>
        <v>0</v>
      </c>
      <c r="AC112" s="117" t="s">
        <v>151</v>
      </c>
      <c r="AD112" s="84">
        <f>VLOOKUP(AC112,'Money Won'!$A$2:$B$137,2,FALSE)</f>
        <v>0</v>
      </c>
      <c r="AE112" s="117" t="s">
        <v>143</v>
      </c>
      <c r="AF112" s="84">
        <f>VLOOKUP(AE112,'Money Won'!$A$2:$B$137,2,FALSE)</f>
        <v>0</v>
      </c>
      <c r="AG112" s="85" t="s">
        <v>167</v>
      </c>
      <c r="AH112" s="86">
        <f>VLOOKUP(AG112,'Money Won'!$A$2:$B$137,2,FALSE)</f>
        <v>24448</v>
      </c>
      <c r="AI112" s="87" t="s">
        <v>174</v>
      </c>
      <c r="AJ112" s="86">
        <f>VLOOKUP(AI112,'Money Won'!$A$2:$B$137,2,FALSE)</f>
        <v>25426</v>
      </c>
      <c r="AK112" s="87" t="s">
        <v>185</v>
      </c>
      <c r="AL112" s="86">
        <f>VLOOKUP(AK112,'Money Won'!$A$2:$B$137,2,FALSE)</f>
        <v>0</v>
      </c>
    </row>
    <row r="113" spans="1:38" x14ac:dyDescent="0.2">
      <c r="A113" s="71">
        <v>112</v>
      </c>
      <c r="B113" s="72" t="s">
        <v>482</v>
      </c>
      <c r="C113" s="72" t="s">
        <v>481</v>
      </c>
      <c r="D113" s="72" t="s">
        <v>482</v>
      </c>
      <c r="E113" s="73" t="s">
        <v>24</v>
      </c>
      <c r="F113" s="71" t="s">
        <v>23</v>
      </c>
      <c r="G113" s="74"/>
      <c r="H113" s="75">
        <f t="shared" si="1"/>
        <v>2849127</v>
      </c>
      <c r="I113" s="76" t="s">
        <v>67</v>
      </c>
      <c r="J113" s="77">
        <f>VLOOKUP(I113,'Money Won'!$A$2:$B$137,2,FALSE)</f>
        <v>821927</v>
      </c>
      <c r="K113" s="78" t="s">
        <v>79</v>
      </c>
      <c r="L113" s="77">
        <f>VLOOKUP(K113,'Money Won'!$A$2:$B$137,2,FALSE)</f>
        <v>0</v>
      </c>
      <c r="M113" s="78" t="s">
        <v>70</v>
      </c>
      <c r="N113" s="77">
        <f>VLOOKUP(M113,'Money Won'!$A$2:$B$137,2,FALSE)</f>
        <v>0</v>
      </c>
      <c r="O113" s="79" t="s">
        <v>98</v>
      </c>
      <c r="P113" s="80">
        <f>VLOOKUP(O113,'Money Won'!$A$2:$B$137,2,FALSE)</f>
        <v>0</v>
      </c>
      <c r="Q113" s="92" t="s">
        <v>100</v>
      </c>
      <c r="R113" s="80">
        <f>VLOOKUP(Q113,'Money Won'!$A$2:$B$137,2,FALSE)</f>
        <v>34716</v>
      </c>
      <c r="S113" s="93" t="s">
        <v>105</v>
      </c>
      <c r="T113" s="80">
        <f>VLOOKUP(S113,'Money Won'!$A$2:$B$137,2,FALSE)</f>
        <v>1296000</v>
      </c>
      <c r="U113" s="81" t="s">
        <v>110</v>
      </c>
      <c r="V113" s="82">
        <f>VLOOKUP(U113,'Money Won'!$A$2:$B$137,2,FALSE)</f>
        <v>0</v>
      </c>
      <c r="W113" s="81" t="s">
        <v>132</v>
      </c>
      <c r="X113" s="82">
        <f>VLOOKUP(W113,'Money Won'!$A$2:$B$137,2,FALSE)</f>
        <v>0</v>
      </c>
      <c r="Y113" s="81" t="s">
        <v>138</v>
      </c>
      <c r="Z113" s="82">
        <f>VLOOKUP(Y113,'Money Won'!$A$2:$B$137,2,FALSE)</f>
        <v>474659</v>
      </c>
      <c r="AA113" s="83" t="s">
        <v>158</v>
      </c>
      <c r="AB113" s="84">
        <f>VLOOKUP(AA113,'Money Won'!$A$2:$B$137,2,FALSE)</f>
        <v>221825</v>
      </c>
      <c r="AC113" s="117" t="s">
        <v>156</v>
      </c>
      <c r="AD113" s="84">
        <f>VLOOKUP(AC113,'Money Won'!$A$2:$B$137,2,FALSE)</f>
        <v>0</v>
      </c>
      <c r="AE113" s="117" t="s">
        <v>165</v>
      </c>
      <c r="AF113" s="84">
        <f>VLOOKUP(AE113,'Money Won'!$A$2:$B$137,2,FALSE)</f>
        <v>0</v>
      </c>
      <c r="AG113" s="85" t="s">
        <v>188</v>
      </c>
      <c r="AH113" s="86">
        <f>VLOOKUP(AG113,'Money Won'!$A$2:$B$137,2,FALSE)</f>
        <v>0</v>
      </c>
      <c r="AI113" s="87" t="s">
        <v>181</v>
      </c>
      <c r="AJ113" s="86">
        <f>VLOOKUP(AI113,'Money Won'!$A$2:$B$137,2,FALSE)</f>
        <v>0</v>
      </c>
      <c r="AK113" s="87" t="s">
        <v>185</v>
      </c>
      <c r="AL113" s="86">
        <f>VLOOKUP(AK113,'Money Won'!$A$2:$B$137,2,FALSE)</f>
        <v>0</v>
      </c>
    </row>
    <row r="114" spans="1:38" x14ac:dyDescent="0.2">
      <c r="A114" s="71">
        <v>113</v>
      </c>
      <c r="B114" s="72" t="s">
        <v>504</v>
      </c>
      <c r="C114" s="72" t="s">
        <v>503</v>
      </c>
      <c r="D114" s="72" t="s">
        <v>504</v>
      </c>
      <c r="E114" s="73" t="s">
        <v>24</v>
      </c>
      <c r="F114" s="71" t="s">
        <v>23</v>
      </c>
      <c r="G114" s="74"/>
      <c r="H114" s="75">
        <f t="shared" si="1"/>
        <v>2761863</v>
      </c>
      <c r="I114" s="76" t="s">
        <v>73</v>
      </c>
      <c r="J114" s="77">
        <f>VLOOKUP(I114,'Money Won'!$A$2:$B$137,2,FALSE)</f>
        <v>270151</v>
      </c>
      <c r="K114" s="78" t="s">
        <v>80</v>
      </c>
      <c r="L114" s="77">
        <f>VLOOKUP(K114,'Money Won'!$A$2:$B$137,2,FALSE)</f>
        <v>0</v>
      </c>
      <c r="M114" s="78" t="s">
        <v>74</v>
      </c>
      <c r="N114" s="77">
        <f>VLOOKUP(M114,'Money Won'!$A$2:$B$137,2,FALSE)</f>
        <v>79200</v>
      </c>
      <c r="O114" s="79" t="s">
        <v>108</v>
      </c>
      <c r="P114" s="80">
        <f>VLOOKUP(O114,'Money Won'!$A$2:$B$137,2,FALSE)</f>
        <v>361923</v>
      </c>
      <c r="Q114" s="92" t="s">
        <v>101</v>
      </c>
      <c r="R114" s="80">
        <f>VLOOKUP(Q114,'Money Won'!$A$2:$B$137,2,FALSE)</f>
        <v>54054</v>
      </c>
      <c r="S114" s="93" t="s">
        <v>105</v>
      </c>
      <c r="T114" s="80">
        <f>VLOOKUP(S114,'Money Won'!$A$2:$B$137,2,FALSE)</f>
        <v>1296000</v>
      </c>
      <c r="U114" s="81" t="s">
        <v>129</v>
      </c>
      <c r="V114" s="82">
        <f>VLOOKUP(U114,'Money Won'!$A$2:$B$137,2,FALSE)</f>
        <v>0</v>
      </c>
      <c r="W114" s="81" t="s">
        <v>125</v>
      </c>
      <c r="X114" s="82">
        <f>VLOOKUP(W114,'Money Won'!$A$2:$B$137,2,FALSE)</f>
        <v>79200</v>
      </c>
      <c r="Y114" s="81" t="s">
        <v>138</v>
      </c>
      <c r="Z114" s="82">
        <f>VLOOKUP(Y114,'Money Won'!$A$2:$B$137,2,FALSE)</f>
        <v>474659</v>
      </c>
      <c r="AA114" s="83" t="s">
        <v>139</v>
      </c>
      <c r="AB114" s="84">
        <f>VLOOKUP(AA114,'Money Won'!$A$2:$B$137,2,FALSE)</f>
        <v>79200</v>
      </c>
      <c r="AC114" s="117" t="s">
        <v>160</v>
      </c>
      <c r="AD114" s="84">
        <f>VLOOKUP(AC114,'Money Won'!$A$2:$B$137,2,FALSE)</f>
        <v>43028</v>
      </c>
      <c r="AE114" s="117" t="s">
        <v>149</v>
      </c>
      <c r="AF114" s="84">
        <f>VLOOKUP(AE114,'Money Won'!$A$2:$B$137,2,FALSE)</f>
        <v>0</v>
      </c>
      <c r="AG114" s="85" t="s">
        <v>167</v>
      </c>
      <c r="AH114" s="86">
        <f>VLOOKUP(AG114,'Money Won'!$A$2:$B$137,2,FALSE)</f>
        <v>24448</v>
      </c>
      <c r="AI114" s="87" t="s">
        <v>186</v>
      </c>
      <c r="AJ114" s="86">
        <f>VLOOKUP(AI114,'Money Won'!$A$2:$B$137,2,FALSE)</f>
        <v>0</v>
      </c>
      <c r="AK114" s="87" t="s">
        <v>185</v>
      </c>
      <c r="AL114" s="86">
        <f>VLOOKUP(AK114,'Money Won'!$A$2:$B$137,2,FALSE)</f>
        <v>0</v>
      </c>
    </row>
    <row r="115" spans="1:38" x14ac:dyDescent="0.2">
      <c r="A115" s="71">
        <v>114</v>
      </c>
      <c r="B115" s="72" t="s">
        <v>358</v>
      </c>
      <c r="C115" s="72" t="s">
        <v>357</v>
      </c>
      <c r="D115" s="72" t="s">
        <v>358</v>
      </c>
      <c r="E115" s="73" t="s">
        <v>24</v>
      </c>
      <c r="F115" s="71" t="s">
        <v>23</v>
      </c>
      <c r="G115" s="74"/>
      <c r="H115" s="75">
        <f t="shared" si="1"/>
        <v>2745477</v>
      </c>
      <c r="I115" s="76" t="s">
        <v>67</v>
      </c>
      <c r="J115" s="77">
        <f>VLOOKUP(I115,'Money Won'!$A$2:$B$137,2,FALSE)</f>
        <v>821927</v>
      </c>
      <c r="K115" s="78" t="s">
        <v>68</v>
      </c>
      <c r="L115" s="77">
        <f>VLOOKUP(K115,'Money Won'!$A$2:$B$137,2,FALSE)</f>
        <v>361923</v>
      </c>
      <c r="M115" s="78" t="s">
        <v>79</v>
      </c>
      <c r="N115" s="77">
        <f>VLOOKUP(M115,'Money Won'!$A$2:$B$137,2,FALSE)</f>
        <v>0</v>
      </c>
      <c r="O115" s="79" t="s">
        <v>96</v>
      </c>
      <c r="P115" s="80">
        <f>VLOOKUP(O115,'Money Won'!$A$2:$B$137,2,FALSE)</f>
        <v>34716</v>
      </c>
      <c r="Q115" s="92" t="s">
        <v>95</v>
      </c>
      <c r="R115" s="80">
        <f>VLOOKUP(Q115,'Money Won'!$A$2:$B$137,2,FALSE)</f>
        <v>163435</v>
      </c>
      <c r="S115" s="93" t="s">
        <v>105</v>
      </c>
      <c r="T115" s="80">
        <f>VLOOKUP(S115,'Money Won'!$A$2:$B$137,2,FALSE)</f>
        <v>1296000</v>
      </c>
      <c r="U115" s="81" t="s">
        <v>126</v>
      </c>
      <c r="V115" s="82">
        <f>VLOOKUP(U115,'Money Won'!$A$2:$B$137,2,FALSE)</f>
        <v>0</v>
      </c>
      <c r="W115" s="81" t="s">
        <v>121</v>
      </c>
      <c r="X115" s="82">
        <f>VLOOKUP(W115,'Money Won'!$A$2:$B$137,2,FALSE)</f>
        <v>0</v>
      </c>
      <c r="Y115" s="81" t="s">
        <v>118</v>
      </c>
      <c r="Z115" s="82">
        <f>VLOOKUP(Y115,'Money Won'!$A$2:$B$137,2,FALSE)</f>
        <v>0</v>
      </c>
      <c r="AA115" s="83" t="s">
        <v>156</v>
      </c>
      <c r="AB115" s="84">
        <f>VLOOKUP(AA115,'Money Won'!$A$2:$B$137,2,FALSE)</f>
        <v>0</v>
      </c>
      <c r="AC115" s="117" t="s">
        <v>160</v>
      </c>
      <c r="AD115" s="84">
        <f>VLOOKUP(AC115,'Money Won'!$A$2:$B$137,2,FALSE)</f>
        <v>43028</v>
      </c>
      <c r="AE115" s="117" t="s">
        <v>165</v>
      </c>
      <c r="AF115" s="84">
        <f>VLOOKUP(AE115,'Money Won'!$A$2:$B$137,2,FALSE)</f>
        <v>0</v>
      </c>
      <c r="AG115" s="85" t="s">
        <v>167</v>
      </c>
      <c r="AH115" s="86">
        <f>VLOOKUP(AG115,'Money Won'!$A$2:$B$137,2,FALSE)</f>
        <v>24448</v>
      </c>
      <c r="AI115" s="87" t="s">
        <v>176</v>
      </c>
      <c r="AJ115" s="86">
        <f>VLOOKUP(AI115,'Money Won'!$A$2:$B$137,2,FALSE)</f>
        <v>0</v>
      </c>
      <c r="AK115" s="87" t="s">
        <v>185</v>
      </c>
      <c r="AL115" s="86">
        <f>VLOOKUP(AK115,'Money Won'!$A$2:$B$137,2,FALSE)</f>
        <v>0</v>
      </c>
    </row>
    <row r="116" spans="1:38" x14ac:dyDescent="0.2">
      <c r="A116" s="71">
        <v>115</v>
      </c>
      <c r="B116" s="72" t="s">
        <v>468</v>
      </c>
      <c r="C116" s="72" t="s">
        <v>467</v>
      </c>
      <c r="D116" s="72" t="s">
        <v>468</v>
      </c>
      <c r="E116" s="73" t="s">
        <v>24</v>
      </c>
      <c r="F116" s="71" t="s">
        <v>23</v>
      </c>
      <c r="G116" s="74"/>
      <c r="H116" s="75">
        <f t="shared" si="1"/>
        <v>2703794</v>
      </c>
      <c r="I116" s="76" t="s">
        <v>67</v>
      </c>
      <c r="J116" s="77">
        <f>VLOOKUP(I116,'Money Won'!$A$2:$B$137,2,FALSE)</f>
        <v>821927</v>
      </c>
      <c r="K116" s="78" t="s">
        <v>77</v>
      </c>
      <c r="L116" s="77">
        <f>VLOOKUP(K116,'Money Won'!$A$2:$B$137,2,FALSE)</f>
        <v>27952</v>
      </c>
      <c r="M116" s="78" t="s">
        <v>73</v>
      </c>
      <c r="N116" s="77">
        <f>VLOOKUP(M116,'Money Won'!$A$2:$B$137,2,FALSE)</f>
        <v>270151</v>
      </c>
      <c r="O116" s="79" t="s">
        <v>82</v>
      </c>
      <c r="P116" s="80">
        <f>VLOOKUP(O116,'Money Won'!$A$2:$B$137,2,FALSE)</f>
        <v>79200</v>
      </c>
      <c r="Q116" s="92" t="s">
        <v>101</v>
      </c>
      <c r="R116" s="80">
        <f>VLOOKUP(Q116,'Money Won'!$A$2:$B$137,2,FALSE)</f>
        <v>54054</v>
      </c>
      <c r="S116" s="93" t="s">
        <v>105</v>
      </c>
      <c r="T116" s="80">
        <f>VLOOKUP(S116,'Money Won'!$A$2:$B$137,2,FALSE)</f>
        <v>1296000</v>
      </c>
      <c r="U116" s="81" t="s">
        <v>126</v>
      </c>
      <c r="V116" s="82">
        <f>VLOOKUP(U116,'Money Won'!$A$2:$B$137,2,FALSE)</f>
        <v>0</v>
      </c>
      <c r="W116" s="81" t="s">
        <v>121</v>
      </c>
      <c r="X116" s="82">
        <f>VLOOKUP(W116,'Money Won'!$A$2:$B$137,2,FALSE)</f>
        <v>0</v>
      </c>
      <c r="Y116" s="81" t="s">
        <v>117</v>
      </c>
      <c r="Z116" s="82">
        <f>VLOOKUP(Y116,'Money Won'!$A$2:$B$137,2,FALSE)</f>
        <v>0</v>
      </c>
      <c r="AA116" s="83" t="s">
        <v>159</v>
      </c>
      <c r="AB116" s="84">
        <f>VLOOKUP(AA116,'Money Won'!$A$2:$B$137,2,FALSE)</f>
        <v>43028</v>
      </c>
      <c r="AC116" s="117" t="s">
        <v>146</v>
      </c>
      <c r="AD116" s="84">
        <f>VLOOKUP(AC116,'Money Won'!$A$2:$B$137,2,FALSE)</f>
        <v>43028</v>
      </c>
      <c r="AE116" s="117" t="s">
        <v>155</v>
      </c>
      <c r="AF116" s="84">
        <f>VLOOKUP(AE116,'Money Won'!$A$2:$B$137,2,FALSE)</f>
        <v>43028</v>
      </c>
      <c r="AG116" s="85" t="s">
        <v>175</v>
      </c>
      <c r="AH116" s="86">
        <f>VLOOKUP(AG116,'Money Won'!$A$2:$B$137,2,FALSE)</f>
        <v>0</v>
      </c>
      <c r="AI116" s="87" t="s">
        <v>174</v>
      </c>
      <c r="AJ116" s="86">
        <f>VLOOKUP(AI116,'Money Won'!$A$2:$B$137,2,FALSE)</f>
        <v>25426</v>
      </c>
      <c r="AK116" s="87" t="s">
        <v>185</v>
      </c>
      <c r="AL116" s="86">
        <f>VLOOKUP(AK116,'Money Won'!$A$2:$B$137,2,FALSE)</f>
        <v>0</v>
      </c>
    </row>
    <row r="117" spans="1:38" x14ac:dyDescent="0.2">
      <c r="A117" s="71">
        <v>116</v>
      </c>
      <c r="B117" s="72" t="s">
        <v>264</v>
      </c>
      <c r="C117" s="72" t="s">
        <v>259</v>
      </c>
      <c r="D117" s="72" t="s">
        <v>260</v>
      </c>
      <c r="E117" s="73" t="s">
        <v>24</v>
      </c>
      <c r="F117" s="71" t="s">
        <v>23</v>
      </c>
      <c r="G117" s="74"/>
      <c r="H117" s="75">
        <f t="shared" si="1"/>
        <v>2640918</v>
      </c>
      <c r="I117" s="76" t="s">
        <v>79</v>
      </c>
      <c r="J117" s="77">
        <f>VLOOKUP(I117,'Money Won'!$A$2:$B$137,2,FALSE)</f>
        <v>0</v>
      </c>
      <c r="K117" s="78" t="s">
        <v>70</v>
      </c>
      <c r="L117" s="77">
        <f>VLOOKUP(K117,'Money Won'!$A$2:$B$137,2,FALSE)</f>
        <v>0</v>
      </c>
      <c r="M117" s="78" t="s">
        <v>74</v>
      </c>
      <c r="N117" s="77">
        <f>VLOOKUP(M117,'Money Won'!$A$2:$B$137,2,FALSE)</f>
        <v>79200</v>
      </c>
      <c r="O117" s="79" t="s">
        <v>86</v>
      </c>
      <c r="P117" s="80">
        <f>VLOOKUP(O117,'Money Won'!$A$2:$B$137,2,FALSE)</f>
        <v>2160000</v>
      </c>
      <c r="Q117" s="92" t="s">
        <v>98</v>
      </c>
      <c r="R117" s="80">
        <f>VLOOKUP(Q117,'Money Won'!$A$2:$B$137,2,FALSE)</f>
        <v>0</v>
      </c>
      <c r="S117" s="93" t="s">
        <v>96</v>
      </c>
      <c r="T117" s="80">
        <f>VLOOKUP(S117,'Money Won'!$A$2:$B$137,2,FALSE)</f>
        <v>34716</v>
      </c>
      <c r="U117" s="81" t="s">
        <v>137</v>
      </c>
      <c r="V117" s="82">
        <f>VLOOKUP(U117,'Money Won'!$A$2:$B$137,2,FALSE)</f>
        <v>122387</v>
      </c>
      <c r="W117" s="81" t="s">
        <v>116</v>
      </c>
      <c r="X117" s="82">
        <f>VLOOKUP(W117,'Money Won'!$A$2:$B$137,2,FALSE)</f>
        <v>79200</v>
      </c>
      <c r="Y117" s="81" t="s">
        <v>129</v>
      </c>
      <c r="Z117" s="82">
        <f>VLOOKUP(Y117,'Money Won'!$A$2:$B$137,2,FALSE)</f>
        <v>0</v>
      </c>
      <c r="AA117" s="83" t="s">
        <v>160</v>
      </c>
      <c r="AB117" s="84">
        <f>VLOOKUP(AA117,'Money Won'!$A$2:$B$137,2,FALSE)</f>
        <v>43028</v>
      </c>
      <c r="AC117" s="117" t="s">
        <v>198</v>
      </c>
      <c r="AD117" s="84">
        <f>VLOOKUP(AC117,'Money Won'!$A$2:$B$137,2,FALSE)</f>
        <v>0</v>
      </c>
      <c r="AE117" s="117" t="s">
        <v>144</v>
      </c>
      <c r="AF117" s="84">
        <f>VLOOKUP(AE117,'Money Won'!$A$2:$B$137,2,FALSE)</f>
        <v>122387</v>
      </c>
      <c r="AG117" s="85" t="s">
        <v>189</v>
      </c>
      <c r="AH117" s="86">
        <f>VLOOKUP(AG117,'Money Won'!$A$2:$B$137,2,FALSE)</f>
        <v>0</v>
      </c>
      <c r="AI117" s="87" t="s">
        <v>175</v>
      </c>
      <c r="AJ117" s="86">
        <f>VLOOKUP(AI117,'Money Won'!$A$2:$B$137,2,FALSE)</f>
        <v>0</v>
      </c>
      <c r="AK117" s="87" t="s">
        <v>185</v>
      </c>
      <c r="AL117" s="86">
        <f>VLOOKUP(AK117,'Money Won'!$A$2:$B$137,2,FALSE)</f>
        <v>0</v>
      </c>
    </row>
    <row r="118" spans="1:38" x14ac:dyDescent="0.2">
      <c r="A118" s="71">
        <v>117</v>
      </c>
      <c r="B118" s="72" t="s">
        <v>387</v>
      </c>
      <c r="C118" s="72" t="s">
        <v>385</v>
      </c>
      <c r="D118" s="72" t="s">
        <v>388</v>
      </c>
      <c r="E118" s="73" t="s">
        <v>24</v>
      </c>
      <c r="F118" s="71" t="s">
        <v>23</v>
      </c>
      <c r="G118" s="74"/>
      <c r="H118" s="75">
        <f t="shared" si="1"/>
        <v>2627875</v>
      </c>
      <c r="I118" s="76" t="s">
        <v>70</v>
      </c>
      <c r="J118" s="77">
        <f>VLOOKUP(I118,'Money Won'!$A$2:$B$137,2,FALSE)</f>
        <v>0</v>
      </c>
      <c r="K118" s="78" t="s">
        <v>74</v>
      </c>
      <c r="L118" s="77">
        <f>VLOOKUP(K118,'Money Won'!$A$2:$B$137,2,FALSE)</f>
        <v>79200</v>
      </c>
      <c r="M118" s="78" t="s">
        <v>80</v>
      </c>
      <c r="N118" s="77">
        <f>VLOOKUP(M118,'Money Won'!$A$2:$B$137,2,FALSE)</f>
        <v>0</v>
      </c>
      <c r="O118" s="79" t="s">
        <v>107</v>
      </c>
      <c r="P118" s="80">
        <f>VLOOKUP(O118,'Money Won'!$A$2:$B$137,2,FALSE)</f>
        <v>270151</v>
      </c>
      <c r="Q118" s="92" t="s">
        <v>108</v>
      </c>
      <c r="R118" s="80">
        <f>VLOOKUP(Q118,'Money Won'!$A$2:$B$137,2,FALSE)</f>
        <v>361923</v>
      </c>
      <c r="S118" s="93" t="s">
        <v>105</v>
      </c>
      <c r="T118" s="80">
        <f>VLOOKUP(S118,'Money Won'!$A$2:$B$137,2,FALSE)</f>
        <v>1296000</v>
      </c>
      <c r="U118" s="81" t="s">
        <v>128</v>
      </c>
      <c r="V118" s="82">
        <f>VLOOKUP(U118,'Money Won'!$A$2:$B$137,2,FALSE)</f>
        <v>23714</v>
      </c>
      <c r="W118" s="81" t="s">
        <v>118</v>
      </c>
      <c r="X118" s="82">
        <f>VLOOKUP(W118,'Money Won'!$A$2:$B$137,2,FALSE)</f>
        <v>0</v>
      </c>
      <c r="Y118" s="81" t="s">
        <v>138</v>
      </c>
      <c r="Z118" s="82">
        <f>VLOOKUP(Y118,'Money Won'!$A$2:$B$137,2,FALSE)</f>
        <v>474659</v>
      </c>
      <c r="AA118" s="83" t="s">
        <v>139</v>
      </c>
      <c r="AB118" s="84">
        <f>VLOOKUP(AA118,'Money Won'!$A$2:$B$137,2,FALSE)</f>
        <v>79200</v>
      </c>
      <c r="AC118" s="117" t="s">
        <v>140</v>
      </c>
      <c r="AD118" s="84">
        <f>VLOOKUP(AC118,'Money Won'!$A$2:$B$137,2,FALSE)</f>
        <v>0</v>
      </c>
      <c r="AE118" s="117" t="s">
        <v>155</v>
      </c>
      <c r="AF118" s="84">
        <f>VLOOKUP(AE118,'Money Won'!$A$2:$B$137,2,FALSE)</f>
        <v>43028</v>
      </c>
      <c r="AG118" s="85" t="s">
        <v>188</v>
      </c>
      <c r="AH118" s="86">
        <f>VLOOKUP(AG118,'Money Won'!$A$2:$B$137,2,FALSE)</f>
        <v>0</v>
      </c>
      <c r="AI118" s="87" t="s">
        <v>178</v>
      </c>
      <c r="AJ118" s="86">
        <f>VLOOKUP(AI118,'Money Won'!$A$2:$B$137,2,FALSE)</f>
        <v>0</v>
      </c>
      <c r="AK118" s="87" t="s">
        <v>181</v>
      </c>
      <c r="AL118" s="86">
        <f>VLOOKUP(AK118,'Money Won'!$A$2:$B$137,2,FALSE)</f>
        <v>0</v>
      </c>
    </row>
    <row r="119" spans="1:38" x14ac:dyDescent="0.2">
      <c r="A119" s="71">
        <v>118</v>
      </c>
      <c r="B119" s="72" t="s">
        <v>314</v>
      </c>
      <c r="C119" s="72" t="s">
        <v>313</v>
      </c>
      <c r="D119" s="72" t="s">
        <v>314</v>
      </c>
      <c r="E119" s="73" t="s">
        <v>24</v>
      </c>
      <c r="F119" s="71" t="s">
        <v>23</v>
      </c>
      <c r="G119" s="74"/>
      <c r="H119" s="75">
        <f t="shared" si="1"/>
        <v>2623270</v>
      </c>
      <c r="I119" s="76" t="s">
        <v>67</v>
      </c>
      <c r="J119" s="77">
        <f>VLOOKUP(I119,'Money Won'!$A$2:$B$137,2,FALSE)</f>
        <v>821927</v>
      </c>
      <c r="K119" s="78" t="s">
        <v>68</v>
      </c>
      <c r="L119" s="77">
        <f>VLOOKUP(K119,'Money Won'!$A$2:$B$137,2,FALSE)</f>
        <v>361923</v>
      </c>
      <c r="M119" s="78" t="s">
        <v>73</v>
      </c>
      <c r="N119" s="77">
        <f>VLOOKUP(M119,'Money Won'!$A$2:$B$137,2,FALSE)</f>
        <v>270151</v>
      </c>
      <c r="O119" s="79" t="s">
        <v>108</v>
      </c>
      <c r="P119" s="80">
        <f>VLOOKUP(O119,'Money Won'!$A$2:$B$137,2,FALSE)</f>
        <v>361923</v>
      </c>
      <c r="Q119" s="92" t="s">
        <v>100</v>
      </c>
      <c r="R119" s="80">
        <f>VLOOKUP(Q119,'Money Won'!$A$2:$B$137,2,FALSE)</f>
        <v>34716</v>
      </c>
      <c r="S119" s="93" t="s">
        <v>101</v>
      </c>
      <c r="T119" s="80">
        <f>VLOOKUP(S119,'Money Won'!$A$2:$B$137,2,FALSE)</f>
        <v>54054</v>
      </c>
      <c r="U119" s="81" t="s">
        <v>113</v>
      </c>
      <c r="V119" s="82">
        <f>VLOOKUP(U119,'Money Won'!$A$2:$B$137,2,FALSE)</f>
        <v>54054</v>
      </c>
      <c r="W119" s="81" t="s">
        <v>121</v>
      </c>
      <c r="X119" s="82">
        <f>VLOOKUP(W119,'Money Won'!$A$2:$B$137,2,FALSE)</f>
        <v>0</v>
      </c>
      <c r="Y119" s="81" t="s">
        <v>138</v>
      </c>
      <c r="Z119" s="82">
        <f>VLOOKUP(Y119,'Money Won'!$A$2:$B$137,2,FALSE)</f>
        <v>474659</v>
      </c>
      <c r="AA119" s="83" t="s">
        <v>141</v>
      </c>
      <c r="AB119" s="84">
        <f>VLOOKUP(AA119,'Money Won'!$A$2:$B$137,2,FALSE)</f>
        <v>122387</v>
      </c>
      <c r="AC119" s="117" t="s">
        <v>160</v>
      </c>
      <c r="AD119" s="84">
        <f>VLOOKUP(AC119,'Money Won'!$A$2:$B$137,2,FALSE)</f>
        <v>43028</v>
      </c>
      <c r="AE119" s="117" t="s">
        <v>165</v>
      </c>
      <c r="AF119" s="84">
        <f>VLOOKUP(AE119,'Money Won'!$A$2:$B$137,2,FALSE)</f>
        <v>0</v>
      </c>
      <c r="AG119" s="85" t="s">
        <v>167</v>
      </c>
      <c r="AH119" s="86">
        <f>VLOOKUP(AG119,'Money Won'!$A$2:$B$137,2,FALSE)</f>
        <v>24448</v>
      </c>
      <c r="AI119" s="87" t="s">
        <v>176</v>
      </c>
      <c r="AJ119" s="86">
        <f>VLOOKUP(AI119,'Money Won'!$A$2:$B$137,2,FALSE)</f>
        <v>0</v>
      </c>
      <c r="AK119" s="87" t="s">
        <v>185</v>
      </c>
      <c r="AL119" s="86">
        <f>VLOOKUP(AK119,'Money Won'!$A$2:$B$137,2,FALSE)</f>
        <v>0</v>
      </c>
    </row>
    <row r="120" spans="1:38" x14ac:dyDescent="0.2">
      <c r="A120" s="71">
        <v>119</v>
      </c>
      <c r="B120" s="72" t="s">
        <v>488</v>
      </c>
      <c r="C120" s="72" t="s">
        <v>487</v>
      </c>
      <c r="D120" s="72" t="s">
        <v>488</v>
      </c>
      <c r="E120" s="73" t="s">
        <v>24</v>
      </c>
      <c r="F120" s="71" t="s">
        <v>23</v>
      </c>
      <c r="G120" s="74"/>
      <c r="H120" s="75">
        <f t="shared" si="1"/>
        <v>2598808</v>
      </c>
      <c r="I120" s="76" t="s">
        <v>77</v>
      </c>
      <c r="J120" s="77">
        <f>VLOOKUP(I120,'Money Won'!$A$2:$B$137,2,FALSE)</f>
        <v>27952</v>
      </c>
      <c r="K120" s="78" t="s">
        <v>78</v>
      </c>
      <c r="L120" s="77">
        <f>VLOOKUP(K120,'Money Won'!$A$2:$B$137,2,FALSE)</f>
        <v>122387</v>
      </c>
      <c r="M120" s="78" t="s">
        <v>70</v>
      </c>
      <c r="N120" s="77">
        <f>VLOOKUP(M120,'Money Won'!$A$2:$B$137,2,FALSE)</f>
        <v>0</v>
      </c>
      <c r="O120" s="79" t="s">
        <v>86</v>
      </c>
      <c r="P120" s="80">
        <f>VLOOKUP(O120,'Money Won'!$A$2:$B$137,2,FALSE)</f>
        <v>2160000</v>
      </c>
      <c r="Q120" s="92" t="s">
        <v>98</v>
      </c>
      <c r="R120" s="80">
        <f>VLOOKUP(Q120,'Money Won'!$A$2:$B$137,2,FALSE)</f>
        <v>0</v>
      </c>
      <c r="S120" s="93" t="s">
        <v>95</v>
      </c>
      <c r="T120" s="80">
        <f>VLOOKUP(S120,'Money Won'!$A$2:$B$137,2,FALSE)</f>
        <v>163435</v>
      </c>
      <c r="U120" s="81" t="s">
        <v>132</v>
      </c>
      <c r="V120" s="82">
        <f>VLOOKUP(U120,'Money Won'!$A$2:$B$137,2,FALSE)</f>
        <v>0</v>
      </c>
      <c r="W120" s="81" t="s">
        <v>112</v>
      </c>
      <c r="X120" s="82">
        <f>VLOOKUP(W120,'Money Won'!$A$2:$B$137,2,FALSE)</f>
        <v>54054</v>
      </c>
      <c r="Y120" s="81" t="s">
        <v>134</v>
      </c>
      <c r="Z120" s="82">
        <f>VLOOKUP(Y120,'Money Won'!$A$2:$B$137,2,FALSE)</f>
        <v>27952</v>
      </c>
      <c r="AA120" s="83" t="s">
        <v>149</v>
      </c>
      <c r="AB120" s="84">
        <f>VLOOKUP(AA120,'Money Won'!$A$2:$B$137,2,FALSE)</f>
        <v>0</v>
      </c>
      <c r="AC120" s="117" t="s">
        <v>155</v>
      </c>
      <c r="AD120" s="84">
        <f>VLOOKUP(AC120,'Money Won'!$A$2:$B$137,2,FALSE)</f>
        <v>43028</v>
      </c>
      <c r="AE120" s="117" t="s">
        <v>165</v>
      </c>
      <c r="AF120" s="84">
        <f>VLOOKUP(AE120,'Money Won'!$A$2:$B$137,2,FALSE)</f>
        <v>0</v>
      </c>
      <c r="AG120" s="85" t="s">
        <v>183</v>
      </c>
      <c r="AH120" s="86">
        <f>VLOOKUP(AG120,'Money Won'!$A$2:$B$137,2,FALSE)</f>
        <v>0</v>
      </c>
      <c r="AI120" s="87" t="s">
        <v>195</v>
      </c>
      <c r="AJ120" s="86">
        <f>VLOOKUP(AI120,'Money Won'!$A$2:$B$137,2,FALSE)</f>
        <v>0</v>
      </c>
      <c r="AK120" s="87" t="s">
        <v>185</v>
      </c>
      <c r="AL120" s="86">
        <f>VLOOKUP(AK120,'Money Won'!$A$2:$B$137,2,FALSE)</f>
        <v>0</v>
      </c>
    </row>
    <row r="121" spans="1:38" x14ac:dyDescent="0.2">
      <c r="A121" s="71">
        <v>120</v>
      </c>
      <c r="B121" s="72" t="s">
        <v>578</v>
      </c>
      <c r="C121" s="72" t="s">
        <v>575</v>
      </c>
      <c r="D121" s="72" t="s">
        <v>579</v>
      </c>
      <c r="E121" s="73" t="s">
        <v>24</v>
      </c>
      <c r="F121" s="71" t="s">
        <v>23</v>
      </c>
      <c r="G121" s="74"/>
      <c r="H121" s="75">
        <f t="shared" si="1"/>
        <v>2583788</v>
      </c>
      <c r="I121" s="76" t="s">
        <v>76</v>
      </c>
      <c r="J121" s="77">
        <f>VLOOKUP(I121,'Money Won'!$A$2:$B$137,2,FALSE)</f>
        <v>163435</v>
      </c>
      <c r="K121" s="78" t="s">
        <v>73</v>
      </c>
      <c r="L121" s="77">
        <f>VLOOKUP(K121,'Money Won'!$A$2:$B$137,2,FALSE)</f>
        <v>270151</v>
      </c>
      <c r="M121" s="78" t="s">
        <v>74</v>
      </c>
      <c r="N121" s="77">
        <f>VLOOKUP(M121,'Money Won'!$A$2:$B$137,2,FALSE)</f>
        <v>79200</v>
      </c>
      <c r="O121" s="79" t="s">
        <v>96</v>
      </c>
      <c r="P121" s="80">
        <f>VLOOKUP(O121,'Money Won'!$A$2:$B$137,2,FALSE)</f>
        <v>34716</v>
      </c>
      <c r="Q121" s="92" t="s">
        <v>100</v>
      </c>
      <c r="R121" s="80">
        <f>VLOOKUP(Q121,'Money Won'!$A$2:$B$137,2,FALSE)</f>
        <v>34716</v>
      </c>
      <c r="S121" s="93" t="s">
        <v>105</v>
      </c>
      <c r="T121" s="80">
        <f>VLOOKUP(S121,'Money Won'!$A$2:$B$137,2,FALSE)</f>
        <v>1296000</v>
      </c>
      <c r="U121" s="81" t="s">
        <v>132</v>
      </c>
      <c r="V121" s="82">
        <f>VLOOKUP(U121,'Money Won'!$A$2:$B$137,2,FALSE)</f>
        <v>0</v>
      </c>
      <c r="W121" s="81" t="s">
        <v>121</v>
      </c>
      <c r="X121" s="82">
        <f>VLOOKUP(W121,'Money Won'!$A$2:$B$137,2,FALSE)</f>
        <v>0</v>
      </c>
      <c r="Y121" s="81" t="s">
        <v>138</v>
      </c>
      <c r="Z121" s="82">
        <f>VLOOKUP(Y121,'Money Won'!$A$2:$B$137,2,FALSE)</f>
        <v>474659</v>
      </c>
      <c r="AA121" s="83" t="s">
        <v>140</v>
      </c>
      <c r="AB121" s="84">
        <f>VLOOKUP(AA121,'Money Won'!$A$2:$B$137,2,FALSE)</f>
        <v>0</v>
      </c>
      <c r="AC121" s="117" t="s">
        <v>160</v>
      </c>
      <c r="AD121" s="84">
        <f>VLOOKUP(AC121,'Money Won'!$A$2:$B$137,2,FALSE)</f>
        <v>43028</v>
      </c>
      <c r="AE121" s="117" t="s">
        <v>148</v>
      </c>
      <c r="AF121" s="84">
        <f>VLOOKUP(AE121,'Money Won'!$A$2:$B$137,2,FALSE)</f>
        <v>163435</v>
      </c>
      <c r="AG121" s="85" t="s">
        <v>167</v>
      </c>
      <c r="AH121" s="86">
        <f>VLOOKUP(AG121,'Money Won'!$A$2:$B$137,2,FALSE)</f>
        <v>24448</v>
      </c>
      <c r="AI121" s="87" t="s">
        <v>176</v>
      </c>
      <c r="AJ121" s="86">
        <f>VLOOKUP(AI121,'Money Won'!$A$2:$B$137,2,FALSE)</f>
        <v>0</v>
      </c>
      <c r="AK121" s="87" t="s">
        <v>185</v>
      </c>
      <c r="AL121" s="86">
        <f>VLOOKUP(AK121,'Money Won'!$A$2:$B$137,2,FALSE)</f>
        <v>0</v>
      </c>
    </row>
    <row r="122" spans="1:38" x14ac:dyDescent="0.2">
      <c r="A122" s="71">
        <v>121</v>
      </c>
      <c r="B122" s="72" t="s">
        <v>396</v>
      </c>
      <c r="C122" s="72" t="s">
        <v>395</v>
      </c>
      <c r="D122" s="72" t="s">
        <v>396</v>
      </c>
      <c r="E122" s="73" t="s">
        <v>24</v>
      </c>
      <c r="F122" s="71" t="s">
        <v>23</v>
      </c>
      <c r="G122" s="74"/>
      <c r="H122" s="75">
        <f t="shared" si="1"/>
        <v>2574792</v>
      </c>
      <c r="I122" s="76" t="s">
        <v>67</v>
      </c>
      <c r="J122" s="77">
        <f>VLOOKUP(I122,'Money Won'!$A$2:$B$137,2,FALSE)</f>
        <v>821927</v>
      </c>
      <c r="K122" s="78" t="s">
        <v>73</v>
      </c>
      <c r="L122" s="77">
        <f>VLOOKUP(K122,'Money Won'!$A$2:$B$137,2,FALSE)</f>
        <v>270151</v>
      </c>
      <c r="M122" s="78" t="s">
        <v>70</v>
      </c>
      <c r="N122" s="77">
        <f>VLOOKUP(M122,'Money Won'!$A$2:$B$137,2,FALSE)</f>
        <v>0</v>
      </c>
      <c r="O122" s="79" t="s">
        <v>96</v>
      </c>
      <c r="P122" s="80">
        <f>VLOOKUP(O122,'Money Won'!$A$2:$B$137,2,FALSE)</f>
        <v>34716</v>
      </c>
      <c r="Q122" s="92" t="s">
        <v>87</v>
      </c>
      <c r="R122" s="80">
        <f>VLOOKUP(Q122,'Money Won'!$A$2:$B$137,2,FALSE)</f>
        <v>79200</v>
      </c>
      <c r="S122" s="93" t="s">
        <v>95</v>
      </c>
      <c r="T122" s="80">
        <f>VLOOKUP(S122,'Money Won'!$A$2:$B$137,2,FALSE)</f>
        <v>163435</v>
      </c>
      <c r="U122" s="81" t="s">
        <v>119</v>
      </c>
      <c r="V122" s="82">
        <f>VLOOKUP(U122,'Money Won'!$A$2:$B$137,2,FALSE)</f>
        <v>361923</v>
      </c>
      <c r="W122" s="81" t="s">
        <v>112</v>
      </c>
      <c r="X122" s="82">
        <f>VLOOKUP(W122,'Money Won'!$A$2:$B$137,2,FALSE)</f>
        <v>54054</v>
      </c>
      <c r="Y122" s="81" t="s">
        <v>138</v>
      </c>
      <c r="Z122" s="82">
        <f>VLOOKUP(Y122,'Money Won'!$A$2:$B$137,2,FALSE)</f>
        <v>474659</v>
      </c>
      <c r="AA122" s="83" t="s">
        <v>145</v>
      </c>
      <c r="AB122" s="84">
        <f>VLOOKUP(AA122,'Money Won'!$A$2:$B$137,2,FALSE)</f>
        <v>0</v>
      </c>
      <c r="AC122" s="117" t="s">
        <v>146</v>
      </c>
      <c r="AD122" s="84">
        <f>VLOOKUP(AC122,'Money Won'!$A$2:$B$137,2,FALSE)</f>
        <v>43028</v>
      </c>
      <c r="AE122" s="117" t="s">
        <v>158</v>
      </c>
      <c r="AF122" s="84">
        <f>VLOOKUP(AE122,'Money Won'!$A$2:$B$137,2,FALSE)</f>
        <v>221825</v>
      </c>
      <c r="AG122" s="85" t="s">
        <v>167</v>
      </c>
      <c r="AH122" s="86">
        <f>VLOOKUP(AG122,'Money Won'!$A$2:$B$137,2,FALSE)</f>
        <v>24448</v>
      </c>
      <c r="AI122" s="87" t="s">
        <v>184</v>
      </c>
      <c r="AJ122" s="86">
        <f>VLOOKUP(AI122,'Money Won'!$A$2:$B$137,2,FALSE)</f>
        <v>25426</v>
      </c>
      <c r="AK122" s="87" t="s">
        <v>185</v>
      </c>
      <c r="AL122" s="86">
        <f>VLOOKUP(AK122,'Money Won'!$A$2:$B$137,2,FALSE)</f>
        <v>0</v>
      </c>
    </row>
    <row r="123" spans="1:38" x14ac:dyDescent="0.2">
      <c r="A123" s="71">
        <v>122</v>
      </c>
      <c r="B123" s="72" t="s">
        <v>529</v>
      </c>
      <c r="C123" s="72" t="s">
        <v>278</v>
      </c>
      <c r="D123" s="72" t="s">
        <v>279</v>
      </c>
      <c r="E123" s="73" t="s">
        <v>24</v>
      </c>
      <c r="F123" s="71" t="s">
        <v>23</v>
      </c>
      <c r="G123" s="74"/>
      <c r="H123" s="75">
        <f t="shared" si="1"/>
        <v>2547240</v>
      </c>
      <c r="I123" s="76" t="s">
        <v>79</v>
      </c>
      <c r="J123" s="77">
        <f>VLOOKUP(I123,'Money Won'!$A$2:$B$137,2,FALSE)</f>
        <v>0</v>
      </c>
      <c r="K123" s="78" t="s">
        <v>72</v>
      </c>
      <c r="L123" s="77">
        <f>VLOOKUP(K123,'Money Won'!$A$2:$B$137,2,FALSE)</f>
        <v>0</v>
      </c>
      <c r="M123" s="78" t="s">
        <v>78</v>
      </c>
      <c r="N123" s="77">
        <f>VLOOKUP(M123,'Money Won'!$A$2:$B$137,2,FALSE)</f>
        <v>122387</v>
      </c>
      <c r="O123" s="79" t="s">
        <v>86</v>
      </c>
      <c r="P123" s="80">
        <f>VLOOKUP(O123,'Money Won'!$A$2:$B$137,2,FALSE)</f>
        <v>2160000</v>
      </c>
      <c r="Q123" s="92" t="s">
        <v>98</v>
      </c>
      <c r="R123" s="80">
        <f>VLOOKUP(Q123,'Money Won'!$A$2:$B$137,2,FALSE)</f>
        <v>0</v>
      </c>
      <c r="S123" s="93" t="s">
        <v>109</v>
      </c>
      <c r="T123" s="80">
        <f>VLOOKUP(S123,'Money Won'!$A$2:$B$137,2,FALSE)</f>
        <v>221825</v>
      </c>
      <c r="U123" s="81" t="s">
        <v>115</v>
      </c>
      <c r="V123" s="82">
        <f>VLOOKUP(U123,'Money Won'!$A$2:$B$137,2,FALSE)</f>
        <v>0</v>
      </c>
      <c r="W123" s="81" t="s">
        <v>126</v>
      </c>
      <c r="X123" s="82">
        <f>VLOOKUP(W123,'Money Won'!$A$2:$B$137,2,FALSE)</f>
        <v>0</v>
      </c>
      <c r="Y123" s="81" t="s">
        <v>122</v>
      </c>
      <c r="Z123" s="82">
        <f>VLOOKUP(Y123,'Money Won'!$A$2:$B$137,2,FALSE)</f>
        <v>0</v>
      </c>
      <c r="AA123" s="83" t="s">
        <v>153</v>
      </c>
      <c r="AB123" s="84">
        <f>VLOOKUP(AA123,'Money Won'!$A$2:$B$137,2,FALSE)</f>
        <v>0</v>
      </c>
      <c r="AC123" s="117" t="s">
        <v>154</v>
      </c>
      <c r="AD123" s="84">
        <f>VLOOKUP(AC123,'Money Won'!$A$2:$B$137,2,FALSE)</f>
        <v>0</v>
      </c>
      <c r="AE123" s="117" t="s">
        <v>155</v>
      </c>
      <c r="AF123" s="84">
        <f>VLOOKUP(AE123,'Money Won'!$A$2:$B$137,2,FALSE)</f>
        <v>43028</v>
      </c>
      <c r="AG123" s="85" t="s">
        <v>177</v>
      </c>
      <c r="AH123" s="86">
        <f>VLOOKUP(AG123,'Money Won'!$A$2:$B$137,2,FALSE)</f>
        <v>0</v>
      </c>
      <c r="AI123" s="87" t="s">
        <v>189</v>
      </c>
      <c r="AJ123" s="86">
        <f>VLOOKUP(AI123,'Money Won'!$A$2:$B$137,2,FALSE)</f>
        <v>0</v>
      </c>
      <c r="AK123" s="87" t="s">
        <v>173</v>
      </c>
      <c r="AL123" s="86">
        <f>VLOOKUP(AK123,'Money Won'!$A$2:$B$137,2,FALSE)</f>
        <v>0</v>
      </c>
    </row>
    <row r="124" spans="1:38" x14ac:dyDescent="0.2">
      <c r="A124" s="71">
        <v>123</v>
      </c>
      <c r="B124" s="72" t="s">
        <v>221</v>
      </c>
      <c r="C124" s="72" t="s">
        <v>219</v>
      </c>
      <c r="D124" s="72" t="s">
        <v>222</v>
      </c>
      <c r="E124" s="73" t="s">
        <v>24</v>
      </c>
      <c r="F124" s="71" t="s">
        <v>23</v>
      </c>
      <c r="G124" s="74"/>
      <c r="H124" s="75">
        <f t="shared" si="1"/>
        <v>2528541</v>
      </c>
      <c r="I124" s="76" t="s">
        <v>79</v>
      </c>
      <c r="J124" s="77">
        <f>VLOOKUP(I124,'Money Won'!$A$2:$B$137,2,FALSE)</f>
        <v>0</v>
      </c>
      <c r="K124" s="78" t="s">
        <v>71</v>
      </c>
      <c r="L124" s="77">
        <f>VLOOKUP(K124,'Money Won'!$A$2:$B$137,2,FALSE)</f>
        <v>0</v>
      </c>
      <c r="M124" s="78" t="s">
        <v>74</v>
      </c>
      <c r="N124" s="77">
        <f>VLOOKUP(M124,'Money Won'!$A$2:$B$137,2,FALSE)</f>
        <v>79200</v>
      </c>
      <c r="O124" s="79" t="s">
        <v>96</v>
      </c>
      <c r="P124" s="80">
        <f>VLOOKUP(O124,'Money Won'!$A$2:$B$137,2,FALSE)</f>
        <v>34716</v>
      </c>
      <c r="Q124" s="92" t="s">
        <v>95</v>
      </c>
      <c r="R124" s="80">
        <f>VLOOKUP(Q124,'Money Won'!$A$2:$B$137,2,FALSE)</f>
        <v>163435</v>
      </c>
      <c r="S124" s="93" t="s">
        <v>86</v>
      </c>
      <c r="T124" s="80">
        <f>VLOOKUP(S124,'Money Won'!$A$2:$B$137,2,FALSE)</f>
        <v>2160000</v>
      </c>
      <c r="U124" s="81" t="s">
        <v>128</v>
      </c>
      <c r="V124" s="82">
        <f>VLOOKUP(U124,'Money Won'!$A$2:$B$137,2,FALSE)</f>
        <v>23714</v>
      </c>
      <c r="W124" s="81" t="s">
        <v>129</v>
      </c>
      <c r="X124" s="82">
        <f>VLOOKUP(W124,'Money Won'!$A$2:$B$137,2,FALSE)</f>
        <v>0</v>
      </c>
      <c r="Y124" s="81" t="s">
        <v>124</v>
      </c>
      <c r="Z124" s="82">
        <f>VLOOKUP(Y124,'Money Won'!$A$2:$B$137,2,FALSE)</f>
        <v>0</v>
      </c>
      <c r="AA124" s="83" t="s">
        <v>149</v>
      </c>
      <c r="AB124" s="84">
        <f>VLOOKUP(AA124,'Money Won'!$A$2:$B$137,2,FALSE)</f>
        <v>0</v>
      </c>
      <c r="AC124" s="117" t="s">
        <v>146</v>
      </c>
      <c r="AD124" s="84">
        <f>VLOOKUP(AC124,'Money Won'!$A$2:$B$137,2,FALSE)</f>
        <v>43028</v>
      </c>
      <c r="AE124" s="117" t="s">
        <v>165</v>
      </c>
      <c r="AF124" s="84">
        <f>VLOOKUP(AE124,'Money Won'!$A$2:$B$137,2,FALSE)</f>
        <v>0</v>
      </c>
      <c r="AG124" s="85" t="s">
        <v>167</v>
      </c>
      <c r="AH124" s="86">
        <f>VLOOKUP(AG124,'Money Won'!$A$2:$B$137,2,FALSE)</f>
        <v>24448</v>
      </c>
      <c r="AI124" s="87" t="s">
        <v>172</v>
      </c>
      <c r="AJ124" s="86">
        <f>VLOOKUP(AI124,'Money Won'!$A$2:$B$137,2,FALSE)</f>
        <v>0</v>
      </c>
      <c r="AK124" s="87" t="s">
        <v>185</v>
      </c>
      <c r="AL124" s="86">
        <f>VLOOKUP(AK124,'Money Won'!$A$2:$B$137,2,FALSE)</f>
        <v>0</v>
      </c>
    </row>
    <row r="125" spans="1:38" x14ac:dyDescent="0.2">
      <c r="A125" s="71">
        <v>124</v>
      </c>
      <c r="B125" s="72" t="s">
        <v>356</v>
      </c>
      <c r="C125" s="72" t="s">
        <v>354</v>
      </c>
      <c r="D125" s="72" t="s">
        <v>356</v>
      </c>
      <c r="E125" s="73" t="s">
        <v>241</v>
      </c>
      <c r="F125" s="71"/>
      <c r="G125" s="74"/>
      <c r="H125" s="75">
        <f t="shared" si="1"/>
        <v>2522634</v>
      </c>
      <c r="I125" s="76" t="s">
        <v>77</v>
      </c>
      <c r="J125" s="77">
        <f>VLOOKUP(I125,'Money Won'!$A$2:$B$137,2,FALSE)</f>
        <v>27952</v>
      </c>
      <c r="K125" s="78" t="s">
        <v>72</v>
      </c>
      <c r="L125" s="77">
        <f>VLOOKUP(K125,'Money Won'!$A$2:$B$137,2,FALSE)</f>
        <v>0</v>
      </c>
      <c r="M125" s="78" t="s">
        <v>74</v>
      </c>
      <c r="N125" s="77">
        <f>VLOOKUP(M125,'Money Won'!$A$2:$B$137,2,FALSE)</f>
        <v>79200</v>
      </c>
      <c r="O125" s="79" t="s">
        <v>86</v>
      </c>
      <c r="P125" s="80">
        <f>VLOOKUP(O125,'Money Won'!$A$2:$B$137,2,FALSE)</f>
        <v>2160000</v>
      </c>
      <c r="Q125" s="92" t="s">
        <v>98</v>
      </c>
      <c r="R125" s="80">
        <f>VLOOKUP(Q125,'Money Won'!$A$2:$B$137,2,FALSE)</f>
        <v>0</v>
      </c>
      <c r="S125" s="93" t="s">
        <v>97</v>
      </c>
      <c r="T125" s="80">
        <f>VLOOKUP(S125,'Money Won'!$A$2:$B$137,2,FALSE)</f>
        <v>0</v>
      </c>
      <c r="U125" s="81" t="s">
        <v>125</v>
      </c>
      <c r="V125" s="82">
        <f>VLOOKUP(U125,'Money Won'!$A$2:$B$137,2,FALSE)</f>
        <v>79200</v>
      </c>
      <c r="W125" s="81" t="s">
        <v>116</v>
      </c>
      <c r="X125" s="82">
        <f>VLOOKUP(W125,'Money Won'!$A$2:$B$137,2,FALSE)</f>
        <v>79200</v>
      </c>
      <c r="Y125" s="81" t="s">
        <v>112</v>
      </c>
      <c r="Z125" s="82">
        <f>VLOOKUP(Y125,'Money Won'!$A$2:$B$137,2,FALSE)</f>
        <v>54054</v>
      </c>
      <c r="AA125" s="83" t="s">
        <v>149</v>
      </c>
      <c r="AB125" s="84">
        <f>VLOOKUP(AA125,'Money Won'!$A$2:$B$137,2,FALSE)</f>
        <v>0</v>
      </c>
      <c r="AC125" s="117" t="s">
        <v>146</v>
      </c>
      <c r="AD125" s="84">
        <f>VLOOKUP(AC125,'Money Won'!$A$2:$B$137,2,FALSE)</f>
        <v>43028</v>
      </c>
      <c r="AE125" s="117" t="s">
        <v>151</v>
      </c>
      <c r="AF125" s="84">
        <f>VLOOKUP(AE125,'Money Won'!$A$2:$B$137,2,FALSE)</f>
        <v>0</v>
      </c>
      <c r="AG125" s="85" t="s">
        <v>169</v>
      </c>
      <c r="AH125" s="86">
        <f>VLOOKUP(AG125,'Money Won'!$A$2:$B$137,2,FALSE)</f>
        <v>0</v>
      </c>
      <c r="AI125" s="87" t="s">
        <v>183</v>
      </c>
      <c r="AJ125" s="86">
        <f>VLOOKUP(AI125,'Money Won'!$A$2:$B$137,2,FALSE)</f>
        <v>0</v>
      </c>
      <c r="AK125" s="87" t="s">
        <v>173</v>
      </c>
      <c r="AL125" s="86">
        <f>VLOOKUP(AK125,'Money Won'!$A$2:$B$137,2,FALSE)</f>
        <v>0</v>
      </c>
    </row>
    <row r="126" spans="1:38" x14ac:dyDescent="0.2">
      <c r="A126" s="71">
        <v>125</v>
      </c>
      <c r="B126" s="72" t="s">
        <v>409</v>
      </c>
      <c r="C126" s="72" t="s">
        <v>408</v>
      </c>
      <c r="D126" s="72" t="s">
        <v>409</v>
      </c>
      <c r="E126" s="73" t="s">
        <v>24</v>
      </c>
      <c r="F126" s="71" t="s">
        <v>23</v>
      </c>
      <c r="G126" s="74"/>
      <c r="H126" s="75">
        <f t="shared" si="1"/>
        <v>2520937</v>
      </c>
      <c r="I126" s="76" t="s">
        <v>67</v>
      </c>
      <c r="J126" s="77">
        <f>VLOOKUP(I126,'Money Won'!$A$2:$B$137,2,FALSE)</f>
        <v>821927</v>
      </c>
      <c r="K126" s="78" t="s">
        <v>68</v>
      </c>
      <c r="L126" s="77">
        <f>VLOOKUP(K126,'Money Won'!$A$2:$B$137,2,FALSE)</f>
        <v>361923</v>
      </c>
      <c r="M126" s="78" t="s">
        <v>73</v>
      </c>
      <c r="N126" s="77">
        <f>VLOOKUP(M126,'Money Won'!$A$2:$B$137,2,FALSE)</f>
        <v>270151</v>
      </c>
      <c r="O126" s="79" t="s">
        <v>96</v>
      </c>
      <c r="P126" s="80">
        <f>VLOOKUP(O126,'Money Won'!$A$2:$B$137,2,FALSE)</f>
        <v>34716</v>
      </c>
      <c r="Q126" s="92" t="s">
        <v>107</v>
      </c>
      <c r="R126" s="80">
        <f>VLOOKUP(Q126,'Money Won'!$A$2:$B$137,2,FALSE)</f>
        <v>270151</v>
      </c>
      <c r="S126" s="93" t="s">
        <v>94</v>
      </c>
      <c r="T126" s="80">
        <f>VLOOKUP(S126,'Money Won'!$A$2:$B$137,2,FALSE)</f>
        <v>0</v>
      </c>
      <c r="U126" s="81" t="s">
        <v>113</v>
      </c>
      <c r="V126" s="82">
        <f>VLOOKUP(U126,'Money Won'!$A$2:$B$137,2,FALSE)</f>
        <v>54054</v>
      </c>
      <c r="W126" s="81" t="s">
        <v>131</v>
      </c>
      <c r="X126" s="82">
        <f>VLOOKUP(W126,'Money Won'!$A$2:$B$137,2,FALSE)</f>
        <v>190328</v>
      </c>
      <c r="Y126" s="81" t="s">
        <v>138</v>
      </c>
      <c r="Z126" s="82">
        <f>VLOOKUP(Y126,'Money Won'!$A$2:$B$137,2,FALSE)</f>
        <v>474659</v>
      </c>
      <c r="AA126" s="117" t="s">
        <v>155</v>
      </c>
      <c r="AB126" s="84">
        <f>VLOOKUP(AA126,'Money Won'!$A$2:$B$137,2,FALSE)</f>
        <v>43028</v>
      </c>
      <c r="AC126" s="117" t="s">
        <v>166</v>
      </c>
      <c r="AD126" s="84">
        <f>VLOOKUP(AC126,'Money Won'!$A$2:$B$137,2,FALSE)</f>
        <v>0</v>
      </c>
      <c r="AE126" s="117" t="s">
        <v>165</v>
      </c>
      <c r="AF126" s="84">
        <f>VLOOKUP(AE126,'Money Won'!$A$2:$B$137,2,FALSE)</f>
        <v>0</v>
      </c>
      <c r="AG126" s="85" t="s">
        <v>188</v>
      </c>
      <c r="AH126" s="86">
        <f>VLOOKUP(AG126,'Money Won'!$A$2:$B$137,2,FALSE)</f>
        <v>0</v>
      </c>
      <c r="AI126" s="87" t="s">
        <v>169</v>
      </c>
      <c r="AJ126" s="86">
        <f>VLOOKUP(AI126,'Money Won'!$A$2:$B$137,2,FALSE)</f>
        <v>0</v>
      </c>
      <c r="AK126" s="87" t="s">
        <v>175</v>
      </c>
      <c r="AL126" s="86">
        <f>VLOOKUP(AK126,'Money Won'!$A$2:$B$137,2,FALSE)</f>
        <v>0</v>
      </c>
    </row>
    <row r="127" spans="1:38" x14ac:dyDescent="0.2">
      <c r="A127" s="71">
        <v>126</v>
      </c>
      <c r="B127" s="72" t="s">
        <v>539</v>
      </c>
      <c r="C127" s="72" t="s">
        <v>421</v>
      </c>
      <c r="D127" s="72" t="s">
        <v>422</v>
      </c>
      <c r="E127" s="73" t="s">
        <v>24</v>
      </c>
      <c r="F127" s="71" t="s">
        <v>23</v>
      </c>
      <c r="G127" s="74"/>
      <c r="H127" s="75">
        <f t="shared" si="1"/>
        <v>2512582</v>
      </c>
      <c r="I127" s="76" t="s">
        <v>79</v>
      </c>
      <c r="J127" s="77">
        <f>VLOOKUP(I127,'Money Won'!$A$2:$B$137,2,FALSE)</f>
        <v>0</v>
      </c>
      <c r="K127" s="78" t="s">
        <v>78</v>
      </c>
      <c r="L127" s="77">
        <f>VLOOKUP(K127,'Money Won'!$A$2:$B$137,2,FALSE)</f>
        <v>122387</v>
      </c>
      <c r="M127" s="78" t="s">
        <v>70</v>
      </c>
      <c r="N127" s="77">
        <f>VLOOKUP(M127,'Money Won'!$A$2:$B$137,2,FALSE)</f>
        <v>0</v>
      </c>
      <c r="O127" s="79" t="s">
        <v>93</v>
      </c>
      <c r="P127" s="80">
        <f>VLOOKUP(O127,'Money Won'!$A$2:$B$137,2,FALSE)</f>
        <v>25426</v>
      </c>
      <c r="Q127" s="92" t="s">
        <v>99</v>
      </c>
      <c r="R127" s="80">
        <f>VLOOKUP(Q127,'Money Won'!$A$2:$B$137,2,FALSE)</f>
        <v>221825</v>
      </c>
      <c r="S127" s="93" t="s">
        <v>105</v>
      </c>
      <c r="T127" s="80">
        <f>VLOOKUP(S127,'Money Won'!$A$2:$B$137,2,FALSE)</f>
        <v>1296000</v>
      </c>
      <c r="U127" s="81" t="s">
        <v>113</v>
      </c>
      <c r="V127" s="82">
        <f>VLOOKUP(U127,'Money Won'!$A$2:$B$137,2,FALSE)</f>
        <v>54054</v>
      </c>
      <c r="W127" s="81" t="s">
        <v>121</v>
      </c>
      <c r="X127" s="82">
        <f>VLOOKUP(W127,'Money Won'!$A$2:$B$137,2,FALSE)</f>
        <v>0</v>
      </c>
      <c r="Y127" s="81" t="s">
        <v>138</v>
      </c>
      <c r="Z127" s="82">
        <f>VLOOKUP(Y127,'Money Won'!$A$2:$B$137,2,FALSE)</f>
        <v>474659</v>
      </c>
      <c r="AA127" s="83" t="s">
        <v>161</v>
      </c>
      <c r="AB127" s="84">
        <f>VLOOKUP(AA127,'Money Won'!$A$2:$B$137,2,FALSE)</f>
        <v>0</v>
      </c>
      <c r="AC127" s="117" t="s">
        <v>158</v>
      </c>
      <c r="AD127" s="84">
        <f>VLOOKUP(AC127,'Money Won'!$A$2:$B$137,2,FALSE)</f>
        <v>221825</v>
      </c>
      <c r="AE127" s="117" t="s">
        <v>160</v>
      </c>
      <c r="AF127" s="84">
        <f>VLOOKUP(AE127,'Money Won'!$A$2:$B$137,2,FALSE)</f>
        <v>43028</v>
      </c>
      <c r="AG127" s="85" t="s">
        <v>171</v>
      </c>
      <c r="AH127" s="86">
        <f>VLOOKUP(AG127,'Money Won'!$A$2:$B$137,2,FALSE)</f>
        <v>0</v>
      </c>
      <c r="AI127" s="87" t="s">
        <v>194</v>
      </c>
      <c r="AJ127" s="86">
        <f>VLOOKUP(AI127,'Money Won'!$A$2:$B$137,2,FALSE)</f>
        <v>25426</v>
      </c>
      <c r="AK127" s="87" t="s">
        <v>191</v>
      </c>
      <c r="AL127" s="86">
        <f>VLOOKUP(AK127,'Money Won'!$A$2:$B$137,2,FALSE)</f>
        <v>27952</v>
      </c>
    </row>
    <row r="128" spans="1:38" x14ac:dyDescent="0.2">
      <c r="A128" s="71">
        <v>127</v>
      </c>
      <c r="B128" s="72" t="s">
        <v>253</v>
      </c>
      <c r="C128" s="72" t="s">
        <v>255</v>
      </c>
      <c r="D128" s="72" t="s">
        <v>256</v>
      </c>
      <c r="E128" s="73" t="s">
        <v>24</v>
      </c>
      <c r="F128" s="71" t="s">
        <v>23</v>
      </c>
      <c r="G128" s="74"/>
      <c r="H128" s="75">
        <f t="shared" si="1"/>
        <v>2498271</v>
      </c>
      <c r="I128" s="76" t="s">
        <v>73</v>
      </c>
      <c r="J128" s="77">
        <f>VLOOKUP(I128,'Money Won'!$A$2:$B$137,2,FALSE)</f>
        <v>270151</v>
      </c>
      <c r="K128" s="78" t="s">
        <v>68</v>
      </c>
      <c r="L128" s="77">
        <f>VLOOKUP(K128,'Money Won'!$A$2:$B$137,2,FALSE)</f>
        <v>361923</v>
      </c>
      <c r="M128" s="78" t="s">
        <v>71</v>
      </c>
      <c r="N128" s="77">
        <f>VLOOKUP(M128,'Money Won'!$A$2:$B$137,2,FALSE)</f>
        <v>0</v>
      </c>
      <c r="O128" s="79" t="s">
        <v>82</v>
      </c>
      <c r="P128" s="80">
        <f>VLOOKUP(O128,'Money Won'!$A$2:$B$137,2,FALSE)</f>
        <v>79200</v>
      </c>
      <c r="Q128" s="92" t="s">
        <v>104</v>
      </c>
      <c r="R128" s="80">
        <f>VLOOKUP(Q128,'Money Won'!$A$2:$B$137,2,FALSE)</f>
        <v>0</v>
      </c>
      <c r="S128" s="93" t="s">
        <v>105</v>
      </c>
      <c r="T128" s="80">
        <f>VLOOKUP(S128,'Money Won'!$A$2:$B$137,2,FALSE)</f>
        <v>1296000</v>
      </c>
      <c r="U128" s="81" t="s">
        <v>119</v>
      </c>
      <c r="V128" s="82">
        <f>VLOOKUP(U128,'Money Won'!$A$2:$B$137,2,FALSE)</f>
        <v>361923</v>
      </c>
      <c r="W128" s="81" t="s">
        <v>135</v>
      </c>
      <c r="X128" s="82">
        <f>VLOOKUP(W128,'Money Won'!$A$2:$B$137,2,FALSE)</f>
        <v>79200</v>
      </c>
      <c r="Y128" s="81" t="s">
        <v>111</v>
      </c>
      <c r="Z128" s="82">
        <f>VLOOKUP(Y128,'Money Won'!$A$2:$B$137,2,FALSE)</f>
        <v>0</v>
      </c>
      <c r="AA128" s="83" t="s">
        <v>149</v>
      </c>
      <c r="AB128" s="84">
        <f>VLOOKUP(AA128,'Money Won'!$A$2:$B$137,2,FALSE)</f>
        <v>0</v>
      </c>
      <c r="AC128" s="117" t="s">
        <v>150</v>
      </c>
      <c r="AD128" s="84">
        <f>VLOOKUP(AC128,'Money Won'!$A$2:$B$137,2,FALSE)</f>
        <v>0</v>
      </c>
      <c r="AE128" s="117" t="s">
        <v>165</v>
      </c>
      <c r="AF128" s="84">
        <f>VLOOKUP(AE128,'Money Won'!$A$2:$B$137,2,FALSE)</f>
        <v>0</v>
      </c>
      <c r="AG128" s="85" t="s">
        <v>167</v>
      </c>
      <c r="AH128" s="86">
        <f>VLOOKUP(AG128,'Money Won'!$A$2:$B$137,2,FALSE)</f>
        <v>24448</v>
      </c>
      <c r="AI128" s="87" t="s">
        <v>188</v>
      </c>
      <c r="AJ128" s="86">
        <f>VLOOKUP(AI128,'Money Won'!$A$2:$B$137,2,FALSE)</f>
        <v>0</v>
      </c>
      <c r="AK128" s="87" t="s">
        <v>170</v>
      </c>
      <c r="AL128" s="86">
        <f>VLOOKUP(AK128,'Money Won'!$A$2:$B$137,2,FALSE)</f>
        <v>25426</v>
      </c>
    </row>
    <row r="129" spans="1:38" x14ac:dyDescent="0.2">
      <c r="A129" s="71">
        <v>128</v>
      </c>
      <c r="B129" s="72" t="s">
        <v>525</v>
      </c>
      <c r="C129" s="72" t="s">
        <v>524</v>
      </c>
      <c r="D129" s="72" t="s">
        <v>526</v>
      </c>
      <c r="E129" s="73" t="s">
        <v>24</v>
      </c>
      <c r="F129" s="71" t="s">
        <v>23</v>
      </c>
      <c r="G129" s="74"/>
      <c r="H129" s="75">
        <f t="shared" si="1"/>
        <v>2480199</v>
      </c>
      <c r="I129" s="76" t="s">
        <v>73</v>
      </c>
      <c r="J129" s="77">
        <f>VLOOKUP(I129,'Money Won'!$A$2:$B$137,2,FALSE)</f>
        <v>270151</v>
      </c>
      <c r="K129" s="78" t="s">
        <v>79</v>
      </c>
      <c r="L129" s="77">
        <f>VLOOKUP(K129,'Money Won'!$A$2:$B$137,2,FALSE)</f>
        <v>0</v>
      </c>
      <c r="M129" s="78" t="s">
        <v>74</v>
      </c>
      <c r="N129" s="77">
        <f>VLOOKUP(M129,'Money Won'!$A$2:$B$137,2,FALSE)</f>
        <v>79200</v>
      </c>
      <c r="O129" s="79" t="s">
        <v>83</v>
      </c>
      <c r="P129" s="80">
        <f>VLOOKUP(O129,'Money Won'!$A$2:$B$137,2,FALSE)</f>
        <v>79200</v>
      </c>
      <c r="Q129" s="92" t="s">
        <v>100</v>
      </c>
      <c r="R129" s="80">
        <f>VLOOKUP(Q129,'Money Won'!$A$2:$B$137,2,FALSE)</f>
        <v>34716</v>
      </c>
      <c r="S129" s="93" t="s">
        <v>105</v>
      </c>
      <c r="T129" s="80">
        <f>VLOOKUP(S129,'Money Won'!$A$2:$B$137,2,FALSE)</f>
        <v>1296000</v>
      </c>
      <c r="U129" s="81" t="s">
        <v>132</v>
      </c>
      <c r="V129" s="82">
        <f>VLOOKUP(U129,'Money Won'!$A$2:$B$137,2,FALSE)</f>
        <v>0</v>
      </c>
      <c r="W129" s="81" t="s">
        <v>121</v>
      </c>
      <c r="X129" s="82">
        <f>VLOOKUP(W129,'Money Won'!$A$2:$B$137,2,FALSE)</f>
        <v>0</v>
      </c>
      <c r="Y129" s="81" t="s">
        <v>138</v>
      </c>
      <c r="Z129" s="82">
        <f>VLOOKUP(Y129,'Money Won'!$A$2:$B$137,2,FALSE)</f>
        <v>474659</v>
      </c>
      <c r="AA129" s="83" t="s">
        <v>158</v>
      </c>
      <c r="AB129" s="84">
        <f>VLOOKUP(AA129,'Money Won'!$A$2:$B$137,2,FALSE)</f>
        <v>221825</v>
      </c>
      <c r="AC129" s="117" t="s">
        <v>166</v>
      </c>
      <c r="AD129" s="84">
        <f>VLOOKUP(AC129,'Money Won'!$A$2:$B$137,2,FALSE)</f>
        <v>0</v>
      </c>
      <c r="AE129" s="117" t="s">
        <v>165</v>
      </c>
      <c r="AF129" s="84">
        <f>VLOOKUP(AE129,'Money Won'!$A$2:$B$137,2,FALSE)</f>
        <v>0</v>
      </c>
      <c r="AG129" s="85" t="s">
        <v>188</v>
      </c>
      <c r="AH129" s="86">
        <f>VLOOKUP(AG129,'Money Won'!$A$2:$B$137,2,FALSE)</f>
        <v>0</v>
      </c>
      <c r="AI129" s="87" t="s">
        <v>167</v>
      </c>
      <c r="AJ129" s="86">
        <f>VLOOKUP(AI129,'Money Won'!$A$2:$B$137,2,FALSE)</f>
        <v>24448</v>
      </c>
      <c r="AK129" s="87" t="s">
        <v>185</v>
      </c>
      <c r="AL129" s="86">
        <f>VLOOKUP(AK129,'Money Won'!$A$2:$B$137,2,FALSE)</f>
        <v>0</v>
      </c>
    </row>
    <row r="130" spans="1:38" x14ac:dyDescent="0.2">
      <c r="A130" s="71">
        <v>129</v>
      </c>
      <c r="B130" s="72" t="s">
        <v>272</v>
      </c>
      <c r="C130" s="72" t="s">
        <v>271</v>
      </c>
      <c r="D130" s="72" t="s">
        <v>272</v>
      </c>
      <c r="E130" s="73" t="s">
        <v>24</v>
      </c>
      <c r="F130" s="71" t="s">
        <v>23</v>
      </c>
      <c r="G130" s="74"/>
      <c r="H130" s="75">
        <f t="shared" ref="H130:H193" si="2">SUM(J130)+L130+N130+P130+R130+T130+V130+X130+Z130+AB130+AD130+AF130+AH130+AJ130+AL130</f>
        <v>2476323</v>
      </c>
      <c r="I130" s="76" t="s">
        <v>67</v>
      </c>
      <c r="J130" s="77">
        <f>VLOOKUP(I130,'Money Won'!$A$2:$B$137,2,FALSE)</f>
        <v>821927</v>
      </c>
      <c r="K130" s="78" t="s">
        <v>71</v>
      </c>
      <c r="L130" s="77">
        <f>VLOOKUP(K130,'Money Won'!$A$2:$B$137,2,FALSE)</f>
        <v>0</v>
      </c>
      <c r="M130" s="78" t="s">
        <v>79</v>
      </c>
      <c r="N130" s="77">
        <f>VLOOKUP(M130,'Money Won'!$A$2:$B$137,2,FALSE)</f>
        <v>0</v>
      </c>
      <c r="O130" s="79" t="s">
        <v>103</v>
      </c>
      <c r="P130" s="80">
        <f>VLOOKUP(O130,'Money Won'!$A$2:$B$137,2,FALSE)</f>
        <v>0</v>
      </c>
      <c r="Q130" s="92" t="s">
        <v>87</v>
      </c>
      <c r="R130" s="80">
        <f>VLOOKUP(Q130,'Money Won'!$A$2:$B$137,2,FALSE)</f>
        <v>79200</v>
      </c>
      <c r="S130" s="93" t="s">
        <v>105</v>
      </c>
      <c r="T130" s="80">
        <f>VLOOKUP(S130,'Money Won'!$A$2:$B$137,2,FALSE)</f>
        <v>1296000</v>
      </c>
      <c r="U130" s="81" t="s">
        <v>112</v>
      </c>
      <c r="V130" s="82">
        <f>VLOOKUP(U130,'Money Won'!$A$2:$B$137,2,FALSE)</f>
        <v>54054</v>
      </c>
      <c r="W130" s="81" t="s">
        <v>128</v>
      </c>
      <c r="X130" s="82">
        <f>VLOOKUP(W130,'Money Won'!$A$2:$B$137,2,FALSE)</f>
        <v>23714</v>
      </c>
      <c r="Y130" s="81" t="s">
        <v>135</v>
      </c>
      <c r="Z130" s="82">
        <f>VLOOKUP(Y130,'Money Won'!$A$2:$B$137,2,FALSE)</f>
        <v>79200</v>
      </c>
      <c r="AA130" s="83" t="s">
        <v>139</v>
      </c>
      <c r="AB130" s="84">
        <f>VLOOKUP(AA130,'Money Won'!$A$2:$B$137,2,FALSE)</f>
        <v>79200</v>
      </c>
      <c r="AC130" s="117" t="s">
        <v>146</v>
      </c>
      <c r="AD130" s="84">
        <f>VLOOKUP(AC130,'Money Won'!$A$2:$B$137,2,FALSE)</f>
        <v>43028</v>
      </c>
      <c r="AE130" s="117" t="s">
        <v>157</v>
      </c>
      <c r="AF130" s="84">
        <f>VLOOKUP(AE130,'Money Won'!$A$2:$B$137,2,FALSE)</f>
        <v>0</v>
      </c>
      <c r="AG130" s="85" t="s">
        <v>193</v>
      </c>
      <c r="AH130" s="86">
        <f>VLOOKUP(AG130,'Money Won'!$A$2:$B$137,2,FALSE)</f>
        <v>0</v>
      </c>
      <c r="AI130" s="87" t="s">
        <v>179</v>
      </c>
      <c r="AJ130" s="86">
        <f>VLOOKUP(AI130,'Money Won'!$A$2:$B$137,2,FALSE)</f>
        <v>0</v>
      </c>
      <c r="AK130" s="87" t="s">
        <v>185</v>
      </c>
      <c r="AL130" s="86">
        <f>VLOOKUP(AK130,'Money Won'!$A$2:$B$137,2,FALSE)</f>
        <v>0</v>
      </c>
    </row>
    <row r="131" spans="1:38" x14ac:dyDescent="0.2">
      <c r="A131" s="71">
        <v>130</v>
      </c>
      <c r="B131" s="72" t="s">
        <v>576</v>
      </c>
      <c r="C131" s="72" t="s">
        <v>575</v>
      </c>
      <c r="D131" s="72" t="s">
        <v>579</v>
      </c>
      <c r="E131" s="73" t="s">
        <v>24</v>
      </c>
      <c r="F131" s="71" t="s">
        <v>23</v>
      </c>
      <c r="G131" s="74"/>
      <c r="H131" s="75">
        <f t="shared" si="2"/>
        <v>2474407</v>
      </c>
      <c r="I131" s="76" t="s">
        <v>70</v>
      </c>
      <c r="J131" s="77">
        <f>VLOOKUP(I131,'Money Won'!$A$2:$B$137,2,FALSE)</f>
        <v>0</v>
      </c>
      <c r="K131" s="78" t="s">
        <v>73</v>
      </c>
      <c r="L131" s="77">
        <f>VLOOKUP(K131,'Money Won'!$A$2:$B$137,2,FALSE)</f>
        <v>270151</v>
      </c>
      <c r="M131" s="78" t="s">
        <v>74</v>
      </c>
      <c r="N131" s="77">
        <f>VLOOKUP(M131,'Money Won'!$A$2:$B$137,2,FALSE)</f>
        <v>79200</v>
      </c>
      <c r="O131" s="79" t="s">
        <v>96</v>
      </c>
      <c r="P131" s="80">
        <f>VLOOKUP(O131,'Money Won'!$A$2:$B$137,2,FALSE)</f>
        <v>34716</v>
      </c>
      <c r="Q131" s="92" t="s">
        <v>100</v>
      </c>
      <c r="R131" s="80">
        <f>VLOOKUP(Q131,'Money Won'!$A$2:$B$137,2,FALSE)</f>
        <v>34716</v>
      </c>
      <c r="S131" s="93" t="s">
        <v>105</v>
      </c>
      <c r="T131" s="80">
        <f>VLOOKUP(S131,'Money Won'!$A$2:$B$137,2,FALSE)</f>
        <v>1296000</v>
      </c>
      <c r="U131" s="81" t="s">
        <v>123</v>
      </c>
      <c r="V131" s="82">
        <f>VLOOKUP(U131,'Money Won'!$A$2:$B$137,2,FALSE)</f>
        <v>54054</v>
      </c>
      <c r="W131" s="81" t="s">
        <v>121</v>
      </c>
      <c r="X131" s="82">
        <f>VLOOKUP(W131,'Money Won'!$A$2:$B$137,2,FALSE)</f>
        <v>0</v>
      </c>
      <c r="Y131" s="81" t="s">
        <v>138</v>
      </c>
      <c r="Z131" s="82">
        <f>VLOOKUP(Y131,'Money Won'!$A$2:$B$137,2,FALSE)</f>
        <v>474659</v>
      </c>
      <c r="AA131" s="83" t="s">
        <v>140</v>
      </c>
      <c r="AB131" s="84">
        <f>VLOOKUP(AA131,'Money Won'!$A$2:$B$137,2,FALSE)</f>
        <v>0</v>
      </c>
      <c r="AC131" s="117" t="s">
        <v>160</v>
      </c>
      <c r="AD131" s="84">
        <f>VLOOKUP(AC131,'Money Won'!$A$2:$B$137,2,FALSE)</f>
        <v>43028</v>
      </c>
      <c r="AE131" s="117" t="s">
        <v>148</v>
      </c>
      <c r="AF131" s="84">
        <f>VLOOKUP(AE131,'Money Won'!$A$2:$B$137,2,FALSE)</f>
        <v>163435</v>
      </c>
      <c r="AG131" s="85" t="s">
        <v>167</v>
      </c>
      <c r="AH131" s="86">
        <f>VLOOKUP(AG131,'Money Won'!$A$2:$B$137,2,FALSE)</f>
        <v>24448</v>
      </c>
      <c r="AI131" s="87" t="s">
        <v>176</v>
      </c>
      <c r="AJ131" s="86">
        <f>VLOOKUP(AI131,'Money Won'!$A$2:$B$137,2,FALSE)</f>
        <v>0</v>
      </c>
      <c r="AK131" s="87" t="s">
        <v>185</v>
      </c>
      <c r="AL131" s="86">
        <f>VLOOKUP(AK131,'Money Won'!$A$2:$B$137,2,FALSE)</f>
        <v>0</v>
      </c>
    </row>
    <row r="132" spans="1:38" x14ac:dyDescent="0.2">
      <c r="A132" s="71">
        <v>131</v>
      </c>
      <c r="B132" s="72" t="s">
        <v>472</v>
      </c>
      <c r="C132" s="72" t="s">
        <v>471</v>
      </c>
      <c r="D132" s="72" t="s">
        <v>568</v>
      </c>
      <c r="E132" s="73" t="s">
        <v>24</v>
      </c>
      <c r="F132" s="71" t="s">
        <v>23</v>
      </c>
      <c r="G132" s="74"/>
      <c r="H132" s="75">
        <f t="shared" si="2"/>
        <v>2353887</v>
      </c>
      <c r="I132" s="76" t="s">
        <v>73</v>
      </c>
      <c r="J132" s="77">
        <f>VLOOKUP(I132,'Money Won'!$A$2:$B$137,2,FALSE)</f>
        <v>270151</v>
      </c>
      <c r="K132" s="78" t="s">
        <v>78</v>
      </c>
      <c r="L132" s="77">
        <f>VLOOKUP(K132,'Money Won'!$A$2:$B$137,2,FALSE)</f>
        <v>122387</v>
      </c>
      <c r="M132" s="78" t="s">
        <v>70</v>
      </c>
      <c r="N132" s="77">
        <f>VLOOKUP(M132,'Money Won'!$A$2:$B$137,2,FALSE)</f>
        <v>0</v>
      </c>
      <c r="O132" s="79" t="s">
        <v>83</v>
      </c>
      <c r="P132" s="80">
        <f>VLOOKUP(O132,'Money Won'!$A$2:$B$137,2,FALSE)</f>
        <v>79200</v>
      </c>
      <c r="Q132" s="92" t="s">
        <v>95</v>
      </c>
      <c r="R132" s="80">
        <f>VLOOKUP(Q132,'Money Won'!$A$2:$B$137,2,FALSE)</f>
        <v>163435</v>
      </c>
      <c r="S132" s="93" t="s">
        <v>105</v>
      </c>
      <c r="T132" s="80">
        <f>VLOOKUP(S132,'Money Won'!$A$2:$B$137,2,FALSE)</f>
        <v>1296000</v>
      </c>
      <c r="U132" s="81" t="s">
        <v>137</v>
      </c>
      <c r="V132" s="82">
        <f>VLOOKUP(U132,'Money Won'!$A$2:$B$137,2,FALSE)</f>
        <v>122387</v>
      </c>
      <c r="W132" s="81" t="s">
        <v>121</v>
      </c>
      <c r="X132" s="82">
        <f>VLOOKUP(W132,'Money Won'!$A$2:$B$137,2,FALSE)</f>
        <v>0</v>
      </c>
      <c r="Y132" s="81" t="s">
        <v>113</v>
      </c>
      <c r="Z132" s="82">
        <f>VLOOKUP(Y132,'Money Won'!$A$2:$B$137,2,FALSE)</f>
        <v>54054</v>
      </c>
      <c r="AA132" s="83" t="s">
        <v>158</v>
      </c>
      <c r="AB132" s="84">
        <f>VLOOKUP(AA132,'Money Won'!$A$2:$B$137,2,FALSE)</f>
        <v>221825</v>
      </c>
      <c r="AC132" s="117" t="s">
        <v>161</v>
      </c>
      <c r="AD132" s="84">
        <f>VLOOKUP(AC132,'Money Won'!$A$2:$B$137,2,FALSE)</f>
        <v>0</v>
      </c>
      <c r="AE132" s="117" t="s">
        <v>165</v>
      </c>
      <c r="AF132" s="84">
        <f>VLOOKUP(AE132,'Money Won'!$A$2:$B$137,2,FALSE)</f>
        <v>0</v>
      </c>
      <c r="AG132" s="85" t="s">
        <v>167</v>
      </c>
      <c r="AH132" s="86">
        <f>VLOOKUP(AG132,'Money Won'!$A$2:$B$137,2,FALSE)</f>
        <v>24448</v>
      </c>
      <c r="AI132" s="87" t="s">
        <v>180</v>
      </c>
      <c r="AJ132" s="86">
        <f>VLOOKUP(AI132,'Money Won'!$A$2:$B$137,2,FALSE)</f>
        <v>0</v>
      </c>
      <c r="AK132" s="87" t="s">
        <v>176</v>
      </c>
      <c r="AL132" s="86">
        <f>VLOOKUP(AK132,'Money Won'!$A$2:$B$137,2,FALSE)</f>
        <v>0</v>
      </c>
    </row>
    <row r="133" spans="1:38" x14ac:dyDescent="0.2">
      <c r="A133" s="71">
        <v>132</v>
      </c>
      <c r="B133" s="72" t="s">
        <v>240</v>
      </c>
      <c r="C133" s="72" t="s">
        <v>363</v>
      </c>
      <c r="D133" s="72" t="s">
        <v>356</v>
      </c>
      <c r="E133" s="73" t="s">
        <v>241</v>
      </c>
      <c r="F133" s="71"/>
      <c r="G133" s="74"/>
      <c r="H133" s="75">
        <f t="shared" si="2"/>
        <v>2266845</v>
      </c>
      <c r="I133" s="76" t="s">
        <v>66</v>
      </c>
      <c r="J133" s="77">
        <f>VLOOKUP(I133,'Money Won'!$A$2:$B$137,2,FALSE)</f>
        <v>0</v>
      </c>
      <c r="K133" s="78" t="s">
        <v>73</v>
      </c>
      <c r="L133" s="77">
        <f>VLOOKUP(K133,'Money Won'!$A$2:$B$137,2,FALSE)</f>
        <v>270151</v>
      </c>
      <c r="M133" s="78" t="s">
        <v>70</v>
      </c>
      <c r="N133" s="77">
        <f>VLOOKUP(M133,'Money Won'!$A$2:$B$137,2,FALSE)</f>
        <v>0</v>
      </c>
      <c r="O133" s="79" t="s">
        <v>89</v>
      </c>
      <c r="P133" s="80">
        <f>VLOOKUP(O133,'Money Won'!$A$2:$B$137,2,FALSE)</f>
        <v>122387</v>
      </c>
      <c r="Q133" s="92" t="s">
        <v>87</v>
      </c>
      <c r="R133" s="80">
        <f>VLOOKUP(Q133,'Money Won'!$A$2:$B$137,2,FALSE)</f>
        <v>79200</v>
      </c>
      <c r="S133" s="93" t="s">
        <v>105</v>
      </c>
      <c r="T133" s="80">
        <f>VLOOKUP(S133,'Money Won'!$A$2:$B$137,2,FALSE)</f>
        <v>1296000</v>
      </c>
      <c r="U133" s="81" t="s">
        <v>110</v>
      </c>
      <c r="V133" s="82">
        <f>VLOOKUP(U133,'Money Won'!$A$2:$B$137,2,FALSE)</f>
        <v>0</v>
      </c>
      <c r="W133" s="81" t="s">
        <v>111</v>
      </c>
      <c r="X133" s="82">
        <f>VLOOKUP(W133,'Money Won'!$A$2:$B$137,2,FALSE)</f>
        <v>0</v>
      </c>
      <c r="Y133" s="81" t="s">
        <v>138</v>
      </c>
      <c r="Z133" s="82">
        <f>VLOOKUP(Y133,'Money Won'!$A$2:$B$137,2,FALSE)</f>
        <v>474659</v>
      </c>
      <c r="AA133" s="83" t="s">
        <v>145</v>
      </c>
      <c r="AB133" s="84">
        <f>VLOOKUP(AA133,'Money Won'!$A$2:$B$137,2,FALSE)</f>
        <v>0</v>
      </c>
      <c r="AC133" s="117" t="s">
        <v>163</v>
      </c>
      <c r="AD133" s="84">
        <f>VLOOKUP(AC133,'Money Won'!$A$2:$B$137,2,FALSE)</f>
        <v>0</v>
      </c>
      <c r="AE133" s="117" t="s">
        <v>156</v>
      </c>
      <c r="AF133" s="84">
        <f>VLOOKUP(AE133,'Money Won'!$A$2:$B$137,2,FALSE)</f>
        <v>0</v>
      </c>
      <c r="AG133" s="85" t="s">
        <v>167</v>
      </c>
      <c r="AH133" s="86">
        <f>VLOOKUP(AG133,'Money Won'!$A$2:$B$137,2,FALSE)</f>
        <v>24448</v>
      </c>
      <c r="AI133" s="87" t="s">
        <v>189</v>
      </c>
      <c r="AJ133" s="86">
        <f>VLOOKUP(AI133,'Money Won'!$A$2:$B$137,2,FALSE)</f>
        <v>0</v>
      </c>
      <c r="AK133" s="87" t="s">
        <v>185</v>
      </c>
      <c r="AL133" s="86">
        <f>VLOOKUP(AK133,'Money Won'!$A$2:$B$137,2,FALSE)</f>
        <v>0</v>
      </c>
    </row>
    <row r="134" spans="1:38" x14ac:dyDescent="0.2">
      <c r="A134" s="71">
        <v>133</v>
      </c>
      <c r="B134" s="72" t="s">
        <v>245</v>
      </c>
      <c r="C134" s="72" t="s">
        <v>244</v>
      </c>
      <c r="D134" s="72" t="s">
        <v>246</v>
      </c>
      <c r="E134" s="73" t="s">
        <v>24</v>
      </c>
      <c r="F134" s="71" t="s">
        <v>23</v>
      </c>
      <c r="G134" s="74"/>
      <c r="H134" s="75">
        <f t="shared" si="2"/>
        <v>2251131</v>
      </c>
      <c r="I134" s="76" t="s">
        <v>67</v>
      </c>
      <c r="J134" s="77">
        <f>VLOOKUP(I134,'Money Won'!$A$2:$B$137,2,FALSE)</f>
        <v>821927</v>
      </c>
      <c r="K134" s="78" t="s">
        <v>73</v>
      </c>
      <c r="L134" s="77">
        <f>VLOOKUP(K134,'Money Won'!$A$2:$B$137,2,FALSE)</f>
        <v>270151</v>
      </c>
      <c r="M134" s="78" t="s">
        <v>74</v>
      </c>
      <c r="N134" s="77">
        <f>VLOOKUP(M134,'Money Won'!$A$2:$B$137,2,FALSE)</f>
        <v>79200</v>
      </c>
      <c r="O134" s="79" t="s">
        <v>107</v>
      </c>
      <c r="P134" s="80">
        <f>VLOOKUP(O134,'Money Won'!$A$2:$B$137,2,FALSE)</f>
        <v>270151</v>
      </c>
      <c r="Q134" s="92" t="s">
        <v>96</v>
      </c>
      <c r="R134" s="80">
        <f>VLOOKUP(Q134,'Money Won'!$A$2:$B$137,2,FALSE)</f>
        <v>34716</v>
      </c>
      <c r="S134" s="93" t="s">
        <v>98</v>
      </c>
      <c r="T134" s="80">
        <f>VLOOKUP(S134,'Money Won'!$A$2:$B$137,2,FALSE)</f>
        <v>0</v>
      </c>
      <c r="U134" s="81" t="s">
        <v>113</v>
      </c>
      <c r="V134" s="82">
        <f>VLOOKUP(U134,'Money Won'!$A$2:$B$137,2,FALSE)</f>
        <v>54054</v>
      </c>
      <c r="W134" s="81" t="s">
        <v>129</v>
      </c>
      <c r="X134" s="82">
        <f>VLOOKUP(W134,'Money Won'!$A$2:$B$137,2,FALSE)</f>
        <v>0</v>
      </c>
      <c r="Y134" s="81" t="s">
        <v>138</v>
      </c>
      <c r="Z134" s="82">
        <f>VLOOKUP(Y134,'Money Won'!$A$2:$B$137,2,FALSE)</f>
        <v>474659</v>
      </c>
      <c r="AA134" s="83" t="s">
        <v>158</v>
      </c>
      <c r="AB134" s="84">
        <f>VLOOKUP(AA134,'Money Won'!$A$2:$B$137,2,FALSE)</f>
        <v>221825</v>
      </c>
      <c r="AC134" s="117" t="s">
        <v>162</v>
      </c>
      <c r="AD134" s="84">
        <f>VLOOKUP(AC134,'Money Won'!$A$2:$B$137,2,FALSE)</f>
        <v>0</v>
      </c>
      <c r="AE134" s="117" t="s">
        <v>165</v>
      </c>
      <c r="AF134" s="84">
        <f>VLOOKUP(AE134,'Money Won'!$A$2:$B$137,2,FALSE)</f>
        <v>0</v>
      </c>
      <c r="AG134" s="85" t="s">
        <v>167</v>
      </c>
      <c r="AH134" s="86">
        <f>VLOOKUP(AG134,'Money Won'!$A$2:$B$137,2,FALSE)</f>
        <v>24448</v>
      </c>
      <c r="AI134" s="87" t="s">
        <v>175</v>
      </c>
      <c r="AJ134" s="86">
        <f>VLOOKUP(AI134,'Money Won'!$A$2:$B$137,2,FALSE)</f>
        <v>0</v>
      </c>
      <c r="AK134" s="87" t="s">
        <v>185</v>
      </c>
      <c r="AL134" s="86">
        <f>VLOOKUP(AK134,'Money Won'!$A$2:$B$137,2,FALSE)</f>
        <v>0</v>
      </c>
    </row>
    <row r="135" spans="1:38" x14ac:dyDescent="0.2">
      <c r="A135" s="71">
        <v>134</v>
      </c>
      <c r="B135" s="72" t="s">
        <v>465</v>
      </c>
      <c r="C135" s="72" t="s">
        <v>466</v>
      </c>
      <c r="D135" s="72" t="s">
        <v>464</v>
      </c>
      <c r="E135" s="73" t="s">
        <v>24</v>
      </c>
      <c r="F135" s="71" t="s">
        <v>23</v>
      </c>
      <c r="G135" s="74"/>
      <c r="H135" s="75">
        <f t="shared" si="2"/>
        <v>2210658</v>
      </c>
      <c r="I135" s="76" t="s">
        <v>67</v>
      </c>
      <c r="J135" s="77">
        <f>VLOOKUP(I135,'Money Won'!$A$2:$B$137,2,FALSE)</f>
        <v>821927</v>
      </c>
      <c r="K135" s="78" t="s">
        <v>78</v>
      </c>
      <c r="L135" s="77">
        <f>VLOOKUP(K135,'Money Won'!$A$2:$B$137,2,FALSE)</f>
        <v>122387</v>
      </c>
      <c r="M135" s="78" t="s">
        <v>74</v>
      </c>
      <c r="N135" s="77">
        <f>VLOOKUP(M135,'Money Won'!$A$2:$B$137,2,FALSE)</f>
        <v>79200</v>
      </c>
      <c r="O135" s="79" t="s">
        <v>96</v>
      </c>
      <c r="P135" s="80">
        <f>VLOOKUP(O135,'Money Won'!$A$2:$B$137,2,FALSE)</f>
        <v>34716</v>
      </c>
      <c r="Q135" s="92" t="s">
        <v>87</v>
      </c>
      <c r="R135" s="80">
        <f>VLOOKUP(Q135,'Money Won'!$A$2:$B$137,2,FALSE)</f>
        <v>79200</v>
      </c>
      <c r="S135" s="93" t="s">
        <v>95</v>
      </c>
      <c r="T135" s="80">
        <f>VLOOKUP(S135,'Money Won'!$A$2:$B$137,2,FALSE)</f>
        <v>163435</v>
      </c>
      <c r="U135" s="81" t="s">
        <v>132</v>
      </c>
      <c r="V135" s="82">
        <f>VLOOKUP(U135,'Money Won'!$A$2:$B$137,2,FALSE)</f>
        <v>0</v>
      </c>
      <c r="W135" s="81" t="s">
        <v>121</v>
      </c>
      <c r="X135" s="82">
        <f>VLOOKUP(W135,'Money Won'!$A$2:$B$137,2,FALSE)</f>
        <v>0</v>
      </c>
      <c r="Y135" s="81" t="s">
        <v>138</v>
      </c>
      <c r="Z135" s="82">
        <f>VLOOKUP(Y135,'Money Won'!$A$2:$B$137,2,FALSE)</f>
        <v>474659</v>
      </c>
      <c r="AA135" s="83" t="s">
        <v>158</v>
      </c>
      <c r="AB135" s="84">
        <f>VLOOKUP(AA135,'Money Won'!$A$2:$B$137,2,FALSE)</f>
        <v>221825</v>
      </c>
      <c r="AC135" s="117" t="s">
        <v>161</v>
      </c>
      <c r="AD135" s="84">
        <f>VLOOKUP(AC135,'Money Won'!$A$2:$B$137,2,FALSE)</f>
        <v>0</v>
      </c>
      <c r="AE135" s="117" t="s">
        <v>148</v>
      </c>
      <c r="AF135" s="84">
        <f>VLOOKUP(AE135,'Money Won'!$A$2:$B$137,2,FALSE)</f>
        <v>163435</v>
      </c>
      <c r="AG135" s="85" t="s">
        <v>167</v>
      </c>
      <c r="AH135" s="86">
        <f>VLOOKUP(AG135,'Money Won'!$A$2:$B$137,2,FALSE)</f>
        <v>24448</v>
      </c>
      <c r="AI135" s="87" t="s">
        <v>174</v>
      </c>
      <c r="AJ135" s="86">
        <f>VLOOKUP(AI135,'Money Won'!$A$2:$B$137,2,FALSE)</f>
        <v>25426</v>
      </c>
      <c r="AK135" s="87" t="s">
        <v>185</v>
      </c>
      <c r="AL135" s="86">
        <f>VLOOKUP(AK135,'Money Won'!$A$2:$B$137,2,FALSE)</f>
        <v>0</v>
      </c>
    </row>
    <row r="136" spans="1:38" x14ac:dyDescent="0.2">
      <c r="A136" s="71">
        <v>135</v>
      </c>
      <c r="B136" s="72" t="s">
        <v>424</v>
      </c>
      <c r="C136" s="72" t="s">
        <v>423</v>
      </c>
      <c r="D136" s="72" t="s">
        <v>424</v>
      </c>
      <c r="E136" s="73" t="s">
        <v>24</v>
      </c>
      <c r="F136" s="71" t="s">
        <v>23</v>
      </c>
      <c r="G136" s="74"/>
      <c r="H136" s="75">
        <f t="shared" si="2"/>
        <v>2175242</v>
      </c>
      <c r="I136" s="76" t="s">
        <v>67</v>
      </c>
      <c r="J136" s="77">
        <f>VLOOKUP(I136,'Money Won'!$A$2:$B$137,2,FALSE)</f>
        <v>821927</v>
      </c>
      <c r="K136" s="78" t="s">
        <v>69</v>
      </c>
      <c r="L136" s="77">
        <f>VLOOKUP(K136,'Money Won'!$A$2:$B$137,2,FALSE)</f>
        <v>163435</v>
      </c>
      <c r="M136" s="78" t="s">
        <v>72</v>
      </c>
      <c r="N136" s="77">
        <f>VLOOKUP(M136,'Money Won'!$A$2:$B$137,2,FALSE)</f>
        <v>0</v>
      </c>
      <c r="O136" s="79" t="s">
        <v>108</v>
      </c>
      <c r="P136" s="80">
        <f>VLOOKUP(O136,'Money Won'!$A$2:$B$137,2,FALSE)</f>
        <v>361923</v>
      </c>
      <c r="Q136" s="92" t="s">
        <v>88</v>
      </c>
      <c r="R136" s="80">
        <f>VLOOKUP(Q136,'Money Won'!$A$2:$B$137,2,FALSE)</f>
        <v>0</v>
      </c>
      <c r="S136" s="93" t="s">
        <v>95</v>
      </c>
      <c r="T136" s="80">
        <f>VLOOKUP(S136,'Money Won'!$A$2:$B$137,2,FALSE)</f>
        <v>163435</v>
      </c>
      <c r="U136" s="81" t="s">
        <v>132</v>
      </c>
      <c r="V136" s="82">
        <f>VLOOKUP(U136,'Money Won'!$A$2:$B$137,2,FALSE)</f>
        <v>0</v>
      </c>
      <c r="W136" s="81" t="s">
        <v>124</v>
      </c>
      <c r="X136" s="82">
        <f>VLOOKUP(W136,'Money Won'!$A$2:$B$137,2,FALSE)</f>
        <v>0</v>
      </c>
      <c r="Y136" s="81" t="s">
        <v>138</v>
      </c>
      <c r="Z136" s="82">
        <f>VLOOKUP(Y136,'Money Won'!$A$2:$B$137,2,FALSE)</f>
        <v>474659</v>
      </c>
      <c r="AA136" s="83" t="s">
        <v>145</v>
      </c>
      <c r="AB136" s="84">
        <f>VLOOKUP(AA136,'Money Won'!$A$2:$B$137,2,FALSE)</f>
        <v>0</v>
      </c>
      <c r="AC136" s="117" t="s">
        <v>146</v>
      </c>
      <c r="AD136" s="84">
        <f>VLOOKUP(AC136,'Money Won'!$A$2:$B$137,2,FALSE)</f>
        <v>43028</v>
      </c>
      <c r="AE136" s="117" t="s">
        <v>141</v>
      </c>
      <c r="AF136" s="84">
        <f>VLOOKUP(AE136,'Money Won'!$A$2:$B$137,2,FALSE)</f>
        <v>122387</v>
      </c>
      <c r="AG136" s="85" t="s">
        <v>167</v>
      </c>
      <c r="AH136" s="86">
        <f>VLOOKUP(AG136,'Money Won'!$A$2:$B$137,2,FALSE)</f>
        <v>24448</v>
      </c>
      <c r="AI136" s="87" t="s">
        <v>169</v>
      </c>
      <c r="AJ136" s="86">
        <f>VLOOKUP(AI136,'Money Won'!$A$2:$B$137,2,FALSE)</f>
        <v>0</v>
      </c>
      <c r="AK136" s="87" t="s">
        <v>185</v>
      </c>
      <c r="AL136" s="86">
        <f>VLOOKUP(AK136,'Money Won'!$A$2:$B$137,2,FALSE)</f>
        <v>0</v>
      </c>
    </row>
    <row r="137" spans="1:38" x14ac:dyDescent="0.2">
      <c r="A137" s="71">
        <v>136</v>
      </c>
      <c r="B137" s="72" t="s">
        <v>519</v>
      </c>
      <c r="C137" s="72" t="s">
        <v>380</v>
      </c>
      <c r="D137" s="72" t="s">
        <v>379</v>
      </c>
      <c r="E137" s="73" t="s">
        <v>24</v>
      </c>
      <c r="F137" s="71" t="s">
        <v>23</v>
      </c>
      <c r="G137" s="74"/>
      <c r="H137" s="75">
        <f t="shared" si="2"/>
        <v>2170672</v>
      </c>
      <c r="I137" s="76" t="s">
        <v>67</v>
      </c>
      <c r="J137" s="77">
        <f>VLOOKUP(I137,'Money Won'!$A$2:$B$137,2,FALSE)</f>
        <v>821927</v>
      </c>
      <c r="K137" s="78" t="s">
        <v>68</v>
      </c>
      <c r="L137" s="77">
        <f>VLOOKUP(K137,'Money Won'!$A$2:$B$137,2,FALSE)</f>
        <v>361923</v>
      </c>
      <c r="M137" s="78" t="s">
        <v>71</v>
      </c>
      <c r="N137" s="77">
        <f>VLOOKUP(M137,'Money Won'!$A$2:$B$137,2,FALSE)</f>
        <v>0</v>
      </c>
      <c r="O137" s="79" t="s">
        <v>90</v>
      </c>
      <c r="P137" s="80">
        <f>VLOOKUP(O137,'Money Won'!$A$2:$B$137,2,FALSE)</f>
        <v>79200</v>
      </c>
      <c r="Q137" s="92" t="s">
        <v>87</v>
      </c>
      <c r="R137" s="80">
        <f>VLOOKUP(Q137,'Money Won'!$A$2:$B$137,2,FALSE)</f>
        <v>79200</v>
      </c>
      <c r="S137" s="93" t="s">
        <v>94</v>
      </c>
      <c r="T137" s="80">
        <f>VLOOKUP(S137,'Money Won'!$A$2:$B$137,2,FALSE)</f>
        <v>0</v>
      </c>
      <c r="U137" s="81" t="s">
        <v>131</v>
      </c>
      <c r="V137" s="82">
        <f>VLOOKUP(U137,'Money Won'!$A$2:$B$137,2,FALSE)</f>
        <v>190328</v>
      </c>
      <c r="W137" s="81" t="s">
        <v>121</v>
      </c>
      <c r="X137" s="82">
        <f>VLOOKUP(W137,'Money Won'!$A$2:$B$137,2,FALSE)</f>
        <v>0</v>
      </c>
      <c r="Y137" s="81" t="s">
        <v>138</v>
      </c>
      <c r="Z137" s="82">
        <f>VLOOKUP(Y137,'Money Won'!$A$2:$B$137,2,FALSE)</f>
        <v>474659</v>
      </c>
      <c r="AA137" s="83" t="s">
        <v>149</v>
      </c>
      <c r="AB137" s="84">
        <f>VLOOKUP(AA137,'Money Won'!$A$2:$B$137,2,FALSE)</f>
        <v>0</v>
      </c>
      <c r="AC137" s="117" t="s">
        <v>140</v>
      </c>
      <c r="AD137" s="84">
        <f>VLOOKUP(AC137,'Money Won'!$A$2:$B$137,2,FALSE)</f>
        <v>0</v>
      </c>
      <c r="AE137" s="117" t="s">
        <v>148</v>
      </c>
      <c r="AF137" s="84">
        <f>VLOOKUP(AE137,'Money Won'!$A$2:$B$137,2,FALSE)</f>
        <v>163435</v>
      </c>
      <c r="AG137" s="85" t="s">
        <v>188</v>
      </c>
      <c r="AH137" s="86">
        <f>VLOOKUP(AG137,'Money Won'!$A$2:$B$137,2,FALSE)</f>
        <v>0</v>
      </c>
      <c r="AI137" s="87" t="s">
        <v>189</v>
      </c>
      <c r="AJ137" s="86">
        <f>VLOOKUP(AI137,'Money Won'!$A$2:$B$137,2,FALSE)</f>
        <v>0</v>
      </c>
      <c r="AK137" s="87" t="s">
        <v>185</v>
      </c>
      <c r="AL137" s="86">
        <f>VLOOKUP(AK137,'Money Won'!$A$2:$B$137,2,FALSE)</f>
        <v>0</v>
      </c>
    </row>
    <row r="138" spans="1:38" x14ac:dyDescent="0.2">
      <c r="A138" s="71">
        <v>137</v>
      </c>
      <c r="B138" s="72" t="s">
        <v>433</v>
      </c>
      <c r="C138" s="72" t="s">
        <v>431</v>
      </c>
      <c r="D138" s="72" t="s">
        <v>435</v>
      </c>
      <c r="E138" s="73" t="s">
        <v>24</v>
      </c>
      <c r="F138" s="71" t="s">
        <v>23</v>
      </c>
      <c r="G138" s="74"/>
      <c r="H138" s="75">
        <f t="shared" si="2"/>
        <v>2168264</v>
      </c>
      <c r="I138" s="76" t="s">
        <v>67</v>
      </c>
      <c r="J138" s="77">
        <f>VLOOKUP(I138,'Money Won'!$A$2:$B$137,2,FALSE)</f>
        <v>821927</v>
      </c>
      <c r="K138" s="78" t="s">
        <v>71</v>
      </c>
      <c r="L138" s="77">
        <f>VLOOKUP(K138,'Money Won'!$A$2:$B$137,2,FALSE)</f>
        <v>0</v>
      </c>
      <c r="M138" s="78" t="s">
        <v>78</v>
      </c>
      <c r="N138" s="77">
        <f>VLOOKUP(M138,'Money Won'!$A$2:$B$137,2,FALSE)</f>
        <v>122387</v>
      </c>
      <c r="O138" s="79" t="s">
        <v>93</v>
      </c>
      <c r="P138" s="80">
        <f>VLOOKUP(O138,'Money Won'!$A$2:$B$137,2,FALSE)</f>
        <v>25426</v>
      </c>
      <c r="Q138" s="92" t="s">
        <v>107</v>
      </c>
      <c r="R138" s="80">
        <f>VLOOKUP(Q138,'Money Won'!$A$2:$B$137,2,FALSE)</f>
        <v>270151</v>
      </c>
      <c r="S138" s="93" t="s">
        <v>95</v>
      </c>
      <c r="T138" s="80">
        <f>VLOOKUP(S138,'Money Won'!$A$2:$B$137,2,FALSE)</f>
        <v>163435</v>
      </c>
      <c r="U138" s="81" t="s">
        <v>130</v>
      </c>
      <c r="V138" s="82">
        <f>VLOOKUP(U138,'Money Won'!$A$2:$B$137,2,FALSE)</f>
        <v>0</v>
      </c>
      <c r="W138" s="81" t="s">
        <v>121</v>
      </c>
      <c r="X138" s="82">
        <f>VLOOKUP(W138,'Money Won'!$A$2:$B$137,2,FALSE)</f>
        <v>0</v>
      </c>
      <c r="Y138" s="81" t="s">
        <v>138</v>
      </c>
      <c r="Z138" s="82">
        <f>VLOOKUP(Y138,'Money Won'!$A$2:$B$137,2,FALSE)</f>
        <v>474659</v>
      </c>
      <c r="AA138" s="83" t="s">
        <v>158</v>
      </c>
      <c r="AB138" s="84">
        <f>VLOOKUP(AA138,'Money Won'!$A$2:$B$137,2,FALSE)</f>
        <v>221825</v>
      </c>
      <c r="AC138" s="117" t="s">
        <v>155</v>
      </c>
      <c r="AD138" s="84">
        <f>VLOOKUP(AC138,'Money Won'!$A$2:$B$137,2,FALSE)</f>
        <v>43028</v>
      </c>
      <c r="AE138" s="117" t="s">
        <v>166</v>
      </c>
      <c r="AF138" s="84">
        <f>VLOOKUP(AE138,'Money Won'!$A$2:$B$137,2,FALSE)</f>
        <v>0</v>
      </c>
      <c r="AG138" s="85" t="s">
        <v>176</v>
      </c>
      <c r="AH138" s="86">
        <f>VLOOKUP(AG138,'Money Won'!$A$2:$B$137,2,FALSE)</f>
        <v>0</v>
      </c>
      <c r="AI138" s="87" t="s">
        <v>174</v>
      </c>
      <c r="AJ138" s="86">
        <f>VLOOKUP(AI138,'Money Won'!$A$2:$B$137,2,FALSE)</f>
        <v>25426</v>
      </c>
      <c r="AK138" s="87" t="s">
        <v>185</v>
      </c>
      <c r="AL138" s="86">
        <f>VLOOKUP(AK138,'Money Won'!$A$2:$B$137,2,FALSE)</f>
        <v>0</v>
      </c>
    </row>
    <row r="139" spans="1:38" x14ac:dyDescent="0.2">
      <c r="A139" s="71">
        <v>138</v>
      </c>
      <c r="B139" s="72" t="s">
        <v>542</v>
      </c>
      <c r="C139" s="72" t="s">
        <v>541</v>
      </c>
      <c r="D139" s="72" t="s">
        <v>542</v>
      </c>
      <c r="E139" s="73" t="s">
        <v>24</v>
      </c>
      <c r="F139" s="71" t="s">
        <v>23</v>
      </c>
      <c r="G139" s="74"/>
      <c r="H139" s="75">
        <f t="shared" si="2"/>
        <v>2143305</v>
      </c>
      <c r="I139" s="76" t="s">
        <v>71</v>
      </c>
      <c r="J139" s="77">
        <f>VLOOKUP(I139,'Money Won'!$A$2:$B$137,2,FALSE)</f>
        <v>0</v>
      </c>
      <c r="K139" s="78" t="s">
        <v>79</v>
      </c>
      <c r="L139" s="77">
        <f>VLOOKUP(K139,'Money Won'!$A$2:$B$137,2,FALSE)</f>
        <v>0</v>
      </c>
      <c r="M139" s="78" t="s">
        <v>68</v>
      </c>
      <c r="N139" s="77">
        <f>VLOOKUP(M139,'Money Won'!$A$2:$B$137,2,FALSE)</f>
        <v>361923</v>
      </c>
      <c r="O139" s="79" t="s">
        <v>84</v>
      </c>
      <c r="P139" s="80">
        <f>VLOOKUP(O139,'Money Won'!$A$2:$B$137,2,FALSE)</f>
        <v>27952</v>
      </c>
      <c r="Q139" s="92" t="s">
        <v>96</v>
      </c>
      <c r="R139" s="80">
        <f>VLOOKUP(Q139,'Money Won'!$A$2:$B$137,2,FALSE)</f>
        <v>34716</v>
      </c>
      <c r="S139" s="93" t="s">
        <v>105</v>
      </c>
      <c r="T139" s="80">
        <f>VLOOKUP(S139,'Money Won'!$A$2:$B$137,2,FALSE)</f>
        <v>1296000</v>
      </c>
      <c r="U139" s="81" t="s">
        <v>133</v>
      </c>
      <c r="V139" s="82">
        <f>VLOOKUP(U139,'Money Won'!$A$2:$B$137,2,FALSE)</f>
        <v>54054</v>
      </c>
      <c r="W139" s="81" t="s">
        <v>121</v>
      </c>
      <c r="X139" s="82">
        <f>VLOOKUP(W139,'Money Won'!$A$2:$B$137,2,FALSE)</f>
        <v>0</v>
      </c>
      <c r="Y139" s="81" t="s">
        <v>118</v>
      </c>
      <c r="Z139" s="82">
        <f>VLOOKUP(Y139,'Money Won'!$A$2:$B$137,2,FALSE)</f>
        <v>0</v>
      </c>
      <c r="AA139" s="83" t="s">
        <v>141</v>
      </c>
      <c r="AB139" s="84">
        <f>VLOOKUP(AA139,'Money Won'!$A$2:$B$137,2,FALSE)</f>
        <v>122387</v>
      </c>
      <c r="AC139" s="117" t="s">
        <v>158</v>
      </c>
      <c r="AD139" s="84">
        <f>VLOOKUP(AC139,'Money Won'!$A$2:$B$137,2,FALSE)</f>
        <v>221825</v>
      </c>
      <c r="AE139" s="117" t="s">
        <v>140</v>
      </c>
      <c r="AF139" s="84">
        <f>VLOOKUP(AE139,'Money Won'!$A$2:$B$137,2,FALSE)</f>
        <v>0</v>
      </c>
      <c r="AG139" s="85" t="s">
        <v>167</v>
      </c>
      <c r="AH139" s="86">
        <f>VLOOKUP(AG139,'Money Won'!$A$2:$B$137,2,FALSE)</f>
        <v>24448</v>
      </c>
      <c r="AI139" s="87" t="s">
        <v>180</v>
      </c>
      <c r="AJ139" s="86">
        <f>VLOOKUP(AI139,'Money Won'!$A$2:$B$137,2,FALSE)</f>
        <v>0</v>
      </c>
      <c r="AK139" s="87" t="s">
        <v>185</v>
      </c>
      <c r="AL139" s="86">
        <f>VLOOKUP(AK139,'Money Won'!$A$2:$B$137,2,FALSE)</f>
        <v>0</v>
      </c>
    </row>
    <row r="140" spans="1:38" x14ac:dyDescent="0.2">
      <c r="A140" s="71">
        <v>139</v>
      </c>
      <c r="B140" s="72" t="s">
        <v>326</v>
      </c>
      <c r="C140" s="72" t="s">
        <v>325</v>
      </c>
      <c r="D140" s="72" t="s">
        <v>326</v>
      </c>
      <c r="E140" s="73" t="s">
        <v>24</v>
      </c>
      <c r="F140" s="71" t="s">
        <v>23</v>
      </c>
      <c r="G140" s="74"/>
      <c r="H140" s="75">
        <f t="shared" si="2"/>
        <v>2135482</v>
      </c>
      <c r="I140" s="76" t="s">
        <v>77</v>
      </c>
      <c r="J140" s="77">
        <f>VLOOKUP(I140,'Money Won'!$A$2:$B$137,2,FALSE)</f>
        <v>27952</v>
      </c>
      <c r="K140" s="78" t="s">
        <v>74</v>
      </c>
      <c r="L140" s="77">
        <f>VLOOKUP(K140,'Money Won'!$A$2:$B$137,2,FALSE)</f>
        <v>79200</v>
      </c>
      <c r="M140" s="78" t="s">
        <v>73</v>
      </c>
      <c r="N140" s="77">
        <f>VLOOKUP(M140,'Money Won'!$A$2:$B$137,2,FALSE)</f>
        <v>270151</v>
      </c>
      <c r="O140" s="79" t="s">
        <v>96</v>
      </c>
      <c r="P140" s="80">
        <f>VLOOKUP(O140,'Money Won'!$A$2:$B$137,2,FALSE)</f>
        <v>34716</v>
      </c>
      <c r="Q140" s="92" t="s">
        <v>90</v>
      </c>
      <c r="R140" s="80">
        <f>VLOOKUP(Q140,'Money Won'!$A$2:$B$137,2,FALSE)</f>
        <v>79200</v>
      </c>
      <c r="S140" s="93" t="s">
        <v>105</v>
      </c>
      <c r="T140" s="80">
        <f>VLOOKUP(S140,'Money Won'!$A$2:$B$137,2,FALSE)</f>
        <v>1296000</v>
      </c>
      <c r="U140" s="81" t="s">
        <v>110</v>
      </c>
      <c r="V140" s="82">
        <f>VLOOKUP(U140,'Money Won'!$A$2:$B$137,2,FALSE)</f>
        <v>0</v>
      </c>
      <c r="W140" s="81" t="s">
        <v>116</v>
      </c>
      <c r="X140" s="82">
        <f>VLOOKUP(W140,'Money Won'!$A$2:$B$137,2,FALSE)</f>
        <v>79200</v>
      </c>
      <c r="Y140" s="81" t="s">
        <v>117</v>
      </c>
      <c r="Z140" s="82">
        <f>VLOOKUP(Y140,'Money Won'!$A$2:$B$137,2,FALSE)</f>
        <v>0</v>
      </c>
      <c r="AA140" s="83" t="s">
        <v>139</v>
      </c>
      <c r="AB140" s="84">
        <f>VLOOKUP(AA140,'Money Won'!$A$2:$B$137,2,FALSE)</f>
        <v>79200</v>
      </c>
      <c r="AC140" s="117" t="s">
        <v>160</v>
      </c>
      <c r="AD140" s="84">
        <f>VLOOKUP(AC140,'Money Won'!$A$2:$B$137,2,FALSE)</f>
        <v>43028</v>
      </c>
      <c r="AE140" s="117" t="s">
        <v>141</v>
      </c>
      <c r="AF140" s="84">
        <f>VLOOKUP(AE140,'Money Won'!$A$2:$B$137,2,FALSE)</f>
        <v>122387</v>
      </c>
      <c r="AG140" s="85" t="s">
        <v>167</v>
      </c>
      <c r="AH140" s="86">
        <f>VLOOKUP(AG140,'Money Won'!$A$2:$B$137,2,FALSE)</f>
        <v>24448</v>
      </c>
      <c r="AI140" s="87" t="s">
        <v>178</v>
      </c>
      <c r="AJ140" s="86">
        <f>VLOOKUP(AI140,'Money Won'!$A$2:$B$137,2,FALSE)</f>
        <v>0</v>
      </c>
      <c r="AK140" s="87" t="s">
        <v>193</v>
      </c>
      <c r="AL140" s="86">
        <f>VLOOKUP(AK140,'Money Won'!$A$2:$B$137,2,FALSE)</f>
        <v>0</v>
      </c>
    </row>
    <row r="141" spans="1:38" x14ac:dyDescent="0.2">
      <c r="A141" s="71">
        <v>140</v>
      </c>
      <c r="B141" s="72" t="s">
        <v>321</v>
      </c>
      <c r="C141" s="72" t="s">
        <v>322</v>
      </c>
      <c r="D141" s="72" t="s">
        <v>294</v>
      </c>
      <c r="E141" s="73" t="s">
        <v>24</v>
      </c>
      <c r="F141" s="71" t="s">
        <v>23</v>
      </c>
      <c r="G141" s="74"/>
      <c r="H141" s="75">
        <f t="shared" si="2"/>
        <v>2092551</v>
      </c>
      <c r="I141" s="76" t="s">
        <v>77</v>
      </c>
      <c r="J141" s="77">
        <f>VLOOKUP(I141,'Money Won'!$A$2:$B$137,2,FALSE)</f>
        <v>27952</v>
      </c>
      <c r="K141" s="78" t="s">
        <v>68</v>
      </c>
      <c r="L141" s="77">
        <f>VLOOKUP(K141,'Money Won'!$A$2:$B$137,2,FALSE)</f>
        <v>361923</v>
      </c>
      <c r="M141" s="78" t="s">
        <v>78</v>
      </c>
      <c r="N141" s="77">
        <f>VLOOKUP(M141,'Money Won'!$A$2:$B$137,2,FALSE)</f>
        <v>122387</v>
      </c>
      <c r="O141" s="79" t="s">
        <v>98</v>
      </c>
      <c r="P141" s="80">
        <f>VLOOKUP(O141,'Money Won'!$A$2:$B$137,2,FALSE)</f>
        <v>0</v>
      </c>
      <c r="Q141" s="92" t="s">
        <v>104</v>
      </c>
      <c r="R141" s="80">
        <f>VLOOKUP(Q141,'Money Won'!$A$2:$B$137,2,FALSE)</f>
        <v>0</v>
      </c>
      <c r="S141" s="93" t="s">
        <v>105</v>
      </c>
      <c r="T141" s="80">
        <f>VLOOKUP(S141,'Money Won'!$A$2:$B$137,2,FALSE)</f>
        <v>1296000</v>
      </c>
      <c r="U141" s="81" t="s">
        <v>111</v>
      </c>
      <c r="V141" s="82">
        <f>VLOOKUP(U141,'Money Won'!$A$2:$B$137,2,FALSE)</f>
        <v>0</v>
      </c>
      <c r="W141" s="81" t="s">
        <v>121</v>
      </c>
      <c r="X141" s="82">
        <f>VLOOKUP(W141,'Money Won'!$A$2:$B$137,2,FALSE)</f>
        <v>0</v>
      </c>
      <c r="Y141" s="81" t="s">
        <v>134</v>
      </c>
      <c r="Z141" s="82">
        <f>VLOOKUP(Y141,'Money Won'!$A$2:$B$137,2,FALSE)</f>
        <v>27952</v>
      </c>
      <c r="AA141" s="83" t="s">
        <v>159</v>
      </c>
      <c r="AB141" s="84">
        <f>VLOOKUP(AA141,'Money Won'!$A$2:$B$137,2,FALSE)</f>
        <v>43028</v>
      </c>
      <c r="AC141" s="117" t="s">
        <v>148</v>
      </c>
      <c r="AD141" s="84">
        <f>VLOOKUP(AC141,'Money Won'!$A$2:$B$137,2,FALSE)</f>
        <v>163435</v>
      </c>
      <c r="AE141" s="117" t="s">
        <v>165</v>
      </c>
      <c r="AF141" s="84">
        <f>VLOOKUP(AE141,'Money Won'!$A$2:$B$137,2,FALSE)</f>
        <v>0</v>
      </c>
      <c r="AG141" s="85" t="s">
        <v>167</v>
      </c>
      <c r="AH141" s="86">
        <f>VLOOKUP(AG141,'Money Won'!$A$2:$B$137,2,FALSE)</f>
        <v>24448</v>
      </c>
      <c r="AI141" s="87" t="s">
        <v>174</v>
      </c>
      <c r="AJ141" s="86">
        <f>VLOOKUP(AI141,'Money Won'!$A$2:$B$137,2,FALSE)</f>
        <v>25426</v>
      </c>
      <c r="AK141" s="87" t="s">
        <v>181</v>
      </c>
      <c r="AL141" s="86">
        <f>VLOOKUP(AK141,'Money Won'!$A$2:$B$137,2,FALSE)</f>
        <v>0</v>
      </c>
    </row>
    <row r="142" spans="1:38" x14ac:dyDescent="0.2">
      <c r="A142" s="71">
        <v>141</v>
      </c>
      <c r="B142" s="72" t="s">
        <v>412</v>
      </c>
      <c r="C142" s="72" t="s">
        <v>410</v>
      </c>
      <c r="D142" s="72" t="s">
        <v>411</v>
      </c>
      <c r="E142" s="73" t="s">
        <v>24</v>
      </c>
      <c r="F142" s="71" t="s">
        <v>23</v>
      </c>
      <c r="G142" s="74"/>
      <c r="H142" s="75">
        <f t="shared" si="2"/>
        <v>2084434</v>
      </c>
      <c r="I142" s="76" t="s">
        <v>70</v>
      </c>
      <c r="J142" s="77">
        <f>VLOOKUP(I142,'Money Won'!$A$2:$B$137,2,FALSE)</f>
        <v>0</v>
      </c>
      <c r="K142" s="78" t="s">
        <v>69</v>
      </c>
      <c r="L142" s="77">
        <f>VLOOKUP(K142,'Money Won'!$A$2:$B$137,2,FALSE)</f>
        <v>163435</v>
      </c>
      <c r="M142" s="78" t="s">
        <v>78</v>
      </c>
      <c r="N142" s="77">
        <f>VLOOKUP(M142,'Money Won'!$A$2:$B$137,2,FALSE)</f>
        <v>122387</v>
      </c>
      <c r="O142" s="79" t="s">
        <v>90</v>
      </c>
      <c r="P142" s="80">
        <f>VLOOKUP(O142,'Money Won'!$A$2:$B$137,2,FALSE)</f>
        <v>79200</v>
      </c>
      <c r="Q142" s="92" t="s">
        <v>98</v>
      </c>
      <c r="R142" s="80">
        <f>VLOOKUP(Q142,'Money Won'!$A$2:$B$137,2,FALSE)</f>
        <v>0</v>
      </c>
      <c r="S142" s="93" t="s">
        <v>105</v>
      </c>
      <c r="T142" s="80">
        <f>VLOOKUP(S142,'Money Won'!$A$2:$B$137,2,FALSE)</f>
        <v>1296000</v>
      </c>
      <c r="U142" s="81" t="s">
        <v>137</v>
      </c>
      <c r="V142" s="82">
        <f>VLOOKUP(U142,'Money Won'!$A$2:$B$137,2,FALSE)</f>
        <v>122387</v>
      </c>
      <c r="W142" s="81" t="s">
        <v>126</v>
      </c>
      <c r="X142" s="82">
        <f>VLOOKUP(W142,'Money Won'!$A$2:$B$137,2,FALSE)</f>
        <v>0</v>
      </c>
      <c r="Y142" s="81" t="s">
        <v>125</v>
      </c>
      <c r="Z142" s="82">
        <f>VLOOKUP(Y142,'Money Won'!$A$2:$B$137,2,FALSE)</f>
        <v>79200</v>
      </c>
      <c r="AA142" s="83" t="s">
        <v>158</v>
      </c>
      <c r="AB142" s="84">
        <f>VLOOKUP(AA142,'Money Won'!$A$2:$B$137,2,FALSE)</f>
        <v>221825</v>
      </c>
      <c r="AC142" s="117" t="s">
        <v>149</v>
      </c>
      <c r="AD142" s="84">
        <f>VLOOKUP(AC142,'Money Won'!$A$2:$B$137,2,FALSE)</f>
        <v>0</v>
      </c>
      <c r="AE142" s="117" t="s">
        <v>165</v>
      </c>
      <c r="AF142" s="84">
        <f>VLOOKUP(AE142,'Money Won'!$A$2:$B$137,2,FALSE)</f>
        <v>0</v>
      </c>
      <c r="AG142" s="85" t="s">
        <v>177</v>
      </c>
      <c r="AH142" s="86">
        <f>VLOOKUP(AG142,'Money Won'!$A$2:$B$137,2,FALSE)</f>
        <v>0</v>
      </c>
      <c r="AI142" s="87" t="s">
        <v>179</v>
      </c>
      <c r="AJ142" s="86">
        <f>VLOOKUP(AI142,'Money Won'!$A$2:$B$137,2,FALSE)</f>
        <v>0</v>
      </c>
      <c r="AK142" s="87" t="s">
        <v>193</v>
      </c>
      <c r="AL142" s="86">
        <f>VLOOKUP(AK142,'Money Won'!$A$2:$B$137,2,FALSE)</f>
        <v>0</v>
      </c>
    </row>
    <row r="143" spans="1:38" x14ac:dyDescent="0.2">
      <c r="A143" s="71">
        <v>142</v>
      </c>
      <c r="B143" s="72" t="s">
        <v>311</v>
      </c>
      <c r="C143" s="72" t="s">
        <v>309</v>
      </c>
      <c r="D143" s="72" t="s">
        <v>312</v>
      </c>
      <c r="E143" s="73" t="s">
        <v>24</v>
      </c>
      <c r="F143" s="71" t="s">
        <v>23</v>
      </c>
      <c r="G143" s="74"/>
      <c r="H143" s="75">
        <f t="shared" si="2"/>
        <v>2049318</v>
      </c>
      <c r="I143" s="76" t="s">
        <v>67</v>
      </c>
      <c r="J143" s="77">
        <f>VLOOKUP(I143,'Money Won'!$A$2:$B$137,2,FALSE)</f>
        <v>821927</v>
      </c>
      <c r="K143" s="78" t="s">
        <v>75</v>
      </c>
      <c r="L143" s="77">
        <f>VLOOKUP(K143,'Money Won'!$A$2:$B$137,2,FALSE)</f>
        <v>569884</v>
      </c>
      <c r="M143" s="78" t="s">
        <v>66</v>
      </c>
      <c r="N143" s="77">
        <f>VLOOKUP(M143,'Money Won'!$A$2:$B$137,2,FALSE)</f>
        <v>0</v>
      </c>
      <c r="O143" s="79" t="s">
        <v>81</v>
      </c>
      <c r="P143" s="80">
        <f>VLOOKUP(O143,'Money Won'!$A$2:$B$137,2,FALSE)</f>
        <v>0</v>
      </c>
      <c r="Q143" s="92" t="s">
        <v>87</v>
      </c>
      <c r="R143" s="80">
        <f>VLOOKUP(Q143,'Money Won'!$A$2:$B$137,2,FALSE)</f>
        <v>79200</v>
      </c>
      <c r="S143" s="93" t="s">
        <v>82</v>
      </c>
      <c r="T143" s="80">
        <f>VLOOKUP(S143,'Money Won'!$A$2:$B$137,2,FALSE)</f>
        <v>79200</v>
      </c>
      <c r="U143" s="81" t="s">
        <v>126</v>
      </c>
      <c r="V143" s="82">
        <f>VLOOKUP(U143,'Money Won'!$A$2:$B$137,2,FALSE)</f>
        <v>0</v>
      </c>
      <c r="W143" s="81" t="s">
        <v>132</v>
      </c>
      <c r="X143" s="82">
        <f>VLOOKUP(W143,'Money Won'!$A$2:$B$137,2,FALSE)</f>
        <v>0</v>
      </c>
      <c r="Y143" s="81" t="s">
        <v>138</v>
      </c>
      <c r="Z143" s="82">
        <f>VLOOKUP(Y143,'Money Won'!$A$2:$B$137,2,FALSE)</f>
        <v>474659</v>
      </c>
      <c r="AA143" s="83" t="s">
        <v>198</v>
      </c>
      <c r="AB143" s="84">
        <f>VLOOKUP(AA143,'Money Won'!$A$2:$B$137,2,FALSE)</f>
        <v>0</v>
      </c>
      <c r="AC143" s="117" t="s">
        <v>150</v>
      </c>
      <c r="AD143" s="84">
        <f>VLOOKUP(AC143,'Money Won'!$A$2:$B$137,2,FALSE)</f>
        <v>0</v>
      </c>
      <c r="AE143" s="117" t="s">
        <v>165</v>
      </c>
      <c r="AF143" s="84">
        <f>VLOOKUP(AE143,'Money Won'!$A$2:$B$137,2,FALSE)</f>
        <v>0</v>
      </c>
      <c r="AG143" s="85" t="s">
        <v>167</v>
      </c>
      <c r="AH143" s="86">
        <f>VLOOKUP(AG143,'Money Won'!$A$2:$B$137,2,FALSE)</f>
        <v>24448</v>
      </c>
      <c r="AI143" s="87" t="s">
        <v>188</v>
      </c>
      <c r="AJ143" s="86">
        <f>VLOOKUP(AI143,'Money Won'!$A$2:$B$137,2,FALSE)</f>
        <v>0</v>
      </c>
      <c r="AK143" s="87" t="s">
        <v>185</v>
      </c>
      <c r="AL143" s="86">
        <f>VLOOKUP(AK143,'Money Won'!$A$2:$B$137,2,FALSE)</f>
        <v>0</v>
      </c>
    </row>
    <row r="144" spans="1:38" x14ac:dyDescent="0.2">
      <c r="A144" s="71">
        <v>143</v>
      </c>
      <c r="B144" s="72" t="s">
        <v>400</v>
      </c>
      <c r="C144" s="72" t="s">
        <v>398</v>
      </c>
      <c r="D144" s="72" t="s">
        <v>400</v>
      </c>
      <c r="E144" s="73" t="s">
        <v>24</v>
      </c>
      <c r="F144" s="71" t="s">
        <v>23</v>
      </c>
      <c r="G144" s="74"/>
      <c r="H144" s="75">
        <f t="shared" si="2"/>
        <v>2035056</v>
      </c>
      <c r="I144" s="76" t="s">
        <v>67</v>
      </c>
      <c r="J144" s="77">
        <f>VLOOKUP(I144,'Money Won'!$A$2:$B$137,2,FALSE)</f>
        <v>821927</v>
      </c>
      <c r="K144" s="78" t="s">
        <v>71</v>
      </c>
      <c r="L144" s="77">
        <f>VLOOKUP(K144,'Money Won'!$A$2:$B$137,2,FALSE)</f>
        <v>0</v>
      </c>
      <c r="M144" s="78" t="s">
        <v>74</v>
      </c>
      <c r="N144" s="77">
        <f>VLOOKUP(M144,'Money Won'!$A$2:$B$137,2,FALSE)</f>
        <v>79200</v>
      </c>
      <c r="O144" s="79" t="s">
        <v>107</v>
      </c>
      <c r="P144" s="80">
        <f>VLOOKUP(O144,'Money Won'!$A$2:$B$137,2,FALSE)</f>
        <v>270151</v>
      </c>
      <c r="Q144" s="92" t="s">
        <v>87</v>
      </c>
      <c r="R144" s="80">
        <f>VLOOKUP(Q144,'Money Won'!$A$2:$B$137,2,FALSE)</f>
        <v>79200</v>
      </c>
      <c r="S144" s="93" t="s">
        <v>100</v>
      </c>
      <c r="T144" s="80">
        <f>VLOOKUP(S144,'Money Won'!$A$2:$B$137,2,FALSE)</f>
        <v>34716</v>
      </c>
      <c r="U144" s="81" t="s">
        <v>110</v>
      </c>
      <c r="V144" s="82">
        <f>VLOOKUP(U144,'Money Won'!$A$2:$B$137,2,FALSE)</f>
        <v>0</v>
      </c>
      <c r="W144" s="81" t="s">
        <v>134</v>
      </c>
      <c r="X144" s="82">
        <f>VLOOKUP(W144,'Money Won'!$A$2:$B$137,2,FALSE)</f>
        <v>27952</v>
      </c>
      <c r="Y144" s="81" t="s">
        <v>138</v>
      </c>
      <c r="Z144" s="82">
        <f>VLOOKUP(Y144,'Money Won'!$A$2:$B$137,2,FALSE)</f>
        <v>474659</v>
      </c>
      <c r="AA144" s="83" t="s">
        <v>158</v>
      </c>
      <c r="AB144" s="84">
        <f>VLOOKUP(AA144,'Money Won'!$A$2:$B$137,2,FALSE)</f>
        <v>221825</v>
      </c>
      <c r="AC144" s="117" t="s">
        <v>161</v>
      </c>
      <c r="AD144" s="84">
        <f>VLOOKUP(AC144,'Money Won'!$A$2:$B$137,2,FALSE)</f>
        <v>0</v>
      </c>
      <c r="AE144" s="117" t="s">
        <v>166</v>
      </c>
      <c r="AF144" s="84">
        <f>VLOOKUP(AE144,'Money Won'!$A$2:$B$137,2,FALSE)</f>
        <v>0</v>
      </c>
      <c r="AG144" s="85" t="s">
        <v>188</v>
      </c>
      <c r="AH144" s="86">
        <f>VLOOKUP(AG144,'Money Won'!$A$2:$B$137,2,FALSE)</f>
        <v>0</v>
      </c>
      <c r="AI144" s="87" t="s">
        <v>194</v>
      </c>
      <c r="AJ144" s="86">
        <f>VLOOKUP(AI144,'Money Won'!$A$2:$B$137,2,FALSE)</f>
        <v>25426</v>
      </c>
      <c r="AK144" s="87" t="s">
        <v>185</v>
      </c>
      <c r="AL144" s="86">
        <f>VLOOKUP(AK144,'Money Won'!$A$2:$B$137,2,FALSE)</f>
        <v>0</v>
      </c>
    </row>
    <row r="145" spans="1:38" x14ac:dyDescent="0.2">
      <c r="A145" s="71">
        <v>144</v>
      </c>
      <c r="B145" s="72" t="s">
        <v>384</v>
      </c>
      <c r="C145" s="72" t="s">
        <v>383</v>
      </c>
      <c r="D145" s="72" t="s">
        <v>384</v>
      </c>
      <c r="E145" s="73" t="s">
        <v>26</v>
      </c>
      <c r="F145" s="71" t="s">
        <v>23</v>
      </c>
      <c r="G145" s="74"/>
      <c r="H145" s="75">
        <f t="shared" si="2"/>
        <v>2019199</v>
      </c>
      <c r="I145" s="76" t="s">
        <v>70</v>
      </c>
      <c r="J145" s="77">
        <f>VLOOKUP(I145,'Money Won'!$A$2:$B$137,2,FALSE)</f>
        <v>0</v>
      </c>
      <c r="K145" s="78" t="s">
        <v>78</v>
      </c>
      <c r="L145" s="77">
        <f>VLOOKUP(K145,'Money Won'!$A$2:$B$137,2,FALSE)</f>
        <v>122387</v>
      </c>
      <c r="M145" s="78" t="s">
        <v>73</v>
      </c>
      <c r="N145" s="77">
        <f>VLOOKUP(M145,'Money Won'!$A$2:$B$137,2,FALSE)</f>
        <v>270151</v>
      </c>
      <c r="O145" s="79" t="s">
        <v>82</v>
      </c>
      <c r="P145" s="80">
        <f>VLOOKUP(O145,'Money Won'!$A$2:$B$137,2,FALSE)</f>
        <v>79200</v>
      </c>
      <c r="Q145" s="92" t="s">
        <v>83</v>
      </c>
      <c r="R145" s="80">
        <f>VLOOKUP(Q145,'Money Won'!$A$2:$B$137,2,FALSE)</f>
        <v>79200</v>
      </c>
      <c r="S145" s="93" t="s">
        <v>105</v>
      </c>
      <c r="T145" s="80">
        <f>VLOOKUP(S145,'Money Won'!$A$2:$B$137,2,FALSE)</f>
        <v>1296000</v>
      </c>
      <c r="U145" s="81" t="s">
        <v>126</v>
      </c>
      <c r="V145" s="82">
        <f>VLOOKUP(U145,'Money Won'!$A$2:$B$137,2,FALSE)</f>
        <v>0</v>
      </c>
      <c r="W145" s="81" t="s">
        <v>121</v>
      </c>
      <c r="X145" s="82">
        <f>VLOOKUP(W145,'Money Won'!$A$2:$B$137,2,FALSE)</f>
        <v>0</v>
      </c>
      <c r="Y145" s="81" t="s">
        <v>118</v>
      </c>
      <c r="Z145" s="82">
        <f>VLOOKUP(Y145,'Money Won'!$A$2:$B$137,2,FALSE)</f>
        <v>0</v>
      </c>
      <c r="AA145" s="83" t="s">
        <v>156</v>
      </c>
      <c r="AB145" s="84">
        <f>VLOOKUP(AA145,'Money Won'!$A$2:$B$137,2,FALSE)</f>
        <v>0</v>
      </c>
      <c r="AC145" s="117" t="s">
        <v>149</v>
      </c>
      <c r="AD145" s="84">
        <f>VLOOKUP(AC145,'Money Won'!$A$2:$B$137,2,FALSE)</f>
        <v>0</v>
      </c>
      <c r="AE145" s="117" t="s">
        <v>141</v>
      </c>
      <c r="AF145" s="84">
        <f>VLOOKUP(AE145,'Money Won'!$A$2:$B$137,2,FALSE)</f>
        <v>122387</v>
      </c>
      <c r="AG145" s="85" t="s">
        <v>176</v>
      </c>
      <c r="AH145" s="86">
        <f>VLOOKUP(AG145,'Money Won'!$A$2:$B$137,2,FALSE)</f>
        <v>0</v>
      </c>
      <c r="AI145" s="87" t="s">
        <v>167</v>
      </c>
      <c r="AJ145" s="86">
        <f>VLOOKUP(AI145,'Money Won'!$A$2:$B$137,2,FALSE)</f>
        <v>24448</v>
      </c>
      <c r="AK145" s="87" t="s">
        <v>174</v>
      </c>
      <c r="AL145" s="86">
        <f>VLOOKUP(AK145,'Money Won'!$A$2:$B$137,2,FALSE)</f>
        <v>25426</v>
      </c>
    </row>
    <row r="146" spans="1:38" x14ac:dyDescent="0.2">
      <c r="A146" s="71">
        <v>145</v>
      </c>
      <c r="B146" s="72" t="s">
        <v>346</v>
      </c>
      <c r="C146" s="72" t="s">
        <v>343</v>
      </c>
      <c r="D146" s="72" t="s">
        <v>344</v>
      </c>
      <c r="E146" s="73" t="s">
        <v>24</v>
      </c>
      <c r="F146" s="71" t="s">
        <v>23</v>
      </c>
      <c r="G146" s="74"/>
      <c r="H146" s="75">
        <f t="shared" si="2"/>
        <v>2010588</v>
      </c>
      <c r="I146" s="76" t="s">
        <v>67</v>
      </c>
      <c r="J146" s="77">
        <f>VLOOKUP(I146,'Money Won'!$A$2:$B$137,2,FALSE)</f>
        <v>821927</v>
      </c>
      <c r="K146" s="78" t="s">
        <v>68</v>
      </c>
      <c r="L146" s="77">
        <f>VLOOKUP(K146,'Money Won'!$A$2:$B$137,2,FALSE)</f>
        <v>361923</v>
      </c>
      <c r="M146" s="78" t="s">
        <v>79</v>
      </c>
      <c r="N146" s="77">
        <f>VLOOKUP(M146,'Money Won'!$A$2:$B$137,2,FALSE)</f>
        <v>0</v>
      </c>
      <c r="O146" s="79" t="s">
        <v>96</v>
      </c>
      <c r="P146" s="80">
        <f>VLOOKUP(O146,'Money Won'!$A$2:$B$137,2,FALSE)</f>
        <v>34716</v>
      </c>
      <c r="Q146" s="92" t="s">
        <v>87</v>
      </c>
      <c r="R146" s="80">
        <f>VLOOKUP(Q146,'Money Won'!$A$2:$B$137,2,FALSE)</f>
        <v>79200</v>
      </c>
      <c r="S146" s="93" t="s">
        <v>108</v>
      </c>
      <c r="T146" s="80">
        <f>VLOOKUP(S146,'Money Won'!$A$2:$B$137,2,FALSE)</f>
        <v>361923</v>
      </c>
      <c r="U146" s="81" t="s">
        <v>135</v>
      </c>
      <c r="V146" s="82">
        <f>VLOOKUP(U146,'Money Won'!$A$2:$B$137,2,FALSE)</f>
        <v>79200</v>
      </c>
      <c r="W146" s="81" t="s">
        <v>129</v>
      </c>
      <c r="X146" s="82">
        <f>VLOOKUP(W146,'Money Won'!$A$2:$B$137,2,FALSE)</f>
        <v>0</v>
      </c>
      <c r="Y146" s="81" t="s">
        <v>118</v>
      </c>
      <c r="Z146" s="82">
        <f>VLOOKUP(Y146,'Money Won'!$A$2:$B$137,2,FALSE)</f>
        <v>0</v>
      </c>
      <c r="AA146" s="83" t="s">
        <v>149</v>
      </c>
      <c r="AB146" s="84">
        <f>VLOOKUP(AA146,'Money Won'!$A$2:$B$137,2,FALSE)</f>
        <v>0</v>
      </c>
      <c r="AC146" s="117" t="s">
        <v>158</v>
      </c>
      <c r="AD146" s="84">
        <f>VLOOKUP(AC146,'Money Won'!$A$2:$B$137,2,FALSE)</f>
        <v>221825</v>
      </c>
      <c r="AE146" s="117" t="s">
        <v>166</v>
      </c>
      <c r="AF146" s="84">
        <f>VLOOKUP(AE146,'Money Won'!$A$2:$B$137,2,FALSE)</f>
        <v>0</v>
      </c>
      <c r="AG146" s="85" t="s">
        <v>167</v>
      </c>
      <c r="AH146" s="86">
        <f>VLOOKUP(AG146,'Money Won'!$A$2:$B$137,2,FALSE)</f>
        <v>24448</v>
      </c>
      <c r="AI146" s="87" t="s">
        <v>174</v>
      </c>
      <c r="AJ146" s="86">
        <f>VLOOKUP(AI146,'Money Won'!$A$2:$B$137,2,FALSE)</f>
        <v>25426</v>
      </c>
      <c r="AK146" s="87" t="s">
        <v>175</v>
      </c>
      <c r="AL146" s="86">
        <f>VLOOKUP(AK146,'Money Won'!$A$2:$B$137,2,FALSE)</f>
        <v>0</v>
      </c>
    </row>
    <row r="147" spans="1:38" x14ac:dyDescent="0.2">
      <c r="A147" s="71">
        <v>146</v>
      </c>
      <c r="B147" s="72" t="s">
        <v>498</v>
      </c>
      <c r="C147" s="72" t="s">
        <v>497</v>
      </c>
      <c r="D147" s="72" t="s">
        <v>498</v>
      </c>
      <c r="E147" s="73" t="s">
        <v>24</v>
      </c>
      <c r="F147" s="71" t="s">
        <v>23</v>
      </c>
      <c r="G147" s="74"/>
      <c r="H147" s="75">
        <f t="shared" si="2"/>
        <v>1986379</v>
      </c>
      <c r="I147" s="76" t="s">
        <v>73</v>
      </c>
      <c r="J147" s="77">
        <f>VLOOKUP(I147,'Money Won'!$A$2:$B$137,2,FALSE)</f>
        <v>270151</v>
      </c>
      <c r="K147" s="78" t="s">
        <v>79</v>
      </c>
      <c r="L147" s="77">
        <f>VLOOKUP(K147,'Money Won'!$A$2:$B$137,2,FALSE)</f>
        <v>0</v>
      </c>
      <c r="M147" s="78" t="s">
        <v>78</v>
      </c>
      <c r="N147" s="77">
        <f>VLOOKUP(M147,'Money Won'!$A$2:$B$137,2,FALSE)</f>
        <v>122387</v>
      </c>
      <c r="O147" s="79" t="s">
        <v>84</v>
      </c>
      <c r="P147" s="80">
        <f>VLOOKUP(O147,'Money Won'!$A$2:$B$137,2,FALSE)</f>
        <v>27952</v>
      </c>
      <c r="Q147" s="92" t="s">
        <v>102</v>
      </c>
      <c r="R147" s="80">
        <f>VLOOKUP(Q147,'Money Won'!$A$2:$B$137,2,FALSE)</f>
        <v>27952</v>
      </c>
      <c r="S147" s="93" t="s">
        <v>105</v>
      </c>
      <c r="T147" s="80">
        <f>VLOOKUP(S147,'Money Won'!$A$2:$B$137,2,FALSE)</f>
        <v>1296000</v>
      </c>
      <c r="U147" s="81" t="s">
        <v>132</v>
      </c>
      <c r="V147" s="82">
        <f>VLOOKUP(U147,'Money Won'!$A$2:$B$137,2,FALSE)</f>
        <v>0</v>
      </c>
      <c r="W147" s="81" t="s">
        <v>130</v>
      </c>
      <c r="X147" s="82">
        <f>VLOOKUP(W147,'Money Won'!$A$2:$B$137,2,FALSE)</f>
        <v>0</v>
      </c>
      <c r="Y147" s="81" t="s">
        <v>112</v>
      </c>
      <c r="Z147" s="82">
        <f>VLOOKUP(Y147,'Money Won'!$A$2:$B$137,2,FALSE)</f>
        <v>54054</v>
      </c>
      <c r="AA147" s="83" t="s">
        <v>148</v>
      </c>
      <c r="AB147" s="84">
        <f>VLOOKUP(AA147,'Money Won'!$A$2:$B$137,2,FALSE)</f>
        <v>163435</v>
      </c>
      <c r="AC147" s="117" t="s">
        <v>198</v>
      </c>
      <c r="AD147" s="84">
        <f>VLOOKUP(AC147,'Money Won'!$A$2:$B$137,2,FALSE)</f>
        <v>0</v>
      </c>
      <c r="AE147" s="117" t="s">
        <v>165</v>
      </c>
      <c r="AF147" s="84">
        <f>VLOOKUP(AE147,'Money Won'!$A$2:$B$137,2,FALSE)</f>
        <v>0</v>
      </c>
      <c r="AG147" s="85" t="s">
        <v>167</v>
      </c>
      <c r="AH147" s="86">
        <f>VLOOKUP(AG147,'Money Won'!$A$2:$B$137,2,FALSE)</f>
        <v>24448</v>
      </c>
      <c r="AI147" s="87" t="s">
        <v>179</v>
      </c>
      <c r="AJ147" s="86">
        <f>VLOOKUP(AI147,'Money Won'!$A$2:$B$137,2,FALSE)</f>
        <v>0</v>
      </c>
      <c r="AK147" s="87" t="s">
        <v>186</v>
      </c>
      <c r="AL147" s="86">
        <f>VLOOKUP(AK147,'Money Won'!$A$2:$B$137,2,FALSE)</f>
        <v>0</v>
      </c>
    </row>
    <row r="148" spans="1:38" x14ac:dyDescent="0.2">
      <c r="A148" s="71">
        <v>147</v>
      </c>
      <c r="B148" s="72" t="s">
        <v>547</v>
      </c>
      <c r="C148" s="72" t="s">
        <v>545</v>
      </c>
      <c r="D148" s="72" t="s">
        <v>546</v>
      </c>
      <c r="E148" s="73" t="s">
        <v>24</v>
      </c>
      <c r="F148" s="71" t="s">
        <v>23</v>
      </c>
      <c r="G148" s="74"/>
      <c r="H148" s="75">
        <f t="shared" si="2"/>
        <v>1954699</v>
      </c>
      <c r="I148" s="76" t="s">
        <v>79</v>
      </c>
      <c r="J148" s="77">
        <f>VLOOKUP(I148,'Money Won'!$A$2:$B$137,2,FALSE)</f>
        <v>0</v>
      </c>
      <c r="K148" s="78" t="s">
        <v>70</v>
      </c>
      <c r="L148" s="77">
        <f>VLOOKUP(K148,'Money Won'!$A$2:$B$137,2,FALSE)</f>
        <v>0</v>
      </c>
      <c r="M148" s="78" t="s">
        <v>74</v>
      </c>
      <c r="N148" s="77">
        <f>VLOOKUP(M148,'Money Won'!$A$2:$B$137,2,FALSE)</f>
        <v>79200</v>
      </c>
      <c r="O148" s="79" t="s">
        <v>96</v>
      </c>
      <c r="P148" s="80">
        <f>VLOOKUP(O148,'Money Won'!$A$2:$B$137,2,FALSE)</f>
        <v>34716</v>
      </c>
      <c r="Q148" s="92" t="s">
        <v>83</v>
      </c>
      <c r="R148" s="80">
        <f>VLOOKUP(Q148,'Money Won'!$A$2:$B$137,2,FALSE)</f>
        <v>79200</v>
      </c>
      <c r="S148" s="93" t="s">
        <v>105</v>
      </c>
      <c r="T148" s="80">
        <f>VLOOKUP(S148,'Money Won'!$A$2:$B$137,2,FALSE)</f>
        <v>1296000</v>
      </c>
      <c r="U148" s="81" t="s">
        <v>110</v>
      </c>
      <c r="V148" s="82">
        <f>VLOOKUP(U148,'Money Won'!$A$2:$B$137,2,FALSE)</f>
        <v>0</v>
      </c>
      <c r="W148" s="81" t="s">
        <v>125</v>
      </c>
      <c r="X148" s="82">
        <f>VLOOKUP(W148,'Money Won'!$A$2:$B$137,2,FALSE)</f>
        <v>79200</v>
      </c>
      <c r="Y148" s="81" t="s">
        <v>113</v>
      </c>
      <c r="Z148" s="82">
        <f>VLOOKUP(Y148,'Money Won'!$A$2:$B$137,2,FALSE)</f>
        <v>54054</v>
      </c>
      <c r="AA148" s="83" t="s">
        <v>158</v>
      </c>
      <c r="AB148" s="84">
        <f>VLOOKUP(AA148,'Money Won'!$A$2:$B$137,2,FALSE)</f>
        <v>221825</v>
      </c>
      <c r="AC148" s="117" t="s">
        <v>155</v>
      </c>
      <c r="AD148" s="84">
        <f>VLOOKUP(AC148,'Money Won'!$A$2:$B$137,2,FALSE)</f>
        <v>43028</v>
      </c>
      <c r="AE148" s="117" t="s">
        <v>160</v>
      </c>
      <c r="AF148" s="84">
        <f>VLOOKUP(AE148,'Money Won'!$A$2:$B$137,2,FALSE)</f>
        <v>43028</v>
      </c>
      <c r="AG148" s="85" t="s">
        <v>167</v>
      </c>
      <c r="AH148" s="86">
        <f>VLOOKUP(AG148,'Money Won'!$A$2:$B$137,2,FALSE)</f>
        <v>24448</v>
      </c>
      <c r="AI148" s="87" t="s">
        <v>181</v>
      </c>
      <c r="AJ148" s="86">
        <f>VLOOKUP(AI148,'Money Won'!$A$2:$B$137,2,FALSE)</f>
        <v>0</v>
      </c>
      <c r="AK148" s="87" t="s">
        <v>185</v>
      </c>
      <c r="AL148" s="86">
        <f>VLOOKUP(AK148,'Money Won'!$A$2:$B$137,2,FALSE)</f>
        <v>0</v>
      </c>
    </row>
    <row r="149" spans="1:38" x14ac:dyDescent="0.2">
      <c r="A149" s="71">
        <v>148</v>
      </c>
      <c r="B149" s="72" t="s">
        <v>319</v>
      </c>
      <c r="C149" s="72" t="s">
        <v>320</v>
      </c>
      <c r="D149" s="72" t="s">
        <v>294</v>
      </c>
      <c r="E149" s="73" t="s">
        <v>24</v>
      </c>
      <c r="F149" s="71" t="s">
        <v>23</v>
      </c>
      <c r="G149" s="74"/>
      <c r="H149" s="75">
        <f t="shared" si="2"/>
        <v>1926175</v>
      </c>
      <c r="I149" s="76" t="s">
        <v>67</v>
      </c>
      <c r="J149" s="77">
        <f>VLOOKUP(I149,'Money Won'!$A$2:$B$137,2,FALSE)</f>
        <v>821927</v>
      </c>
      <c r="K149" s="78" t="s">
        <v>69</v>
      </c>
      <c r="L149" s="77">
        <f>VLOOKUP(K149,'Money Won'!$A$2:$B$137,2,FALSE)</f>
        <v>163435</v>
      </c>
      <c r="M149" s="78" t="s">
        <v>73</v>
      </c>
      <c r="N149" s="77">
        <f>VLOOKUP(M149,'Money Won'!$A$2:$B$137,2,FALSE)</f>
        <v>270151</v>
      </c>
      <c r="O149" s="79" t="s">
        <v>108</v>
      </c>
      <c r="P149" s="80">
        <f>VLOOKUP(O149,'Money Won'!$A$2:$B$137,2,FALSE)</f>
        <v>361923</v>
      </c>
      <c r="Q149" s="92" t="s">
        <v>91</v>
      </c>
      <c r="R149" s="80">
        <f>VLOOKUP(Q149,'Money Won'!$A$2:$B$137,2,FALSE)</f>
        <v>79200</v>
      </c>
      <c r="S149" s="93" t="s">
        <v>84</v>
      </c>
      <c r="T149" s="80">
        <f>VLOOKUP(S149,'Money Won'!$A$2:$B$137,2,FALSE)</f>
        <v>27952</v>
      </c>
      <c r="U149" s="81" t="s">
        <v>136</v>
      </c>
      <c r="V149" s="82">
        <f>VLOOKUP(U149,'Money Won'!$A$2:$B$137,2,FALSE)</f>
        <v>0</v>
      </c>
      <c r="W149" s="81" t="s">
        <v>137</v>
      </c>
      <c r="X149" s="82">
        <f>VLOOKUP(W149,'Money Won'!$A$2:$B$137,2,FALSE)</f>
        <v>122387</v>
      </c>
      <c r="Y149" s="81" t="s">
        <v>125</v>
      </c>
      <c r="Z149" s="82">
        <f>VLOOKUP(Y149,'Money Won'!$A$2:$B$137,2,FALSE)</f>
        <v>79200</v>
      </c>
      <c r="AA149" s="83" t="s">
        <v>198</v>
      </c>
      <c r="AB149" s="84">
        <f>VLOOKUP(AA149,'Money Won'!$A$2:$B$137,2,FALSE)</f>
        <v>0</v>
      </c>
      <c r="AC149" s="117" t="s">
        <v>147</v>
      </c>
      <c r="AD149" s="84">
        <f>VLOOKUP(AC149,'Money Won'!$A$2:$B$137,2,FALSE)</f>
        <v>0</v>
      </c>
      <c r="AE149" s="118" t="s">
        <v>164</v>
      </c>
      <c r="AF149" s="84">
        <f>VLOOKUP(AE149,'Money Won'!$A$2:$B$137,2,FALSE)</f>
        <v>0</v>
      </c>
      <c r="AG149" s="85" t="s">
        <v>188</v>
      </c>
      <c r="AH149" s="86">
        <f>VLOOKUP(AG149,'Money Won'!$A$2:$B$137,2,FALSE)</f>
        <v>0</v>
      </c>
      <c r="AI149" s="87" t="s">
        <v>192</v>
      </c>
      <c r="AJ149" s="86">
        <f>VLOOKUP(AI149,'Money Won'!$A$2:$B$137,2,FALSE)</f>
        <v>0</v>
      </c>
      <c r="AK149" s="87" t="s">
        <v>176</v>
      </c>
      <c r="AL149" s="86">
        <f>VLOOKUP(AK149,'Money Won'!$A$2:$B$137,2,FALSE)</f>
        <v>0</v>
      </c>
    </row>
    <row r="150" spans="1:38" x14ac:dyDescent="0.2">
      <c r="A150" s="71">
        <v>149</v>
      </c>
      <c r="B150" s="72" t="s">
        <v>473</v>
      </c>
      <c r="C150" s="72" t="s">
        <v>474</v>
      </c>
      <c r="D150" s="72" t="s">
        <v>568</v>
      </c>
      <c r="E150" s="73" t="s">
        <v>24</v>
      </c>
      <c r="F150" s="71" t="s">
        <v>23</v>
      </c>
      <c r="G150" s="74"/>
      <c r="H150" s="75">
        <f t="shared" si="2"/>
        <v>1925268</v>
      </c>
      <c r="I150" s="76" t="s">
        <v>67</v>
      </c>
      <c r="J150" s="77">
        <f>VLOOKUP(I150,'Money Won'!$A$2:$B$137,2,FALSE)</f>
        <v>821927</v>
      </c>
      <c r="K150" s="78" t="s">
        <v>78</v>
      </c>
      <c r="L150" s="77">
        <f>VLOOKUP(K150,'Money Won'!$A$2:$B$137,2,FALSE)</f>
        <v>122387</v>
      </c>
      <c r="M150" s="78" t="s">
        <v>79</v>
      </c>
      <c r="N150" s="77">
        <f>VLOOKUP(M150,'Money Won'!$A$2:$B$137,2,FALSE)</f>
        <v>0</v>
      </c>
      <c r="O150" s="79" t="s">
        <v>96</v>
      </c>
      <c r="P150" s="80">
        <f>VLOOKUP(O150,'Money Won'!$A$2:$B$137,2,FALSE)</f>
        <v>34716</v>
      </c>
      <c r="Q150" s="92" t="s">
        <v>87</v>
      </c>
      <c r="R150" s="80">
        <f>VLOOKUP(Q150,'Money Won'!$A$2:$B$137,2,FALSE)</f>
        <v>79200</v>
      </c>
      <c r="S150" s="93" t="s">
        <v>107</v>
      </c>
      <c r="T150" s="80">
        <f>VLOOKUP(S150,'Money Won'!$A$2:$B$137,2,FALSE)</f>
        <v>270151</v>
      </c>
      <c r="U150" s="81" t="s">
        <v>126</v>
      </c>
      <c r="V150" s="82">
        <f>VLOOKUP(U150,'Money Won'!$A$2:$B$137,2,FALSE)</f>
        <v>0</v>
      </c>
      <c r="W150" s="81" t="s">
        <v>118</v>
      </c>
      <c r="X150" s="82">
        <f>VLOOKUP(W150,'Money Won'!$A$2:$B$137,2,FALSE)</f>
        <v>0</v>
      </c>
      <c r="Y150" s="81" t="s">
        <v>138</v>
      </c>
      <c r="Z150" s="82">
        <f>VLOOKUP(Y150,'Money Won'!$A$2:$B$137,2,FALSE)</f>
        <v>474659</v>
      </c>
      <c r="AA150" s="83" t="s">
        <v>139</v>
      </c>
      <c r="AB150" s="84">
        <f>VLOOKUP(AA150,'Money Won'!$A$2:$B$137,2,FALSE)</f>
        <v>79200</v>
      </c>
      <c r="AC150" s="117" t="s">
        <v>146</v>
      </c>
      <c r="AD150" s="84">
        <f>VLOOKUP(AC150,'Money Won'!$A$2:$B$137,2,FALSE)</f>
        <v>43028</v>
      </c>
      <c r="AE150" s="117" t="s">
        <v>149</v>
      </c>
      <c r="AF150" s="84">
        <f>VLOOKUP(AE150,'Money Won'!$A$2:$B$137,2,FALSE)</f>
        <v>0</v>
      </c>
      <c r="AG150" s="85" t="s">
        <v>176</v>
      </c>
      <c r="AH150" s="86">
        <f>VLOOKUP(AG150,'Money Won'!$A$2:$B$137,2,FALSE)</f>
        <v>0</v>
      </c>
      <c r="AI150" s="87" t="s">
        <v>186</v>
      </c>
      <c r="AJ150" s="86">
        <f>VLOOKUP(AI150,'Money Won'!$A$2:$B$137,2,FALSE)</f>
        <v>0</v>
      </c>
      <c r="AK150" s="87" t="s">
        <v>185</v>
      </c>
      <c r="AL150" s="86">
        <f>VLOOKUP(AK150,'Money Won'!$A$2:$B$137,2,FALSE)</f>
        <v>0</v>
      </c>
    </row>
    <row r="151" spans="1:38" x14ac:dyDescent="0.2">
      <c r="A151" s="71">
        <v>150</v>
      </c>
      <c r="B151" s="72" t="s">
        <v>217</v>
      </c>
      <c r="C151" s="72" t="s">
        <v>216</v>
      </c>
      <c r="D151" s="72" t="s">
        <v>218</v>
      </c>
      <c r="E151" s="73" t="s">
        <v>24</v>
      </c>
      <c r="F151" s="71" t="s">
        <v>23</v>
      </c>
      <c r="G151" s="74"/>
      <c r="H151" s="75">
        <f t="shared" si="2"/>
        <v>1902478</v>
      </c>
      <c r="I151" s="76" t="s">
        <v>67</v>
      </c>
      <c r="J151" s="77">
        <f>VLOOKUP(I151,'Money Won'!$A$2:$B$137,2,FALSE)</f>
        <v>821927</v>
      </c>
      <c r="K151" s="78" t="s">
        <v>73</v>
      </c>
      <c r="L151" s="77">
        <f>VLOOKUP(K151,'Money Won'!$A$2:$B$137,2,FALSE)</f>
        <v>270151</v>
      </c>
      <c r="M151" s="78" t="s">
        <v>70</v>
      </c>
      <c r="N151" s="77">
        <f>VLOOKUP(M151,'Money Won'!$A$2:$B$137,2,FALSE)</f>
        <v>0</v>
      </c>
      <c r="O151" s="79" t="s">
        <v>96</v>
      </c>
      <c r="P151" s="80">
        <f>VLOOKUP(O151,'Money Won'!$A$2:$B$137,2,FALSE)</f>
        <v>34716</v>
      </c>
      <c r="Q151" s="92" t="s">
        <v>87</v>
      </c>
      <c r="R151" s="80">
        <f>VLOOKUP(Q151,'Money Won'!$A$2:$B$137,2,FALSE)</f>
        <v>79200</v>
      </c>
      <c r="S151" s="93" t="s">
        <v>94</v>
      </c>
      <c r="T151" s="80">
        <f>VLOOKUP(S151,'Money Won'!$A$2:$B$137,2,FALSE)</f>
        <v>0</v>
      </c>
      <c r="U151" s="81" t="s">
        <v>132</v>
      </c>
      <c r="V151" s="82">
        <f>VLOOKUP(U151,'Money Won'!$A$2:$B$137,2,FALSE)</f>
        <v>0</v>
      </c>
      <c r="W151" s="81" t="s">
        <v>129</v>
      </c>
      <c r="X151" s="82">
        <f>VLOOKUP(W151,'Money Won'!$A$2:$B$137,2,FALSE)</f>
        <v>0</v>
      </c>
      <c r="Y151" s="81" t="s">
        <v>138</v>
      </c>
      <c r="Z151" s="82">
        <f>VLOOKUP(Y151,'Money Won'!$A$2:$B$137,2,FALSE)</f>
        <v>474659</v>
      </c>
      <c r="AA151" s="83" t="s">
        <v>158</v>
      </c>
      <c r="AB151" s="84">
        <f>VLOOKUP(AA151,'Money Won'!$A$2:$B$137,2,FALSE)</f>
        <v>221825</v>
      </c>
      <c r="AC151" s="117" t="s">
        <v>162</v>
      </c>
      <c r="AD151" s="84">
        <f>VLOOKUP(AC151,'Money Won'!$A$2:$B$137,2,FALSE)</f>
        <v>0</v>
      </c>
      <c r="AE151" s="117" t="s">
        <v>166</v>
      </c>
      <c r="AF151" s="84">
        <f>VLOOKUP(AE151,'Money Won'!$A$2:$B$137,2,FALSE)</f>
        <v>0</v>
      </c>
      <c r="AG151" s="85" t="s">
        <v>189</v>
      </c>
      <c r="AH151" s="86">
        <f>VLOOKUP(AG151,'Money Won'!$A$2:$B$137,2,FALSE)</f>
        <v>0</v>
      </c>
      <c r="AI151" s="87" t="s">
        <v>195</v>
      </c>
      <c r="AJ151" s="86">
        <f>VLOOKUP(AI151,'Money Won'!$A$2:$B$137,2,FALSE)</f>
        <v>0</v>
      </c>
      <c r="AK151" s="87" t="s">
        <v>185</v>
      </c>
      <c r="AL151" s="86">
        <f>VLOOKUP(AK151,'Money Won'!$A$2:$B$137,2,FALSE)</f>
        <v>0</v>
      </c>
    </row>
    <row r="152" spans="1:38" x14ac:dyDescent="0.2">
      <c r="A152" s="71">
        <v>151</v>
      </c>
      <c r="B152" s="72" t="s">
        <v>439</v>
      </c>
      <c r="C152" s="72" t="s">
        <v>438</v>
      </c>
      <c r="D152" s="72" t="s">
        <v>441</v>
      </c>
      <c r="E152" s="73" t="s">
        <v>24</v>
      </c>
      <c r="F152" s="71" t="s">
        <v>23</v>
      </c>
      <c r="G152" s="74"/>
      <c r="H152" s="75">
        <f t="shared" si="2"/>
        <v>1863166</v>
      </c>
      <c r="I152" s="76" t="s">
        <v>77</v>
      </c>
      <c r="J152" s="77">
        <f>VLOOKUP(I152,'Money Won'!$A$2:$B$137,2,FALSE)</f>
        <v>27952</v>
      </c>
      <c r="K152" s="78" t="s">
        <v>80</v>
      </c>
      <c r="L152" s="77">
        <f>VLOOKUP(K152,'Money Won'!$A$2:$B$137,2,FALSE)</f>
        <v>0</v>
      </c>
      <c r="M152" s="78" t="s">
        <v>72</v>
      </c>
      <c r="N152" s="77">
        <f>VLOOKUP(M152,'Money Won'!$A$2:$B$137,2,FALSE)</f>
        <v>0</v>
      </c>
      <c r="O152" s="79" t="s">
        <v>107</v>
      </c>
      <c r="P152" s="80">
        <f>VLOOKUP(O152,'Money Won'!$A$2:$B$137,2,FALSE)</f>
        <v>270151</v>
      </c>
      <c r="Q152" s="92" t="s">
        <v>87</v>
      </c>
      <c r="R152" s="80">
        <f>VLOOKUP(Q152,'Money Won'!$A$2:$B$137,2,FALSE)</f>
        <v>79200</v>
      </c>
      <c r="S152" s="93" t="s">
        <v>105</v>
      </c>
      <c r="T152" s="80">
        <f>VLOOKUP(S152,'Money Won'!$A$2:$B$137,2,FALSE)</f>
        <v>1296000</v>
      </c>
      <c r="U152" s="81" t="s">
        <v>137</v>
      </c>
      <c r="V152" s="82">
        <f>VLOOKUP(U152,'Money Won'!$A$2:$B$137,2,FALSE)</f>
        <v>122387</v>
      </c>
      <c r="W152" s="81" t="s">
        <v>121</v>
      </c>
      <c r="X152" s="82">
        <f>VLOOKUP(W152,'Money Won'!$A$2:$B$137,2,FALSE)</f>
        <v>0</v>
      </c>
      <c r="Y152" s="81" t="s">
        <v>124</v>
      </c>
      <c r="Z152" s="82">
        <f>VLOOKUP(Y152,'Money Won'!$A$2:$B$137,2,FALSE)</f>
        <v>0</v>
      </c>
      <c r="AA152" s="83" t="s">
        <v>145</v>
      </c>
      <c r="AB152" s="84">
        <f>VLOOKUP(AA152,'Money Won'!$A$2:$B$137,2,FALSE)</f>
        <v>0</v>
      </c>
      <c r="AC152" s="117" t="s">
        <v>146</v>
      </c>
      <c r="AD152" s="84">
        <f>VLOOKUP(AC152,'Money Won'!$A$2:$B$137,2,FALSE)</f>
        <v>43028</v>
      </c>
      <c r="AE152" s="117" t="s">
        <v>150</v>
      </c>
      <c r="AF152" s="84">
        <f>VLOOKUP(AE152,'Money Won'!$A$2:$B$137,2,FALSE)</f>
        <v>0</v>
      </c>
      <c r="AG152" s="85" t="s">
        <v>167</v>
      </c>
      <c r="AH152" s="86">
        <f>VLOOKUP(AG152,'Money Won'!$A$2:$B$137,2,FALSE)</f>
        <v>24448</v>
      </c>
      <c r="AI152" s="87" t="s">
        <v>183</v>
      </c>
      <c r="AJ152" s="86">
        <f>VLOOKUP(AI152,'Money Won'!$A$2:$B$137,2,FALSE)</f>
        <v>0</v>
      </c>
      <c r="AK152" s="87" t="s">
        <v>185</v>
      </c>
      <c r="AL152" s="86">
        <f>VLOOKUP(AK152,'Money Won'!$A$2:$B$137,2,FALSE)</f>
        <v>0</v>
      </c>
    </row>
    <row r="153" spans="1:38" x14ac:dyDescent="0.2">
      <c r="A153" s="71">
        <v>152</v>
      </c>
      <c r="B153" s="72" t="s">
        <v>531</v>
      </c>
      <c r="C153" s="72" t="s">
        <v>530</v>
      </c>
      <c r="D153" s="72" t="s">
        <v>531</v>
      </c>
      <c r="E153" s="73" t="s">
        <v>24</v>
      </c>
      <c r="F153" s="71" t="s">
        <v>23</v>
      </c>
      <c r="G153" s="74"/>
      <c r="H153" s="75">
        <f t="shared" si="2"/>
        <v>1861102</v>
      </c>
      <c r="I153" s="76" t="s">
        <v>67</v>
      </c>
      <c r="J153" s="77">
        <f>VLOOKUP(I153,'Money Won'!$A$2:$B$137,2,FALSE)</f>
        <v>821927</v>
      </c>
      <c r="K153" s="78" t="s">
        <v>79</v>
      </c>
      <c r="L153" s="77">
        <f>VLOOKUP(K153,'Money Won'!$A$2:$B$137,2,FALSE)</f>
        <v>0</v>
      </c>
      <c r="M153" s="78" t="s">
        <v>71</v>
      </c>
      <c r="N153" s="77">
        <f>VLOOKUP(M153,'Money Won'!$A$2:$B$137,2,FALSE)</f>
        <v>0</v>
      </c>
      <c r="O153" s="79" t="s">
        <v>107</v>
      </c>
      <c r="P153" s="80">
        <f>VLOOKUP(O153,'Money Won'!$A$2:$B$137,2,FALSE)</f>
        <v>270151</v>
      </c>
      <c r="Q153" s="92" t="s">
        <v>87</v>
      </c>
      <c r="R153" s="80">
        <f>VLOOKUP(Q153,'Money Won'!$A$2:$B$137,2,FALSE)</f>
        <v>79200</v>
      </c>
      <c r="S153" s="93" t="s">
        <v>85</v>
      </c>
      <c r="T153" s="80">
        <f>VLOOKUP(S153,'Money Won'!$A$2:$B$137,2,FALSE)</f>
        <v>24203</v>
      </c>
      <c r="U153" s="81" t="s">
        <v>132</v>
      </c>
      <c r="V153" s="82">
        <f>VLOOKUP(U153,'Money Won'!$A$2:$B$137,2,FALSE)</f>
        <v>0</v>
      </c>
      <c r="W153" s="81" t="s">
        <v>123</v>
      </c>
      <c r="X153" s="82">
        <f>VLOOKUP(W153,'Money Won'!$A$2:$B$137,2,FALSE)</f>
        <v>54054</v>
      </c>
      <c r="Y153" s="81" t="s">
        <v>138</v>
      </c>
      <c r="Z153" s="82">
        <f>VLOOKUP(Y153,'Money Won'!$A$2:$B$137,2,FALSE)</f>
        <v>474659</v>
      </c>
      <c r="AA153" s="83" t="s">
        <v>160</v>
      </c>
      <c r="AB153" s="84">
        <f>VLOOKUP(AA153,'Money Won'!$A$2:$B$137,2,FALSE)</f>
        <v>43028</v>
      </c>
      <c r="AC153" s="117" t="s">
        <v>146</v>
      </c>
      <c r="AD153" s="84">
        <f>VLOOKUP(AC153,'Money Won'!$A$2:$B$137,2,FALSE)</f>
        <v>43028</v>
      </c>
      <c r="AE153" s="117" t="s">
        <v>166</v>
      </c>
      <c r="AF153" s="84">
        <f>VLOOKUP(AE153,'Money Won'!$A$2:$B$137,2,FALSE)</f>
        <v>0</v>
      </c>
      <c r="AG153" s="85" t="s">
        <v>174</v>
      </c>
      <c r="AH153" s="86">
        <f>VLOOKUP(AG153,'Money Won'!$A$2:$B$137,2,FALSE)</f>
        <v>25426</v>
      </c>
      <c r="AI153" s="87" t="s">
        <v>184</v>
      </c>
      <c r="AJ153" s="86">
        <f>VLOOKUP(AI153,'Money Won'!$A$2:$B$137,2,FALSE)</f>
        <v>25426</v>
      </c>
      <c r="AK153" s="87" t="s">
        <v>186</v>
      </c>
      <c r="AL153" s="86">
        <f>VLOOKUP(AK153,'Money Won'!$A$2:$B$137,2,FALSE)</f>
        <v>0</v>
      </c>
    </row>
    <row r="154" spans="1:38" x14ac:dyDescent="0.2">
      <c r="A154" s="71">
        <v>153</v>
      </c>
      <c r="B154" s="72" t="s">
        <v>500</v>
      </c>
      <c r="C154" s="72" t="s">
        <v>499</v>
      </c>
      <c r="D154" s="72" t="s">
        <v>500</v>
      </c>
      <c r="E154" s="73" t="s">
        <v>24</v>
      </c>
      <c r="F154" s="71" t="s">
        <v>23</v>
      </c>
      <c r="G154" s="74"/>
      <c r="H154" s="75">
        <f t="shared" si="2"/>
        <v>1834450</v>
      </c>
      <c r="I154" s="76" t="s">
        <v>67</v>
      </c>
      <c r="J154" s="77">
        <f>VLOOKUP(I154,'Money Won'!$A$2:$B$137,2,FALSE)</f>
        <v>821927</v>
      </c>
      <c r="K154" s="78" t="s">
        <v>72</v>
      </c>
      <c r="L154" s="77">
        <f>VLOOKUP(K154,'Money Won'!$A$2:$B$137,2,FALSE)</f>
        <v>0</v>
      </c>
      <c r="M154" s="78" t="s">
        <v>78</v>
      </c>
      <c r="N154" s="77">
        <f>VLOOKUP(M154,'Money Won'!$A$2:$B$137,2,FALSE)</f>
        <v>122387</v>
      </c>
      <c r="O154" s="79" t="s">
        <v>89</v>
      </c>
      <c r="P154" s="80">
        <f>VLOOKUP(O154,'Money Won'!$A$2:$B$137,2,FALSE)</f>
        <v>122387</v>
      </c>
      <c r="Q154" s="92" t="s">
        <v>96</v>
      </c>
      <c r="R154" s="80">
        <f>VLOOKUP(Q154,'Money Won'!$A$2:$B$137,2,FALSE)</f>
        <v>34716</v>
      </c>
      <c r="S154" s="93" t="s">
        <v>103</v>
      </c>
      <c r="T154" s="80">
        <f>VLOOKUP(S154,'Money Won'!$A$2:$B$137,2,FALSE)</f>
        <v>0</v>
      </c>
      <c r="U154" s="81" t="s">
        <v>110</v>
      </c>
      <c r="V154" s="82">
        <f>VLOOKUP(U154,'Money Won'!$A$2:$B$137,2,FALSE)</f>
        <v>0</v>
      </c>
      <c r="W154" s="81" t="s">
        <v>111</v>
      </c>
      <c r="X154" s="82">
        <f>VLOOKUP(W154,'Money Won'!$A$2:$B$137,2,FALSE)</f>
        <v>0</v>
      </c>
      <c r="Y154" s="81" t="s">
        <v>138</v>
      </c>
      <c r="Z154" s="82">
        <f>VLOOKUP(Y154,'Money Won'!$A$2:$B$137,2,FALSE)</f>
        <v>474659</v>
      </c>
      <c r="AA154" s="83" t="s">
        <v>148</v>
      </c>
      <c r="AB154" s="84">
        <f>VLOOKUP(AA154,'Money Won'!$A$2:$B$137,2,FALSE)</f>
        <v>163435</v>
      </c>
      <c r="AC154" s="117" t="s">
        <v>146</v>
      </c>
      <c r="AD154" s="84">
        <f>VLOOKUP(AC154,'Money Won'!$A$2:$B$137,2,FALSE)</f>
        <v>43028</v>
      </c>
      <c r="AE154" s="117" t="s">
        <v>142</v>
      </c>
      <c r="AF154" s="84">
        <f>VLOOKUP(AE154,'Money Won'!$A$2:$B$137,2,FALSE)</f>
        <v>23959</v>
      </c>
      <c r="AG154" s="85" t="s">
        <v>169</v>
      </c>
      <c r="AH154" s="86">
        <f>VLOOKUP(AG154,'Money Won'!$A$2:$B$137,2,FALSE)</f>
        <v>0</v>
      </c>
      <c r="AI154" s="87" t="s">
        <v>186</v>
      </c>
      <c r="AJ154" s="86">
        <f>VLOOKUP(AI154,'Money Won'!$A$2:$B$137,2,FALSE)</f>
        <v>0</v>
      </c>
      <c r="AK154" s="87" t="s">
        <v>191</v>
      </c>
      <c r="AL154" s="86">
        <f>VLOOKUP(AK154,'Money Won'!$A$2:$B$137,2,FALSE)</f>
        <v>27952</v>
      </c>
    </row>
    <row r="155" spans="1:38" x14ac:dyDescent="0.2">
      <c r="A155" s="71">
        <v>154</v>
      </c>
      <c r="B155" s="72" t="s">
        <v>405</v>
      </c>
      <c r="C155" s="72" t="s">
        <v>401</v>
      </c>
      <c r="D155" s="72" t="s">
        <v>407</v>
      </c>
      <c r="E155" s="73" t="s">
        <v>26</v>
      </c>
      <c r="F155" s="71" t="s">
        <v>23</v>
      </c>
      <c r="G155" s="74"/>
      <c r="H155" s="75">
        <f t="shared" si="2"/>
        <v>1777538</v>
      </c>
      <c r="I155" s="76" t="s">
        <v>67</v>
      </c>
      <c r="J155" s="77">
        <f>VLOOKUP(I155,'Money Won'!$A$2:$B$137,2,FALSE)</f>
        <v>821927</v>
      </c>
      <c r="K155" s="78" t="s">
        <v>71</v>
      </c>
      <c r="L155" s="77">
        <f>VLOOKUP(K155,'Money Won'!$A$2:$B$137,2,FALSE)</f>
        <v>0</v>
      </c>
      <c r="M155" s="78" t="s">
        <v>74</v>
      </c>
      <c r="N155" s="77">
        <f>VLOOKUP(M155,'Money Won'!$A$2:$B$137,2,FALSE)</f>
        <v>79200</v>
      </c>
      <c r="O155" s="79" t="s">
        <v>83</v>
      </c>
      <c r="P155" s="80">
        <f>VLOOKUP(O155,'Money Won'!$A$2:$B$137,2,FALSE)</f>
        <v>79200</v>
      </c>
      <c r="Q155" s="92" t="s">
        <v>87</v>
      </c>
      <c r="R155" s="80">
        <f>VLOOKUP(Q155,'Money Won'!$A$2:$B$137,2,FALSE)</f>
        <v>79200</v>
      </c>
      <c r="S155" s="93" t="s">
        <v>107</v>
      </c>
      <c r="T155" s="80">
        <f>VLOOKUP(S155,'Money Won'!$A$2:$B$137,2,FALSE)</f>
        <v>270151</v>
      </c>
      <c r="U155" s="81" t="s">
        <v>110</v>
      </c>
      <c r="V155" s="82">
        <f>VLOOKUP(U155,'Money Won'!$A$2:$B$137,2,FALSE)</f>
        <v>0</v>
      </c>
      <c r="W155" s="81" t="s">
        <v>121</v>
      </c>
      <c r="X155" s="82">
        <f>VLOOKUP(W155,'Money Won'!$A$2:$B$137,2,FALSE)</f>
        <v>0</v>
      </c>
      <c r="Y155" s="81" t="s">
        <v>116</v>
      </c>
      <c r="Z155" s="82">
        <f>VLOOKUP(Y155,'Money Won'!$A$2:$B$137,2,FALSE)</f>
        <v>79200</v>
      </c>
      <c r="AA155" s="83" t="s">
        <v>141</v>
      </c>
      <c r="AB155" s="84">
        <f>VLOOKUP(AA155,'Money Won'!$A$2:$B$137,2,FALSE)</f>
        <v>122387</v>
      </c>
      <c r="AC155" s="117" t="s">
        <v>158</v>
      </c>
      <c r="AD155" s="84">
        <f>VLOOKUP(AC155,'Money Won'!$A$2:$B$137,2,FALSE)</f>
        <v>221825</v>
      </c>
      <c r="AE155" s="117" t="s">
        <v>198</v>
      </c>
      <c r="AF155" s="84">
        <f>VLOOKUP(AE155,'Money Won'!$A$2:$B$137,2,FALSE)</f>
        <v>0</v>
      </c>
      <c r="AG155" s="85" t="s">
        <v>167</v>
      </c>
      <c r="AH155" s="86">
        <f>VLOOKUP(AG155,'Money Won'!$A$2:$B$137,2,FALSE)</f>
        <v>24448</v>
      </c>
      <c r="AI155" s="87" t="s">
        <v>195</v>
      </c>
      <c r="AJ155" s="86">
        <f>VLOOKUP(AI155,'Money Won'!$A$2:$B$137,2,FALSE)</f>
        <v>0</v>
      </c>
      <c r="AK155" s="87" t="s">
        <v>185</v>
      </c>
      <c r="AL155" s="86">
        <f>VLOOKUP(AK155,'Money Won'!$A$2:$B$137,2,FALSE)</f>
        <v>0</v>
      </c>
    </row>
    <row r="156" spans="1:38" x14ac:dyDescent="0.2">
      <c r="A156" s="71">
        <v>155</v>
      </c>
      <c r="B156" s="72" t="s">
        <v>239</v>
      </c>
      <c r="C156" s="72" t="s">
        <v>238</v>
      </c>
      <c r="D156" s="72" t="s">
        <v>356</v>
      </c>
      <c r="E156" s="73" t="s">
        <v>241</v>
      </c>
      <c r="F156" s="71"/>
      <c r="G156" s="74"/>
      <c r="H156" s="75">
        <f t="shared" si="2"/>
        <v>1770850</v>
      </c>
      <c r="I156" s="76" t="s">
        <v>67</v>
      </c>
      <c r="J156" s="77">
        <f>VLOOKUP(I156,'Money Won'!$A$2:$B$137,2,FALSE)</f>
        <v>821927</v>
      </c>
      <c r="K156" s="78" t="s">
        <v>68</v>
      </c>
      <c r="L156" s="77">
        <f>VLOOKUP(K156,'Money Won'!$A$2:$B$137,2,FALSE)</f>
        <v>361923</v>
      </c>
      <c r="M156" s="78" t="s">
        <v>74</v>
      </c>
      <c r="N156" s="77">
        <f>VLOOKUP(M156,'Money Won'!$A$2:$B$137,2,FALSE)</f>
        <v>79200</v>
      </c>
      <c r="O156" s="79" t="s">
        <v>89</v>
      </c>
      <c r="P156" s="80">
        <f>VLOOKUP(O156,'Money Won'!$A$2:$B$137,2,FALSE)</f>
        <v>122387</v>
      </c>
      <c r="Q156" s="92" t="s">
        <v>87</v>
      </c>
      <c r="R156" s="80">
        <f>VLOOKUP(Q156,'Money Won'!$A$2:$B$137,2,FALSE)</f>
        <v>79200</v>
      </c>
      <c r="S156" s="93" t="s">
        <v>98</v>
      </c>
      <c r="T156" s="80">
        <f>VLOOKUP(S156,'Money Won'!$A$2:$B$137,2,FALSE)</f>
        <v>0</v>
      </c>
      <c r="U156" s="81" t="s">
        <v>120</v>
      </c>
      <c r="V156" s="82">
        <f>VLOOKUP(U156,'Money Won'!$A$2:$B$137,2,FALSE)</f>
        <v>0</v>
      </c>
      <c r="W156" s="81" t="s">
        <v>116</v>
      </c>
      <c r="X156" s="82">
        <f>VLOOKUP(W156,'Money Won'!$A$2:$B$137,2,FALSE)</f>
        <v>79200</v>
      </c>
      <c r="Y156" s="81" t="s">
        <v>137</v>
      </c>
      <c r="Z156" s="82">
        <f>VLOOKUP(Y156,'Money Won'!$A$2:$B$137,2,FALSE)</f>
        <v>122387</v>
      </c>
      <c r="AA156" s="83" t="s">
        <v>139</v>
      </c>
      <c r="AB156" s="84">
        <f>VLOOKUP(AA156,'Money Won'!$A$2:$B$137,2,FALSE)</f>
        <v>79200</v>
      </c>
      <c r="AC156" s="117" t="s">
        <v>149</v>
      </c>
      <c r="AD156" s="84">
        <f>VLOOKUP(AC156,'Money Won'!$A$2:$B$137,2,FALSE)</f>
        <v>0</v>
      </c>
      <c r="AE156" s="117" t="s">
        <v>162</v>
      </c>
      <c r="AF156" s="84">
        <f>VLOOKUP(AE156,'Money Won'!$A$2:$B$137,2,FALSE)</f>
        <v>0</v>
      </c>
      <c r="AG156" s="85" t="s">
        <v>172</v>
      </c>
      <c r="AH156" s="86">
        <f>VLOOKUP(AG156,'Money Won'!$A$2:$B$137,2,FALSE)</f>
        <v>0</v>
      </c>
      <c r="AI156" s="87" t="s">
        <v>169</v>
      </c>
      <c r="AJ156" s="86">
        <f>VLOOKUP(AI156,'Money Won'!$A$2:$B$137,2,FALSE)</f>
        <v>0</v>
      </c>
      <c r="AK156" s="87" t="s">
        <v>170</v>
      </c>
      <c r="AL156" s="86">
        <f>VLOOKUP(AK156,'Money Won'!$A$2:$B$137,2,FALSE)</f>
        <v>25426</v>
      </c>
    </row>
    <row r="157" spans="1:38" x14ac:dyDescent="0.2">
      <c r="A157" s="71">
        <v>156</v>
      </c>
      <c r="B157" s="72" t="s">
        <v>528</v>
      </c>
      <c r="C157" s="72" t="s">
        <v>527</v>
      </c>
      <c r="D157" s="72" t="s">
        <v>528</v>
      </c>
      <c r="E157" s="73" t="s">
        <v>24</v>
      </c>
      <c r="F157" s="71" t="s">
        <v>23</v>
      </c>
      <c r="G157" s="74"/>
      <c r="H157" s="75">
        <f t="shared" si="2"/>
        <v>1763889</v>
      </c>
      <c r="I157" s="76" t="s">
        <v>73</v>
      </c>
      <c r="J157" s="77">
        <f>VLOOKUP(I157,'Money Won'!$A$2:$B$137,2,FALSE)</f>
        <v>270151</v>
      </c>
      <c r="K157" s="78" t="s">
        <v>68</v>
      </c>
      <c r="L157" s="77">
        <f>VLOOKUP(K157,'Money Won'!$A$2:$B$137,2,FALSE)</f>
        <v>361923</v>
      </c>
      <c r="M157" s="78" t="s">
        <v>71</v>
      </c>
      <c r="N157" s="77">
        <f>VLOOKUP(M157,'Money Won'!$A$2:$B$137,2,FALSE)</f>
        <v>0</v>
      </c>
      <c r="O157" s="79" t="s">
        <v>108</v>
      </c>
      <c r="P157" s="80">
        <f>VLOOKUP(O157,'Money Won'!$A$2:$B$137,2,FALSE)</f>
        <v>361923</v>
      </c>
      <c r="Q157" s="92" t="s">
        <v>95</v>
      </c>
      <c r="R157" s="80">
        <f>VLOOKUP(Q157,'Money Won'!$A$2:$B$137,2,FALSE)</f>
        <v>163435</v>
      </c>
      <c r="S157" s="93" t="s">
        <v>100</v>
      </c>
      <c r="T157" s="80">
        <f>VLOOKUP(S157,'Money Won'!$A$2:$B$137,2,FALSE)</f>
        <v>34716</v>
      </c>
      <c r="U157" s="81" t="s">
        <v>115</v>
      </c>
      <c r="V157" s="82">
        <f>VLOOKUP(U157,'Money Won'!$A$2:$B$137,2,FALSE)</f>
        <v>0</v>
      </c>
      <c r="W157" s="81" t="s">
        <v>123</v>
      </c>
      <c r="X157" s="82">
        <f>VLOOKUP(W157,'Money Won'!$A$2:$B$137,2,FALSE)</f>
        <v>54054</v>
      </c>
      <c r="Y157" s="81" t="s">
        <v>138</v>
      </c>
      <c r="Z157" s="82">
        <f>VLOOKUP(Y157,'Money Won'!$A$2:$B$137,2,FALSE)</f>
        <v>474659</v>
      </c>
      <c r="AA157" s="83" t="s">
        <v>155</v>
      </c>
      <c r="AB157" s="84">
        <f>VLOOKUP(AA157,'Money Won'!$A$2:$B$137,2,FALSE)</f>
        <v>43028</v>
      </c>
      <c r="AC157" s="117" t="s">
        <v>166</v>
      </c>
      <c r="AD157" s="84">
        <f>VLOOKUP(AC157,'Money Won'!$A$2:$B$137,2,FALSE)</f>
        <v>0</v>
      </c>
      <c r="AE157" s="117" t="s">
        <v>165</v>
      </c>
      <c r="AF157" s="84">
        <f>VLOOKUP(AE157,'Money Won'!$A$2:$B$137,2,FALSE)</f>
        <v>0</v>
      </c>
      <c r="AG157" s="85" t="s">
        <v>188</v>
      </c>
      <c r="AH157" s="86">
        <f>VLOOKUP(AG157,'Money Won'!$A$2:$B$137,2,FALSE)</f>
        <v>0</v>
      </c>
      <c r="AI157" s="87" t="s">
        <v>169</v>
      </c>
      <c r="AJ157" s="86">
        <f>VLOOKUP(AI157,'Money Won'!$A$2:$B$137,2,FALSE)</f>
        <v>0</v>
      </c>
      <c r="AK157" s="87" t="s">
        <v>185</v>
      </c>
      <c r="AL157" s="86">
        <f>VLOOKUP(AK157,'Money Won'!$A$2:$B$137,2,FALSE)</f>
        <v>0</v>
      </c>
    </row>
    <row r="158" spans="1:38" x14ac:dyDescent="0.2">
      <c r="A158" s="71">
        <v>157</v>
      </c>
      <c r="B158" s="72" t="s">
        <v>453</v>
      </c>
      <c r="C158" s="72" t="s">
        <v>452</v>
      </c>
      <c r="D158" s="72" t="s">
        <v>455</v>
      </c>
      <c r="E158" s="73" t="s">
        <v>24</v>
      </c>
      <c r="F158" s="71" t="s">
        <v>23</v>
      </c>
      <c r="G158" s="74"/>
      <c r="H158" s="75">
        <f t="shared" si="2"/>
        <v>1763404</v>
      </c>
      <c r="I158" s="76" t="s">
        <v>67</v>
      </c>
      <c r="J158" s="77">
        <f>VLOOKUP(I158,'Money Won'!$A$2:$B$137,2,FALSE)</f>
        <v>821927</v>
      </c>
      <c r="K158" s="78" t="s">
        <v>71</v>
      </c>
      <c r="L158" s="77">
        <f>VLOOKUP(K158,'Money Won'!$A$2:$B$137,2,FALSE)</f>
        <v>0</v>
      </c>
      <c r="M158" s="78" t="s">
        <v>78</v>
      </c>
      <c r="N158" s="77">
        <f>VLOOKUP(M158,'Money Won'!$A$2:$B$137,2,FALSE)</f>
        <v>122387</v>
      </c>
      <c r="O158" s="79" t="s">
        <v>93</v>
      </c>
      <c r="P158" s="80">
        <f>VLOOKUP(O158,'Money Won'!$A$2:$B$137,2,FALSE)</f>
        <v>25426</v>
      </c>
      <c r="Q158" s="92" t="s">
        <v>100</v>
      </c>
      <c r="R158" s="80">
        <f>VLOOKUP(Q158,'Money Won'!$A$2:$B$137,2,FALSE)</f>
        <v>34716</v>
      </c>
      <c r="S158" s="93" t="s">
        <v>95</v>
      </c>
      <c r="T158" s="80">
        <f>VLOOKUP(S158,'Money Won'!$A$2:$B$137,2,FALSE)</f>
        <v>163435</v>
      </c>
      <c r="U158" s="81" t="s">
        <v>132</v>
      </c>
      <c r="V158" s="82">
        <f>VLOOKUP(U158,'Money Won'!$A$2:$B$137,2,FALSE)</f>
        <v>0</v>
      </c>
      <c r="W158" s="81" t="s">
        <v>134</v>
      </c>
      <c r="X158" s="82">
        <f>VLOOKUP(W158,'Money Won'!$A$2:$B$137,2,FALSE)</f>
        <v>27952</v>
      </c>
      <c r="Y158" s="81" t="s">
        <v>138</v>
      </c>
      <c r="Z158" s="82">
        <f>VLOOKUP(Y158,'Money Won'!$A$2:$B$137,2,FALSE)</f>
        <v>474659</v>
      </c>
      <c r="AA158" s="83" t="s">
        <v>155</v>
      </c>
      <c r="AB158" s="84">
        <f>VLOOKUP(AA158,'Money Won'!$A$2:$B$137,2,FALSE)</f>
        <v>43028</v>
      </c>
      <c r="AC158" s="117" t="s">
        <v>166</v>
      </c>
      <c r="AD158" s="84">
        <f>VLOOKUP(AC158,'Money Won'!$A$2:$B$137,2,FALSE)</f>
        <v>0</v>
      </c>
      <c r="AE158" s="117" t="s">
        <v>165</v>
      </c>
      <c r="AF158" s="84">
        <f>VLOOKUP(AE158,'Money Won'!$A$2:$B$137,2,FALSE)</f>
        <v>0</v>
      </c>
      <c r="AG158" s="85" t="s">
        <v>167</v>
      </c>
      <c r="AH158" s="86">
        <f>VLOOKUP(AG158,'Money Won'!$A$2:$B$137,2,FALSE)</f>
        <v>24448</v>
      </c>
      <c r="AI158" s="87" t="s">
        <v>194</v>
      </c>
      <c r="AJ158" s="86">
        <f>VLOOKUP(AI158,'Money Won'!$A$2:$B$137,2,FALSE)</f>
        <v>25426</v>
      </c>
      <c r="AK158" s="87" t="s">
        <v>176</v>
      </c>
      <c r="AL158" s="86">
        <f>VLOOKUP(AK158,'Money Won'!$A$2:$B$137,2,FALSE)</f>
        <v>0</v>
      </c>
    </row>
    <row r="159" spans="1:38" x14ac:dyDescent="0.2">
      <c r="A159" s="71">
        <v>158</v>
      </c>
      <c r="B159" s="72" t="s">
        <v>404</v>
      </c>
      <c r="C159" s="72" t="s">
        <v>401</v>
      </c>
      <c r="D159" s="72" t="s">
        <v>407</v>
      </c>
      <c r="E159" s="73" t="s">
        <v>26</v>
      </c>
      <c r="F159" s="71" t="s">
        <v>23</v>
      </c>
      <c r="G159" s="74"/>
      <c r="H159" s="75">
        <f t="shared" si="2"/>
        <v>1755533</v>
      </c>
      <c r="I159" s="76" t="s">
        <v>67</v>
      </c>
      <c r="J159" s="77">
        <f>VLOOKUP(I159,'Money Won'!$A$2:$B$137,2,FALSE)</f>
        <v>821927</v>
      </c>
      <c r="K159" s="78" t="s">
        <v>73</v>
      </c>
      <c r="L159" s="77">
        <f>VLOOKUP(K159,'Money Won'!$A$2:$B$137,2,FALSE)</f>
        <v>270151</v>
      </c>
      <c r="M159" s="78" t="s">
        <v>74</v>
      </c>
      <c r="N159" s="77">
        <f>VLOOKUP(M159,'Money Won'!$A$2:$B$137,2,FALSE)</f>
        <v>79200</v>
      </c>
      <c r="O159" s="79" t="s">
        <v>103</v>
      </c>
      <c r="P159" s="80">
        <f>VLOOKUP(O159,'Money Won'!$A$2:$B$137,2,FALSE)</f>
        <v>0</v>
      </c>
      <c r="Q159" s="92" t="s">
        <v>87</v>
      </c>
      <c r="R159" s="80">
        <f>VLOOKUP(Q159,'Money Won'!$A$2:$B$137,2,FALSE)</f>
        <v>79200</v>
      </c>
      <c r="S159" s="93" t="s">
        <v>109</v>
      </c>
      <c r="T159" s="80">
        <f>VLOOKUP(S159,'Money Won'!$A$2:$B$137,2,FALSE)</f>
        <v>221825</v>
      </c>
      <c r="U159" s="81" t="s">
        <v>115</v>
      </c>
      <c r="V159" s="82">
        <f>VLOOKUP(U159,'Money Won'!$A$2:$B$137,2,FALSE)</f>
        <v>0</v>
      </c>
      <c r="W159" s="81" t="s">
        <v>131</v>
      </c>
      <c r="X159" s="82">
        <f>VLOOKUP(W159,'Money Won'!$A$2:$B$137,2,FALSE)</f>
        <v>190328</v>
      </c>
      <c r="Y159" s="81" t="s">
        <v>132</v>
      </c>
      <c r="Z159" s="82">
        <f>VLOOKUP(Y159,'Money Won'!$A$2:$B$137,2,FALSE)</f>
        <v>0</v>
      </c>
      <c r="AA159" s="83" t="s">
        <v>149</v>
      </c>
      <c r="AB159" s="84">
        <f>VLOOKUP(AA159,'Money Won'!$A$2:$B$137,2,FALSE)</f>
        <v>0</v>
      </c>
      <c r="AC159" s="117" t="s">
        <v>155</v>
      </c>
      <c r="AD159" s="84">
        <f>VLOOKUP(AC159,'Money Won'!$A$2:$B$137,2,FALSE)</f>
        <v>43028</v>
      </c>
      <c r="AE159" s="117" t="s">
        <v>143</v>
      </c>
      <c r="AF159" s="84">
        <f>VLOOKUP(AE159,'Money Won'!$A$2:$B$137,2,FALSE)</f>
        <v>0</v>
      </c>
      <c r="AG159" s="85" t="s">
        <v>167</v>
      </c>
      <c r="AH159" s="86">
        <f>VLOOKUP(AG159,'Money Won'!$A$2:$B$137,2,FALSE)</f>
        <v>24448</v>
      </c>
      <c r="AI159" s="87" t="s">
        <v>174</v>
      </c>
      <c r="AJ159" s="86">
        <f>VLOOKUP(AI159,'Money Won'!$A$2:$B$137,2,FALSE)</f>
        <v>25426</v>
      </c>
      <c r="AK159" s="87" t="s">
        <v>185</v>
      </c>
      <c r="AL159" s="86">
        <f>VLOOKUP(AK159,'Money Won'!$A$2:$B$137,2,FALSE)</f>
        <v>0</v>
      </c>
    </row>
    <row r="160" spans="1:38" x14ac:dyDescent="0.2">
      <c r="A160" s="71">
        <v>159</v>
      </c>
      <c r="B160" s="72" t="s">
        <v>523</v>
      </c>
      <c r="C160" s="72" t="s">
        <v>522</v>
      </c>
      <c r="D160" s="72" t="s">
        <v>523</v>
      </c>
      <c r="E160" s="73" t="s">
        <v>24</v>
      </c>
      <c r="F160" s="71" t="s">
        <v>23</v>
      </c>
      <c r="G160" s="74"/>
      <c r="H160" s="75">
        <f t="shared" si="2"/>
        <v>1730045</v>
      </c>
      <c r="I160" s="76" t="s">
        <v>67</v>
      </c>
      <c r="J160" s="77">
        <f>VLOOKUP(I160,'Money Won'!$A$2:$B$137,2,FALSE)</f>
        <v>821927</v>
      </c>
      <c r="K160" s="78" t="s">
        <v>73</v>
      </c>
      <c r="L160" s="77">
        <f>VLOOKUP(K160,'Money Won'!$A$2:$B$137,2,FALSE)</f>
        <v>270151</v>
      </c>
      <c r="M160" s="78" t="s">
        <v>71</v>
      </c>
      <c r="N160" s="77">
        <f>VLOOKUP(M160,'Money Won'!$A$2:$B$137,2,FALSE)</f>
        <v>0</v>
      </c>
      <c r="O160" s="79" t="s">
        <v>89</v>
      </c>
      <c r="P160" s="80">
        <f>VLOOKUP(O160,'Money Won'!$A$2:$B$137,2,FALSE)</f>
        <v>122387</v>
      </c>
      <c r="Q160" s="92" t="s">
        <v>82</v>
      </c>
      <c r="R160" s="80">
        <f>VLOOKUP(Q160,'Money Won'!$A$2:$B$137,2,FALSE)</f>
        <v>79200</v>
      </c>
      <c r="S160" s="93" t="s">
        <v>98</v>
      </c>
      <c r="T160" s="80">
        <f>VLOOKUP(S160,'Money Won'!$A$2:$B$137,2,FALSE)</f>
        <v>0</v>
      </c>
      <c r="U160" s="81" t="s">
        <v>110</v>
      </c>
      <c r="V160" s="82">
        <f>VLOOKUP(U160,'Money Won'!$A$2:$B$137,2,FALSE)</f>
        <v>0</v>
      </c>
      <c r="W160" s="81" t="s">
        <v>128</v>
      </c>
      <c r="X160" s="82">
        <f>VLOOKUP(W160,'Money Won'!$A$2:$B$137,2,FALSE)</f>
        <v>23714</v>
      </c>
      <c r="Y160" s="81" t="s">
        <v>129</v>
      </c>
      <c r="Z160" s="82">
        <f>VLOOKUP(Y160,'Money Won'!$A$2:$B$137,2,FALSE)</f>
        <v>0</v>
      </c>
      <c r="AA160" s="83" t="s">
        <v>141</v>
      </c>
      <c r="AB160" s="84">
        <f>VLOOKUP(AA160,'Money Won'!$A$2:$B$137,2,FALSE)</f>
        <v>122387</v>
      </c>
      <c r="AC160" s="117" t="s">
        <v>146</v>
      </c>
      <c r="AD160" s="84">
        <f>VLOOKUP(AC160,'Money Won'!$A$2:$B$137,2,FALSE)</f>
        <v>43028</v>
      </c>
      <c r="AE160" s="117" t="s">
        <v>158</v>
      </c>
      <c r="AF160" s="84">
        <f>VLOOKUP(AE160,'Money Won'!$A$2:$B$137,2,FALSE)</f>
        <v>221825</v>
      </c>
      <c r="AG160" s="85" t="s">
        <v>187</v>
      </c>
      <c r="AH160" s="86">
        <f>VLOOKUP(AG160,'Money Won'!$A$2:$B$137,2,FALSE)</f>
        <v>0</v>
      </c>
      <c r="AI160" s="87" t="s">
        <v>194</v>
      </c>
      <c r="AJ160" s="86">
        <f>VLOOKUP(AI160,'Money Won'!$A$2:$B$137,2,FALSE)</f>
        <v>25426</v>
      </c>
      <c r="AK160" s="87" t="s">
        <v>193</v>
      </c>
      <c r="AL160" s="86">
        <f>VLOOKUP(AK160,'Money Won'!$A$2:$B$137,2,FALSE)</f>
        <v>0</v>
      </c>
    </row>
    <row r="161" spans="1:38" x14ac:dyDescent="0.2">
      <c r="A161" s="71">
        <v>160</v>
      </c>
      <c r="B161" s="72" t="s">
        <v>443</v>
      </c>
      <c r="C161" s="72" t="s">
        <v>442</v>
      </c>
      <c r="D161" s="72" t="s">
        <v>443</v>
      </c>
      <c r="E161" s="73" t="s">
        <v>24</v>
      </c>
      <c r="F161" s="71" t="s">
        <v>23</v>
      </c>
      <c r="G161" s="74"/>
      <c r="H161" s="75">
        <f t="shared" si="2"/>
        <v>1688863</v>
      </c>
      <c r="I161" s="76" t="s">
        <v>67</v>
      </c>
      <c r="J161" s="77">
        <f>VLOOKUP(I161,'Money Won'!$A$2:$B$137,2,FALSE)</f>
        <v>821927</v>
      </c>
      <c r="K161" s="78" t="s">
        <v>79</v>
      </c>
      <c r="L161" s="77">
        <f>VLOOKUP(K161,'Money Won'!$A$2:$B$137,2,FALSE)</f>
        <v>0</v>
      </c>
      <c r="M161" s="78" t="s">
        <v>78</v>
      </c>
      <c r="N161" s="77">
        <f>VLOOKUP(M161,'Money Won'!$A$2:$B$137,2,FALSE)</f>
        <v>122387</v>
      </c>
      <c r="O161" s="79" t="s">
        <v>98</v>
      </c>
      <c r="P161" s="80">
        <f>VLOOKUP(O161,'Money Won'!$A$2:$B$137,2,FALSE)</f>
        <v>0</v>
      </c>
      <c r="Q161" s="92" t="s">
        <v>87</v>
      </c>
      <c r="R161" s="80">
        <f>VLOOKUP(Q161,'Money Won'!$A$2:$B$137,2,FALSE)</f>
        <v>79200</v>
      </c>
      <c r="S161" s="93" t="s">
        <v>90</v>
      </c>
      <c r="T161" s="80">
        <f>VLOOKUP(S161,'Money Won'!$A$2:$B$137,2,FALSE)</f>
        <v>79200</v>
      </c>
      <c r="U161" s="81" t="s">
        <v>113</v>
      </c>
      <c r="V161" s="82">
        <f>VLOOKUP(U161,'Money Won'!$A$2:$B$137,2,FALSE)</f>
        <v>54054</v>
      </c>
      <c r="W161" s="81" t="s">
        <v>121</v>
      </c>
      <c r="X161" s="82">
        <f>VLOOKUP(W161,'Money Won'!$A$2:$B$137,2,FALSE)</f>
        <v>0</v>
      </c>
      <c r="Y161" s="81" t="s">
        <v>137</v>
      </c>
      <c r="Z161" s="82">
        <f>VLOOKUP(Y161,'Money Won'!$A$2:$B$137,2,FALSE)</f>
        <v>122387</v>
      </c>
      <c r="AA161" s="83" t="s">
        <v>158</v>
      </c>
      <c r="AB161" s="84">
        <f>VLOOKUP(AA161,'Money Won'!$A$2:$B$137,2,FALSE)</f>
        <v>221825</v>
      </c>
      <c r="AC161" s="117" t="s">
        <v>148</v>
      </c>
      <c r="AD161" s="84">
        <f>VLOOKUP(AC161,'Money Won'!$A$2:$B$137,2,FALSE)</f>
        <v>163435</v>
      </c>
      <c r="AE161" s="117" t="s">
        <v>165</v>
      </c>
      <c r="AF161" s="84">
        <f>VLOOKUP(AE161,'Money Won'!$A$2:$B$137,2,FALSE)</f>
        <v>0</v>
      </c>
      <c r="AG161" s="85" t="s">
        <v>167</v>
      </c>
      <c r="AH161" s="86">
        <f>VLOOKUP(AG161,'Money Won'!$A$2:$B$137,2,FALSE)</f>
        <v>24448</v>
      </c>
      <c r="AI161" s="87" t="s">
        <v>188</v>
      </c>
      <c r="AJ161" s="86">
        <f>VLOOKUP(AI161,'Money Won'!$A$2:$B$137,2,FALSE)</f>
        <v>0</v>
      </c>
      <c r="AK161" s="87" t="s">
        <v>185</v>
      </c>
      <c r="AL161" s="86">
        <f>VLOOKUP(AK161,'Money Won'!$A$2:$B$137,2,FALSE)</f>
        <v>0</v>
      </c>
    </row>
    <row r="162" spans="1:38" x14ac:dyDescent="0.2">
      <c r="A162" s="71">
        <v>161</v>
      </c>
      <c r="B162" s="72" t="s">
        <v>218</v>
      </c>
      <c r="C162" s="72" t="s">
        <v>223</v>
      </c>
      <c r="D162" s="72" t="s">
        <v>218</v>
      </c>
      <c r="E162" s="73" t="s">
        <v>24</v>
      </c>
      <c r="F162" s="71" t="s">
        <v>23</v>
      </c>
      <c r="G162" s="74"/>
      <c r="H162" s="75">
        <f t="shared" si="2"/>
        <v>1675349</v>
      </c>
      <c r="I162" s="76" t="s">
        <v>67</v>
      </c>
      <c r="J162" s="77">
        <f>VLOOKUP(I162,'Money Won'!$A$2:$B$137,2,FALSE)</f>
        <v>821927</v>
      </c>
      <c r="K162" s="78" t="s">
        <v>68</v>
      </c>
      <c r="L162" s="77">
        <f>VLOOKUP(K162,'Money Won'!$A$2:$B$137,2,FALSE)</f>
        <v>361923</v>
      </c>
      <c r="M162" s="78" t="s">
        <v>73</v>
      </c>
      <c r="N162" s="77">
        <f>VLOOKUP(M162,'Money Won'!$A$2:$B$137,2,FALSE)</f>
        <v>270151</v>
      </c>
      <c r="O162" s="79" t="s">
        <v>81</v>
      </c>
      <c r="P162" s="80">
        <f>VLOOKUP(O162,'Money Won'!$A$2:$B$137,2,FALSE)</f>
        <v>0</v>
      </c>
      <c r="Q162" s="92" t="s">
        <v>84</v>
      </c>
      <c r="R162" s="80">
        <f>VLOOKUP(Q162,'Money Won'!$A$2:$B$137,2,FALSE)</f>
        <v>27952</v>
      </c>
      <c r="S162" s="93" t="s">
        <v>100</v>
      </c>
      <c r="T162" s="80">
        <f>VLOOKUP(S162,'Money Won'!$A$2:$B$137,2,FALSE)</f>
        <v>34716</v>
      </c>
      <c r="U162" s="81" t="s">
        <v>125</v>
      </c>
      <c r="V162" s="82">
        <f>VLOOKUP(U162,'Money Won'!$A$2:$B$137,2,FALSE)</f>
        <v>79200</v>
      </c>
      <c r="W162" s="81" t="s">
        <v>112</v>
      </c>
      <c r="X162" s="82">
        <f>VLOOKUP(W162,'Money Won'!$A$2:$B$137,2,FALSE)</f>
        <v>54054</v>
      </c>
      <c r="Y162" s="81" t="s">
        <v>118</v>
      </c>
      <c r="Z162" s="82">
        <f>VLOOKUP(Y162,'Money Won'!$A$2:$B$137,2,FALSE)</f>
        <v>0</v>
      </c>
      <c r="AA162" s="83" t="s">
        <v>156</v>
      </c>
      <c r="AB162" s="84">
        <f>VLOOKUP(AA162,'Money Won'!$A$2:$B$137,2,FALSE)</f>
        <v>0</v>
      </c>
      <c r="AC162" s="117" t="s">
        <v>150</v>
      </c>
      <c r="AD162" s="84">
        <f>VLOOKUP(AC162,'Money Won'!$A$2:$B$137,2,FALSE)</f>
        <v>0</v>
      </c>
      <c r="AE162" s="117" t="s">
        <v>166</v>
      </c>
      <c r="AF162" s="84">
        <f>VLOOKUP(AE162,'Money Won'!$A$2:$B$137,2,FALSE)</f>
        <v>0</v>
      </c>
      <c r="AG162" s="85" t="s">
        <v>188</v>
      </c>
      <c r="AH162" s="86">
        <f>VLOOKUP(AG162,'Money Won'!$A$2:$B$137,2,FALSE)</f>
        <v>0</v>
      </c>
      <c r="AI162" s="87" t="s">
        <v>194</v>
      </c>
      <c r="AJ162" s="86">
        <f>VLOOKUP(AI162,'Money Won'!$A$2:$B$137,2,FALSE)</f>
        <v>25426</v>
      </c>
      <c r="AK162" s="87" t="s">
        <v>185</v>
      </c>
      <c r="AL162" s="86">
        <f>VLOOKUP(AK162,'Money Won'!$A$2:$B$137,2,FALSE)</f>
        <v>0</v>
      </c>
    </row>
    <row r="163" spans="1:38" x14ac:dyDescent="0.2">
      <c r="A163" s="71">
        <v>162</v>
      </c>
      <c r="B163" s="72" t="s">
        <v>226</v>
      </c>
      <c r="C163" s="72" t="s">
        <v>225</v>
      </c>
      <c r="D163" s="72" t="s">
        <v>226</v>
      </c>
      <c r="E163" s="73" t="s">
        <v>24</v>
      </c>
      <c r="F163" s="71" t="s">
        <v>23</v>
      </c>
      <c r="G163" s="74"/>
      <c r="H163" s="75">
        <f t="shared" si="2"/>
        <v>1664489</v>
      </c>
      <c r="I163" s="76" t="s">
        <v>67</v>
      </c>
      <c r="J163" s="77">
        <f>VLOOKUP(I163,'Money Won'!$A$2:$B$137,2,FALSE)</f>
        <v>821927</v>
      </c>
      <c r="K163" s="78" t="s">
        <v>78</v>
      </c>
      <c r="L163" s="77">
        <f>VLOOKUP(K163,'Money Won'!$A$2:$B$137,2,FALSE)</f>
        <v>122387</v>
      </c>
      <c r="M163" s="78" t="s">
        <v>70</v>
      </c>
      <c r="N163" s="77">
        <f>VLOOKUP(M163,'Money Won'!$A$2:$B$137,2,FALSE)</f>
        <v>0</v>
      </c>
      <c r="O163" s="79" t="s">
        <v>83</v>
      </c>
      <c r="P163" s="80">
        <f>VLOOKUP(O163,'Money Won'!$A$2:$B$137,2,FALSE)</f>
        <v>79200</v>
      </c>
      <c r="Q163" s="92" t="s">
        <v>87</v>
      </c>
      <c r="R163" s="80">
        <f>VLOOKUP(Q163,'Money Won'!$A$2:$B$137,2,FALSE)</f>
        <v>79200</v>
      </c>
      <c r="S163" s="93" t="s">
        <v>100</v>
      </c>
      <c r="T163" s="80">
        <f>VLOOKUP(S163,'Money Won'!$A$2:$B$137,2,FALSE)</f>
        <v>34716</v>
      </c>
      <c r="U163" s="81" t="s">
        <v>134</v>
      </c>
      <c r="V163" s="82">
        <f>VLOOKUP(U163,'Money Won'!$A$2:$B$137,2,FALSE)</f>
        <v>27952</v>
      </c>
      <c r="W163" s="81" t="s">
        <v>121</v>
      </c>
      <c r="X163" s="82">
        <f>VLOOKUP(W163,'Money Won'!$A$2:$B$137,2,FALSE)</f>
        <v>0</v>
      </c>
      <c r="Y163" s="81" t="s">
        <v>138</v>
      </c>
      <c r="Z163" s="82">
        <f>VLOOKUP(Y163,'Money Won'!$A$2:$B$137,2,FALSE)</f>
        <v>474659</v>
      </c>
      <c r="AA163" s="83" t="s">
        <v>153</v>
      </c>
      <c r="AB163" s="84">
        <f>VLOOKUP(AA163,'Money Won'!$A$2:$B$137,2,FALSE)</f>
        <v>0</v>
      </c>
      <c r="AC163" s="117" t="s">
        <v>162</v>
      </c>
      <c r="AD163" s="84">
        <f>VLOOKUP(AC163,'Money Won'!$A$2:$B$137,2,FALSE)</f>
        <v>0</v>
      </c>
      <c r="AE163" s="117" t="s">
        <v>165</v>
      </c>
      <c r="AF163" s="84">
        <f>VLOOKUP(AE163,'Money Won'!$A$2:$B$137,2,FALSE)</f>
        <v>0</v>
      </c>
      <c r="AG163" s="85" t="s">
        <v>167</v>
      </c>
      <c r="AH163" s="86">
        <f>VLOOKUP(AG163,'Money Won'!$A$2:$B$137,2,FALSE)</f>
        <v>24448</v>
      </c>
      <c r="AI163" s="87" t="s">
        <v>187</v>
      </c>
      <c r="AJ163" s="86">
        <f>VLOOKUP(AI163,'Money Won'!$A$2:$B$137,2,FALSE)</f>
        <v>0</v>
      </c>
      <c r="AK163" s="87" t="s">
        <v>185</v>
      </c>
      <c r="AL163" s="86">
        <f>VLOOKUP(AK163,'Money Won'!$A$2:$B$137,2,FALSE)</f>
        <v>0</v>
      </c>
    </row>
    <row r="164" spans="1:38" x14ac:dyDescent="0.2">
      <c r="A164" s="71">
        <v>163</v>
      </c>
      <c r="B164" s="72" t="s">
        <v>335</v>
      </c>
      <c r="C164" s="72" t="s">
        <v>334</v>
      </c>
      <c r="D164" s="72" t="s">
        <v>335</v>
      </c>
      <c r="E164" s="73" t="s">
        <v>24</v>
      </c>
      <c r="F164" s="71" t="s">
        <v>23</v>
      </c>
      <c r="G164" s="74"/>
      <c r="H164" s="75">
        <f t="shared" si="2"/>
        <v>1620132</v>
      </c>
      <c r="I164" s="76" t="s">
        <v>67</v>
      </c>
      <c r="J164" s="77">
        <f>VLOOKUP(I164,'Money Won'!$A$2:$B$137,2,FALSE)</f>
        <v>821927</v>
      </c>
      <c r="K164" s="78" t="s">
        <v>77</v>
      </c>
      <c r="L164" s="77">
        <f>VLOOKUP(K164,'Money Won'!$A$2:$B$137,2,FALSE)</f>
        <v>27952</v>
      </c>
      <c r="M164" s="78" t="s">
        <v>70</v>
      </c>
      <c r="N164" s="77">
        <f>VLOOKUP(M164,'Money Won'!$A$2:$B$137,2,FALSE)</f>
        <v>0</v>
      </c>
      <c r="O164" s="79" t="s">
        <v>98</v>
      </c>
      <c r="P164" s="80">
        <f>VLOOKUP(O164,'Money Won'!$A$2:$B$137,2,FALSE)</f>
        <v>0</v>
      </c>
      <c r="Q164" s="92" t="s">
        <v>95</v>
      </c>
      <c r="R164" s="80">
        <f>VLOOKUP(Q164,'Money Won'!$A$2:$B$137,2,FALSE)</f>
        <v>163435</v>
      </c>
      <c r="S164" s="93" t="s">
        <v>103</v>
      </c>
      <c r="T164" s="80">
        <f>VLOOKUP(S164,'Money Won'!$A$2:$B$137,2,FALSE)</f>
        <v>0</v>
      </c>
      <c r="U164" s="81" t="s">
        <v>113</v>
      </c>
      <c r="V164" s="82">
        <f>VLOOKUP(U164,'Money Won'!$A$2:$B$137,2,FALSE)</f>
        <v>54054</v>
      </c>
      <c r="W164" s="81" t="s">
        <v>119</v>
      </c>
      <c r="X164" s="82">
        <f>VLOOKUP(W164,'Money Won'!$A$2:$B$137,2,FALSE)</f>
        <v>361923</v>
      </c>
      <c r="Y164" s="81" t="s">
        <v>118</v>
      </c>
      <c r="Z164" s="82">
        <f>VLOOKUP(Y164,'Money Won'!$A$2:$B$137,2,FALSE)</f>
        <v>0</v>
      </c>
      <c r="AA164" s="83" t="s">
        <v>149</v>
      </c>
      <c r="AB164" s="84">
        <f>VLOOKUP(AA164,'Money Won'!$A$2:$B$137,2,FALSE)</f>
        <v>0</v>
      </c>
      <c r="AC164" s="117" t="s">
        <v>141</v>
      </c>
      <c r="AD164" s="84">
        <f>VLOOKUP(AC164,'Money Won'!$A$2:$B$137,2,FALSE)</f>
        <v>122387</v>
      </c>
      <c r="AE164" s="117" t="s">
        <v>155</v>
      </c>
      <c r="AF164" s="84">
        <f>VLOOKUP(AE164,'Money Won'!$A$2:$B$137,2,FALSE)</f>
        <v>43028</v>
      </c>
      <c r="AG164" s="85" t="s">
        <v>174</v>
      </c>
      <c r="AH164" s="86">
        <f>VLOOKUP(AG164,'Money Won'!$A$2:$B$137,2,FALSE)</f>
        <v>25426</v>
      </c>
      <c r="AI164" s="87" t="s">
        <v>178</v>
      </c>
      <c r="AJ164" s="86">
        <f>VLOOKUP(AI164,'Money Won'!$A$2:$B$137,2,FALSE)</f>
        <v>0</v>
      </c>
      <c r="AK164" s="87" t="s">
        <v>185</v>
      </c>
      <c r="AL164" s="86">
        <f>VLOOKUP(AK164,'Money Won'!$A$2:$B$137,2,FALSE)</f>
        <v>0</v>
      </c>
    </row>
    <row r="165" spans="1:38" x14ac:dyDescent="0.2">
      <c r="A165" s="71">
        <v>164</v>
      </c>
      <c r="B165" s="72" t="s">
        <v>429</v>
      </c>
      <c r="C165" s="72" t="s">
        <v>430</v>
      </c>
      <c r="D165" s="72" t="s">
        <v>428</v>
      </c>
      <c r="E165" s="73" t="s">
        <v>24</v>
      </c>
      <c r="F165" s="71" t="s">
        <v>23</v>
      </c>
      <c r="G165" s="74"/>
      <c r="H165" s="75">
        <f t="shared" si="2"/>
        <v>1619447</v>
      </c>
      <c r="I165" s="76" t="s">
        <v>67</v>
      </c>
      <c r="J165" s="77">
        <f>VLOOKUP(I165,'Money Won'!$A$2:$B$137,2,FALSE)</f>
        <v>821927</v>
      </c>
      <c r="K165" s="78" t="s">
        <v>78</v>
      </c>
      <c r="L165" s="77">
        <f>VLOOKUP(K165,'Money Won'!$A$2:$B$137,2,FALSE)</f>
        <v>122387</v>
      </c>
      <c r="M165" s="78" t="s">
        <v>70</v>
      </c>
      <c r="N165" s="77">
        <f>VLOOKUP(M165,'Money Won'!$A$2:$B$137,2,FALSE)</f>
        <v>0</v>
      </c>
      <c r="O165" s="79" t="s">
        <v>81</v>
      </c>
      <c r="P165" s="80">
        <f>VLOOKUP(O165,'Money Won'!$A$2:$B$137,2,FALSE)</f>
        <v>0</v>
      </c>
      <c r="Q165" s="92" t="s">
        <v>87</v>
      </c>
      <c r="R165" s="80">
        <f>VLOOKUP(Q165,'Money Won'!$A$2:$B$137,2,FALSE)</f>
        <v>79200</v>
      </c>
      <c r="S165" s="93" t="s">
        <v>95</v>
      </c>
      <c r="T165" s="80">
        <f>VLOOKUP(S165,'Money Won'!$A$2:$B$137,2,FALSE)</f>
        <v>163435</v>
      </c>
      <c r="U165" s="81" t="s">
        <v>125</v>
      </c>
      <c r="V165" s="82">
        <f>VLOOKUP(U165,'Money Won'!$A$2:$B$137,2,FALSE)</f>
        <v>79200</v>
      </c>
      <c r="W165" s="81" t="s">
        <v>137</v>
      </c>
      <c r="X165" s="82">
        <f>VLOOKUP(W165,'Money Won'!$A$2:$B$137,2,FALSE)</f>
        <v>122387</v>
      </c>
      <c r="Y165" s="81" t="s">
        <v>124</v>
      </c>
      <c r="Z165" s="82">
        <f>VLOOKUP(Y165,'Money Won'!$A$2:$B$137,2,FALSE)</f>
        <v>0</v>
      </c>
      <c r="AA165" s="83" t="s">
        <v>198</v>
      </c>
      <c r="AB165" s="84">
        <f>VLOOKUP(AA165,'Money Won'!$A$2:$B$137,2,FALSE)</f>
        <v>0</v>
      </c>
      <c r="AC165" s="117" t="s">
        <v>146</v>
      </c>
      <c r="AD165" s="84">
        <f>VLOOKUP(AC165,'Money Won'!$A$2:$B$137,2,FALSE)</f>
        <v>43028</v>
      </c>
      <c r="AE165" s="117" t="s">
        <v>148</v>
      </c>
      <c r="AF165" s="84">
        <f>VLOOKUP(AE165,'Money Won'!$A$2:$B$137,2,FALSE)</f>
        <v>163435</v>
      </c>
      <c r="AG165" s="85" t="s">
        <v>167</v>
      </c>
      <c r="AH165" s="86">
        <f>VLOOKUP(AG165,'Money Won'!$A$2:$B$137,2,FALSE)</f>
        <v>24448</v>
      </c>
      <c r="AI165" s="87" t="s">
        <v>189</v>
      </c>
      <c r="AJ165" s="86">
        <f>VLOOKUP(AI165,'Money Won'!$A$2:$B$137,2,FALSE)</f>
        <v>0</v>
      </c>
      <c r="AK165" s="87" t="s">
        <v>176</v>
      </c>
      <c r="AL165" s="86">
        <f>VLOOKUP(AK165,'Money Won'!$A$2:$B$137,2,FALSE)</f>
        <v>0</v>
      </c>
    </row>
    <row r="166" spans="1:38" x14ac:dyDescent="0.2">
      <c r="A166" s="71">
        <v>165</v>
      </c>
      <c r="B166" s="72" t="s">
        <v>306</v>
      </c>
      <c r="C166" s="72" t="s">
        <v>299</v>
      </c>
      <c r="D166" s="72" t="s">
        <v>303</v>
      </c>
      <c r="E166" s="73" t="s">
        <v>24</v>
      </c>
      <c r="F166" s="71" t="s">
        <v>23</v>
      </c>
      <c r="G166" s="74"/>
      <c r="H166" s="75">
        <f t="shared" si="2"/>
        <v>1592022</v>
      </c>
      <c r="I166" s="76" t="s">
        <v>67</v>
      </c>
      <c r="J166" s="77">
        <f>VLOOKUP(I166,'Money Won'!$A$2:$B$137,2,FALSE)</f>
        <v>821927</v>
      </c>
      <c r="K166" s="78" t="s">
        <v>72</v>
      </c>
      <c r="L166" s="77">
        <f>VLOOKUP(K166,'Money Won'!$A$2:$B$137,2,FALSE)</f>
        <v>0</v>
      </c>
      <c r="M166" s="78" t="s">
        <v>70</v>
      </c>
      <c r="N166" s="77">
        <f>VLOOKUP(M166,'Money Won'!$A$2:$B$137,2,FALSE)</f>
        <v>0</v>
      </c>
      <c r="O166" s="79" t="s">
        <v>96</v>
      </c>
      <c r="P166" s="80">
        <f>VLOOKUP(O166,'Money Won'!$A$2:$B$137,2,FALSE)</f>
        <v>34716</v>
      </c>
      <c r="Q166" s="92" t="s">
        <v>108</v>
      </c>
      <c r="R166" s="80">
        <f>VLOOKUP(Q166,'Money Won'!$A$2:$B$137,2,FALSE)</f>
        <v>361923</v>
      </c>
      <c r="S166" s="93" t="s">
        <v>90</v>
      </c>
      <c r="T166" s="80">
        <f>VLOOKUP(S166,'Money Won'!$A$2:$B$137,2,FALSE)</f>
        <v>79200</v>
      </c>
      <c r="U166" s="81" t="s">
        <v>113</v>
      </c>
      <c r="V166" s="82">
        <f>VLOOKUP(U166,'Money Won'!$A$2:$B$137,2,FALSE)</f>
        <v>54054</v>
      </c>
      <c r="W166" s="81" t="s">
        <v>131</v>
      </c>
      <c r="X166" s="82">
        <f>VLOOKUP(W166,'Money Won'!$A$2:$B$137,2,FALSE)</f>
        <v>190328</v>
      </c>
      <c r="Y166" s="81" t="s">
        <v>129</v>
      </c>
      <c r="Z166" s="82">
        <f>VLOOKUP(Y166,'Money Won'!$A$2:$B$137,2,FALSE)</f>
        <v>0</v>
      </c>
      <c r="AA166" s="83" t="s">
        <v>161</v>
      </c>
      <c r="AB166" s="84">
        <f>VLOOKUP(AA166,'Money Won'!$A$2:$B$137,2,FALSE)</f>
        <v>0</v>
      </c>
      <c r="AC166" s="118" t="s">
        <v>143</v>
      </c>
      <c r="AD166" s="84">
        <f>VLOOKUP(AC166,'Money Won'!$A$2:$B$137,2,FALSE)</f>
        <v>0</v>
      </c>
      <c r="AE166" s="117" t="s">
        <v>165</v>
      </c>
      <c r="AF166" s="84">
        <f>VLOOKUP(AE166,'Money Won'!$A$2:$B$137,2,FALSE)</f>
        <v>0</v>
      </c>
      <c r="AG166" s="85" t="s">
        <v>167</v>
      </c>
      <c r="AH166" s="86">
        <f>VLOOKUP(AG166,'Money Won'!$A$2:$B$137,2,FALSE)</f>
        <v>24448</v>
      </c>
      <c r="AI166" s="87" t="s">
        <v>174</v>
      </c>
      <c r="AJ166" s="86">
        <f>VLOOKUP(AI166,'Money Won'!$A$2:$B$137,2,FALSE)</f>
        <v>25426</v>
      </c>
      <c r="AK166" s="87" t="s">
        <v>176</v>
      </c>
      <c r="AL166" s="86">
        <f>VLOOKUP(AK166,'Money Won'!$A$2:$B$137,2,FALSE)</f>
        <v>0</v>
      </c>
    </row>
    <row r="167" spans="1:38" x14ac:dyDescent="0.2">
      <c r="A167" s="71">
        <v>166</v>
      </c>
      <c r="B167" s="72" t="s">
        <v>502</v>
      </c>
      <c r="C167" s="72" t="s">
        <v>501</v>
      </c>
      <c r="D167" s="72" t="s">
        <v>502</v>
      </c>
      <c r="E167" s="73" t="s">
        <v>24</v>
      </c>
      <c r="F167" s="71" t="s">
        <v>23</v>
      </c>
      <c r="G167" s="74"/>
      <c r="H167" s="75">
        <f t="shared" si="2"/>
        <v>1523440</v>
      </c>
      <c r="I167" s="76" t="s">
        <v>67</v>
      </c>
      <c r="J167" s="77">
        <f>VLOOKUP(I167,'Money Won'!$A$2:$B$137,2,FALSE)</f>
        <v>821927</v>
      </c>
      <c r="K167" s="78" t="s">
        <v>72</v>
      </c>
      <c r="L167" s="77">
        <f>VLOOKUP(K167,'Money Won'!$A$2:$B$137,2,FALSE)</f>
        <v>0</v>
      </c>
      <c r="M167" s="78" t="s">
        <v>74</v>
      </c>
      <c r="N167" s="77">
        <f>VLOOKUP(M167,'Money Won'!$A$2:$B$137,2,FALSE)</f>
        <v>79200</v>
      </c>
      <c r="O167" s="79" t="s">
        <v>83</v>
      </c>
      <c r="P167" s="80">
        <f>VLOOKUP(O167,'Money Won'!$A$2:$B$137,2,FALSE)</f>
        <v>79200</v>
      </c>
      <c r="Q167" s="92" t="s">
        <v>98</v>
      </c>
      <c r="R167" s="80">
        <f>VLOOKUP(Q167,'Money Won'!$A$2:$B$137,2,FALSE)</f>
        <v>0</v>
      </c>
      <c r="S167" s="93" t="s">
        <v>103</v>
      </c>
      <c r="T167" s="80">
        <f>VLOOKUP(S167,'Money Won'!$A$2:$B$137,2,FALSE)</f>
        <v>0</v>
      </c>
      <c r="U167" s="81" t="s">
        <v>111</v>
      </c>
      <c r="V167" s="82">
        <f>VLOOKUP(U167,'Money Won'!$A$2:$B$137,2,FALSE)</f>
        <v>0</v>
      </c>
      <c r="W167" s="81" t="s">
        <v>121</v>
      </c>
      <c r="X167" s="82">
        <f>VLOOKUP(W167,'Money Won'!$A$2:$B$137,2,FALSE)</f>
        <v>0</v>
      </c>
      <c r="Y167" s="81" t="s">
        <v>138</v>
      </c>
      <c r="Z167" s="82">
        <f>VLOOKUP(Y167,'Money Won'!$A$2:$B$137,2,FALSE)</f>
        <v>474659</v>
      </c>
      <c r="AA167" s="83" t="s">
        <v>155</v>
      </c>
      <c r="AB167" s="84">
        <f>VLOOKUP(AA167,'Money Won'!$A$2:$B$137,2,FALSE)</f>
        <v>43028</v>
      </c>
      <c r="AC167" s="117" t="s">
        <v>151</v>
      </c>
      <c r="AD167" s="84">
        <f>VLOOKUP(AC167,'Money Won'!$A$2:$B$137,2,FALSE)</f>
        <v>0</v>
      </c>
      <c r="AE167" s="117" t="s">
        <v>166</v>
      </c>
      <c r="AF167" s="84">
        <f>VLOOKUP(AE167,'Money Won'!$A$2:$B$137,2,FALSE)</f>
        <v>0</v>
      </c>
      <c r="AG167" s="85" t="s">
        <v>176</v>
      </c>
      <c r="AH167" s="86">
        <f>VLOOKUP(AG167,'Money Won'!$A$2:$B$137,2,FALSE)</f>
        <v>0</v>
      </c>
      <c r="AI167" s="87" t="s">
        <v>194</v>
      </c>
      <c r="AJ167" s="86">
        <f>VLOOKUP(AI167,'Money Won'!$A$2:$B$137,2,FALSE)</f>
        <v>25426</v>
      </c>
      <c r="AK167" s="87" t="s">
        <v>185</v>
      </c>
      <c r="AL167" s="86">
        <f>VLOOKUP(AK167,'Money Won'!$A$2:$B$137,2,FALSE)</f>
        <v>0</v>
      </c>
    </row>
    <row r="168" spans="1:38" x14ac:dyDescent="0.2">
      <c r="A168" s="71">
        <v>167</v>
      </c>
      <c r="B168" s="72" t="s">
        <v>352</v>
      </c>
      <c r="C168" s="72" t="s">
        <v>351</v>
      </c>
      <c r="D168" s="72" t="s">
        <v>352</v>
      </c>
      <c r="E168" s="73" t="s">
        <v>24</v>
      </c>
      <c r="F168" s="71" t="s">
        <v>23</v>
      </c>
      <c r="G168" s="74"/>
      <c r="H168" s="75">
        <f t="shared" si="2"/>
        <v>1506090</v>
      </c>
      <c r="I168" s="76" t="s">
        <v>67</v>
      </c>
      <c r="J168" s="77">
        <f>VLOOKUP(I168,'Money Won'!$A$2:$B$137,2,FALSE)</f>
        <v>821927</v>
      </c>
      <c r="K168" s="78" t="s">
        <v>78</v>
      </c>
      <c r="L168" s="77">
        <f>VLOOKUP(K168,'Money Won'!$A$2:$B$137,2,FALSE)</f>
        <v>122387</v>
      </c>
      <c r="M168" s="78" t="s">
        <v>74</v>
      </c>
      <c r="N168" s="77">
        <f>VLOOKUP(M168,'Money Won'!$A$2:$B$137,2,FALSE)</f>
        <v>79200</v>
      </c>
      <c r="O168" s="79" t="s">
        <v>98</v>
      </c>
      <c r="P168" s="80">
        <f>VLOOKUP(O168,'Money Won'!$A$2:$B$137,2,FALSE)</f>
        <v>0</v>
      </c>
      <c r="Q168" s="92" t="s">
        <v>83</v>
      </c>
      <c r="R168" s="80">
        <f>VLOOKUP(Q168,'Money Won'!$A$2:$B$137,2,FALSE)</f>
        <v>79200</v>
      </c>
      <c r="S168" s="93" t="s">
        <v>96</v>
      </c>
      <c r="T168" s="80">
        <f>VLOOKUP(S168,'Money Won'!$A$2:$B$137,2,FALSE)</f>
        <v>34716</v>
      </c>
      <c r="U168" s="81" t="s">
        <v>115</v>
      </c>
      <c r="V168" s="82">
        <f>VLOOKUP(U168,'Money Won'!$A$2:$B$137,2,FALSE)</f>
        <v>0</v>
      </c>
      <c r="W168" s="81" t="s">
        <v>137</v>
      </c>
      <c r="X168" s="82">
        <f>VLOOKUP(W168,'Money Won'!$A$2:$B$137,2,FALSE)</f>
        <v>122387</v>
      </c>
      <c r="Y168" s="81" t="s">
        <v>124</v>
      </c>
      <c r="Z168" s="82">
        <f>VLOOKUP(Y168,'Money Won'!$A$2:$B$137,2,FALSE)</f>
        <v>0</v>
      </c>
      <c r="AA168" s="83" t="s">
        <v>158</v>
      </c>
      <c r="AB168" s="84">
        <f>VLOOKUP(AA168,'Money Won'!$A$2:$B$137,2,FALSE)</f>
        <v>221825</v>
      </c>
      <c r="AC168" s="117" t="s">
        <v>157</v>
      </c>
      <c r="AD168" s="84">
        <f>VLOOKUP(AC168,'Money Won'!$A$2:$B$137,2,FALSE)</f>
        <v>0</v>
      </c>
      <c r="AE168" s="117" t="s">
        <v>166</v>
      </c>
      <c r="AF168" s="84">
        <f>VLOOKUP(AE168,'Money Won'!$A$2:$B$137,2,FALSE)</f>
        <v>0</v>
      </c>
      <c r="AG168" s="85" t="s">
        <v>167</v>
      </c>
      <c r="AH168" s="86">
        <f>VLOOKUP(AG168,'Money Won'!$A$2:$B$137,2,FALSE)</f>
        <v>24448</v>
      </c>
      <c r="AI168" s="87" t="s">
        <v>187</v>
      </c>
      <c r="AJ168" s="86">
        <f>VLOOKUP(AI168,'Money Won'!$A$2:$B$137,2,FALSE)</f>
        <v>0</v>
      </c>
      <c r="AK168" s="87" t="s">
        <v>176</v>
      </c>
      <c r="AL168" s="86">
        <f>VLOOKUP(AK168,'Money Won'!$A$2:$B$137,2,FALSE)</f>
        <v>0</v>
      </c>
    </row>
    <row r="169" spans="1:38" x14ac:dyDescent="0.2">
      <c r="A169" s="71">
        <v>168</v>
      </c>
      <c r="B169" s="72" t="s">
        <v>413</v>
      </c>
      <c r="C169" s="72" t="s">
        <v>410</v>
      </c>
      <c r="D169" s="72" t="s">
        <v>411</v>
      </c>
      <c r="E169" s="73" t="s">
        <v>24</v>
      </c>
      <c r="F169" s="71" t="s">
        <v>23</v>
      </c>
      <c r="G169" s="74"/>
      <c r="H169" s="75">
        <f t="shared" si="2"/>
        <v>1452885</v>
      </c>
      <c r="I169" s="76" t="s">
        <v>67</v>
      </c>
      <c r="J169" s="77">
        <f>VLOOKUP(I169,'Money Won'!$A$2:$B$137,2,FALSE)</f>
        <v>821927</v>
      </c>
      <c r="K169" s="78" t="s">
        <v>72</v>
      </c>
      <c r="L169" s="77">
        <f>VLOOKUP(K169,'Money Won'!$A$2:$B$137,2,FALSE)</f>
        <v>0</v>
      </c>
      <c r="M169" s="78" t="s">
        <v>80</v>
      </c>
      <c r="N169" s="77">
        <f>VLOOKUP(M169,'Money Won'!$A$2:$B$137,2,FALSE)</f>
        <v>0</v>
      </c>
      <c r="O169" s="79" t="s">
        <v>81</v>
      </c>
      <c r="P169" s="80">
        <f>VLOOKUP(O169,'Money Won'!$A$2:$B$137,2,FALSE)</f>
        <v>0</v>
      </c>
      <c r="Q169" s="92" t="s">
        <v>99</v>
      </c>
      <c r="R169" s="80">
        <f>VLOOKUP(Q169,'Money Won'!$A$2:$B$137,2,FALSE)</f>
        <v>221825</v>
      </c>
      <c r="S169" s="93" t="s">
        <v>101</v>
      </c>
      <c r="T169" s="80">
        <f>VLOOKUP(S169,'Money Won'!$A$2:$B$137,2,FALSE)</f>
        <v>54054</v>
      </c>
      <c r="U169" s="81" t="s">
        <v>132</v>
      </c>
      <c r="V169" s="82">
        <f>VLOOKUP(U169,'Money Won'!$A$2:$B$137,2,FALSE)</f>
        <v>0</v>
      </c>
      <c r="W169" s="81" t="s">
        <v>116</v>
      </c>
      <c r="X169" s="82">
        <f>VLOOKUP(W169,'Money Won'!$A$2:$B$137,2,FALSE)</f>
        <v>79200</v>
      </c>
      <c r="Y169" s="81" t="s">
        <v>133</v>
      </c>
      <c r="Z169" s="82">
        <f>VLOOKUP(Y169,'Money Won'!$A$2:$B$137,2,FALSE)</f>
        <v>54054</v>
      </c>
      <c r="AA169" s="83" t="s">
        <v>158</v>
      </c>
      <c r="AB169" s="84">
        <f>VLOOKUP(AA169,'Money Won'!$A$2:$B$137,2,FALSE)</f>
        <v>221825</v>
      </c>
      <c r="AC169" s="117" t="s">
        <v>149</v>
      </c>
      <c r="AD169" s="84">
        <f>VLOOKUP(AC169,'Money Won'!$A$2:$B$137,2,FALSE)</f>
        <v>0</v>
      </c>
      <c r="AE169" s="117" t="s">
        <v>165</v>
      </c>
      <c r="AF169" s="84">
        <f>VLOOKUP(AE169,'Money Won'!$A$2:$B$137,2,FALSE)</f>
        <v>0</v>
      </c>
      <c r="AG169" s="85" t="s">
        <v>177</v>
      </c>
      <c r="AH169" s="86">
        <f>VLOOKUP(AG169,'Money Won'!$A$2:$B$137,2,FALSE)</f>
        <v>0</v>
      </c>
      <c r="AI169" s="87" t="s">
        <v>179</v>
      </c>
      <c r="AJ169" s="86">
        <f>VLOOKUP(AI169,'Money Won'!$A$2:$B$137,2,FALSE)</f>
        <v>0</v>
      </c>
      <c r="AK169" s="87" t="s">
        <v>193</v>
      </c>
      <c r="AL169" s="86">
        <f>VLOOKUP(AK169,'Money Won'!$A$2:$B$137,2,FALSE)</f>
        <v>0</v>
      </c>
    </row>
    <row r="170" spans="1:38" x14ac:dyDescent="0.2">
      <c r="A170" s="71">
        <v>169</v>
      </c>
      <c r="B170" s="72" t="s">
        <v>228</v>
      </c>
      <c r="C170" s="72" t="s">
        <v>227</v>
      </c>
      <c r="D170" s="72" t="s">
        <v>228</v>
      </c>
      <c r="E170" s="73" t="s">
        <v>24</v>
      </c>
      <c r="F170" s="71" t="s">
        <v>23</v>
      </c>
      <c r="G170" s="74"/>
      <c r="H170" s="75">
        <f t="shared" si="2"/>
        <v>1444642</v>
      </c>
      <c r="I170" s="76" t="s">
        <v>67</v>
      </c>
      <c r="J170" s="77">
        <f>VLOOKUP(I170,'Money Won'!$A$2:$B$137,2,FALSE)</f>
        <v>821927</v>
      </c>
      <c r="K170" s="78" t="s">
        <v>72</v>
      </c>
      <c r="L170" s="77">
        <f>VLOOKUP(K170,'Money Won'!$A$2:$B$137,2,FALSE)</f>
        <v>0</v>
      </c>
      <c r="M170" s="78" t="s">
        <v>70</v>
      </c>
      <c r="N170" s="77">
        <f>VLOOKUP(M170,'Money Won'!$A$2:$B$137,2,FALSE)</f>
        <v>0</v>
      </c>
      <c r="O170" s="79" t="s">
        <v>84</v>
      </c>
      <c r="P170" s="80">
        <f>VLOOKUP(O170,'Money Won'!$A$2:$B$137,2,FALSE)</f>
        <v>27952</v>
      </c>
      <c r="Q170" s="92" t="s">
        <v>95</v>
      </c>
      <c r="R170" s="80">
        <f>VLOOKUP(Q170,'Money Won'!$A$2:$B$137,2,FALSE)</f>
        <v>163435</v>
      </c>
      <c r="S170" s="93" t="s">
        <v>100</v>
      </c>
      <c r="T170" s="80">
        <f>VLOOKUP(S170,'Money Won'!$A$2:$B$137,2,FALSE)</f>
        <v>34716</v>
      </c>
      <c r="U170" s="81" t="s">
        <v>129</v>
      </c>
      <c r="V170" s="82">
        <f>VLOOKUP(U170,'Money Won'!$A$2:$B$137,2,FALSE)</f>
        <v>0</v>
      </c>
      <c r="W170" s="81" t="s">
        <v>121</v>
      </c>
      <c r="X170" s="82">
        <f>VLOOKUP(W170,'Money Won'!$A$2:$B$137,2,FALSE)</f>
        <v>0</v>
      </c>
      <c r="Y170" s="81" t="s">
        <v>118</v>
      </c>
      <c r="Z170" s="82">
        <f>VLOOKUP(Y170,'Money Won'!$A$2:$B$137,2,FALSE)</f>
        <v>0</v>
      </c>
      <c r="AA170" s="83" t="s">
        <v>158</v>
      </c>
      <c r="AB170" s="84">
        <f>VLOOKUP(AA170,'Money Won'!$A$2:$B$137,2,FALSE)</f>
        <v>221825</v>
      </c>
      <c r="AC170" s="117" t="s">
        <v>141</v>
      </c>
      <c r="AD170" s="84">
        <f>VLOOKUP(AC170,'Money Won'!$A$2:$B$137,2,FALSE)</f>
        <v>122387</v>
      </c>
      <c r="AE170" s="117" t="s">
        <v>166</v>
      </c>
      <c r="AF170" s="84">
        <f>VLOOKUP(AE170,'Money Won'!$A$2:$B$137,2,FALSE)</f>
        <v>0</v>
      </c>
      <c r="AG170" s="85" t="s">
        <v>167</v>
      </c>
      <c r="AH170" s="86">
        <f>VLOOKUP(AG170,'Money Won'!$A$2:$B$137,2,FALSE)</f>
        <v>24448</v>
      </c>
      <c r="AI170" s="87" t="s">
        <v>191</v>
      </c>
      <c r="AJ170" s="86">
        <f>VLOOKUP(AI170,'Money Won'!$A$2:$B$137,2,FALSE)</f>
        <v>27952</v>
      </c>
      <c r="AK170" s="87" t="s">
        <v>185</v>
      </c>
      <c r="AL170" s="86">
        <f>VLOOKUP(AK170,'Money Won'!$A$2:$B$137,2,FALSE)</f>
        <v>0</v>
      </c>
    </row>
    <row r="171" spans="1:38" x14ac:dyDescent="0.2">
      <c r="A171" s="71">
        <v>170</v>
      </c>
      <c r="B171" s="72" t="s">
        <v>550</v>
      </c>
      <c r="C171" s="72" t="s">
        <v>549</v>
      </c>
      <c r="D171" s="72" t="s">
        <v>550</v>
      </c>
      <c r="E171" s="73" t="s">
        <v>24</v>
      </c>
      <c r="F171" s="71" t="s">
        <v>23</v>
      </c>
      <c r="G171" s="74"/>
      <c r="H171" s="75">
        <f t="shared" si="2"/>
        <v>1419233</v>
      </c>
      <c r="I171" s="76" t="s">
        <v>67</v>
      </c>
      <c r="J171" s="77">
        <f>VLOOKUP(I171,'Money Won'!$A$2:$B$137,2,FALSE)</f>
        <v>821927</v>
      </c>
      <c r="K171" s="78" t="s">
        <v>77</v>
      </c>
      <c r="L171" s="77">
        <f>VLOOKUP(K171,'Money Won'!$A$2:$B$137,2,FALSE)</f>
        <v>27952</v>
      </c>
      <c r="M171" s="78" t="s">
        <v>70</v>
      </c>
      <c r="N171" s="77">
        <f>VLOOKUP(M171,'Money Won'!$A$2:$B$137,2,FALSE)</f>
        <v>0</v>
      </c>
      <c r="O171" s="79" t="s">
        <v>89</v>
      </c>
      <c r="P171" s="80">
        <f>VLOOKUP(O171,'Money Won'!$A$2:$B$137,2,FALSE)</f>
        <v>122387</v>
      </c>
      <c r="Q171" s="92" t="s">
        <v>99</v>
      </c>
      <c r="R171" s="80">
        <f>VLOOKUP(Q171,'Money Won'!$A$2:$B$137,2,FALSE)</f>
        <v>221825</v>
      </c>
      <c r="S171" s="93" t="s">
        <v>90</v>
      </c>
      <c r="T171" s="80">
        <f>VLOOKUP(S171,'Money Won'!$A$2:$B$137,2,FALSE)</f>
        <v>79200</v>
      </c>
      <c r="U171" s="81" t="s">
        <v>125</v>
      </c>
      <c r="V171" s="82">
        <f>VLOOKUP(U171,'Money Won'!$A$2:$B$137,2,FALSE)</f>
        <v>79200</v>
      </c>
      <c r="W171" s="81" t="s">
        <v>128</v>
      </c>
      <c r="X171" s="82">
        <f>VLOOKUP(W171,'Money Won'!$A$2:$B$137,2,FALSE)</f>
        <v>23714</v>
      </c>
      <c r="Y171" s="81" t="s">
        <v>129</v>
      </c>
      <c r="Z171" s="82">
        <f>VLOOKUP(Y171,'Money Won'!$A$2:$B$137,2,FALSE)</f>
        <v>0</v>
      </c>
      <c r="AA171" s="83" t="s">
        <v>143</v>
      </c>
      <c r="AB171" s="84">
        <f>VLOOKUP(AA171,'Money Won'!$A$2:$B$137,2,FALSE)</f>
        <v>0</v>
      </c>
      <c r="AC171" s="117" t="s">
        <v>146</v>
      </c>
      <c r="AD171" s="84">
        <f>VLOOKUP(AC171,'Money Won'!$A$2:$B$137,2,FALSE)</f>
        <v>43028</v>
      </c>
      <c r="AE171" s="117" t="s">
        <v>165</v>
      </c>
      <c r="AF171" s="84">
        <f>VLOOKUP(AE171,'Money Won'!$A$2:$B$137,2,FALSE)</f>
        <v>0</v>
      </c>
      <c r="AG171" s="85" t="s">
        <v>176</v>
      </c>
      <c r="AH171" s="86">
        <f>VLOOKUP(AG171,'Money Won'!$A$2:$B$137,2,FALSE)</f>
        <v>0</v>
      </c>
      <c r="AI171" s="87" t="s">
        <v>183</v>
      </c>
      <c r="AJ171" s="86">
        <f>VLOOKUP(AI171,'Money Won'!$A$2:$B$137,2,FALSE)</f>
        <v>0</v>
      </c>
      <c r="AK171" s="87" t="s">
        <v>186</v>
      </c>
      <c r="AL171" s="86">
        <f>VLOOKUP(AK171,'Money Won'!$A$2:$B$137,2,FALSE)</f>
        <v>0</v>
      </c>
    </row>
    <row r="172" spans="1:38" x14ac:dyDescent="0.2">
      <c r="A172" s="71">
        <v>171</v>
      </c>
      <c r="B172" s="72" t="s">
        <v>490</v>
      </c>
      <c r="C172" s="72" t="s">
        <v>366</v>
      </c>
      <c r="D172" s="72" t="s">
        <v>367</v>
      </c>
      <c r="E172" s="73" t="s">
        <v>24</v>
      </c>
      <c r="F172" s="71" t="s">
        <v>23</v>
      </c>
      <c r="G172" s="74"/>
      <c r="H172" s="75">
        <f t="shared" si="2"/>
        <v>1413803</v>
      </c>
      <c r="I172" s="76" t="s">
        <v>67</v>
      </c>
      <c r="J172" s="77">
        <f>VLOOKUP(I172,'Money Won'!$A$2:$B$137,2,FALSE)</f>
        <v>821927</v>
      </c>
      <c r="K172" s="78" t="s">
        <v>79</v>
      </c>
      <c r="L172" s="77">
        <f>VLOOKUP(K172,'Money Won'!$A$2:$B$137,2,FALSE)</f>
        <v>0</v>
      </c>
      <c r="M172" s="78" t="s">
        <v>76</v>
      </c>
      <c r="N172" s="77">
        <f>VLOOKUP(M172,'Money Won'!$A$2:$B$137,2,FALSE)</f>
        <v>163435</v>
      </c>
      <c r="O172" s="79" t="s">
        <v>89</v>
      </c>
      <c r="P172" s="80">
        <f>VLOOKUP(O172,'Money Won'!$A$2:$B$137,2,FALSE)</f>
        <v>122387</v>
      </c>
      <c r="Q172" s="92" t="s">
        <v>87</v>
      </c>
      <c r="R172" s="80">
        <f>VLOOKUP(Q172,'Money Won'!$A$2:$B$137,2,FALSE)</f>
        <v>79200</v>
      </c>
      <c r="S172" s="93" t="s">
        <v>98</v>
      </c>
      <c r="T172" s="80">
        <f>VLOOKUP(S172,'Money Won'!$A$2:$B$137,2,FALSE)</f>
        <v>0</v>
      </c>
      <c r="U172" s="81" t="s">
        <v>135</v>
      </c>
      <c r="V172" s="82">
        <f>VLOOKUP(U172,'Money Won'!$A$2:$B$137,2,FALSE)</f>
        <v>79200</v>
      </c>
      <c r="W172" s="81" t="s">
        <v>132</v>
      </c>
      <c r="X172" s="82">
        <f>VLOOKUP(W172,'Money Won'!$A$2:$B$137,2,FALSE)</f>
        <v>0</v>
      </c>
      <c r="Y172" s="81" t="s">
        <v>130</v>
      </c>
      <c r="Z172" s="82">
        <f>VLOOKUP(Y172,'Money Won'!$A$2:$B$137,2,FALSE)</f>
        <v>0</v>
      </c>
      <c r="AA172" s="83" t="s">
        <v>139</v>
      </c>
      <c r="AB172" s="84">
        <f>VLOOKUP(AA172,'Money Won'!$A$2:$B$137,2,FALSE)</f>
        <v>79200</v>
      </c>
      <c r="AC172" s="117" t="s">
        <v>159</v>
      </c>
      <c r="AD172" s="84">
        <f>VLOOKUP(AC172,'Money Won'!$A$2:$B$137,2,FALSE)</f>
        <v>43028</v>
      </c>
      <c r="AE172" s="117" t="s">
        <v>165</v>
      </c>
      <c r="AF172" s="84">
        <f>VLOOKUP(AE172,'Money Won'!$A$2:$B$137,2,FALSE)</f>
        <v>0</v>
      </c>
      <c r="AG172" s="85" t="s">
        <v>183</v>
      </c>
      <c r="AH172" s="86">
        <f>VLOOKUP(AG172,'Money Won'!$A$2:$B$137,2,FALSE)</f>
        <v>0</v>
      </c>
      <c r="AI172" s="87" t="s">
        <v>184</v>
      </c>
      <c r="AJ172" s="86">
        <f>VLOOKUP(AI172,'Money Won'!$A$2:$B$137,2,FALSE)</f>
        <v>25426</v>
      </c>
      <c r="AK172" s="87" t="s">
        <v>192</v>
      </c>
      <c r="AL172" s="86">
        <f>VLOOKUP(AK172,'Money Won'!$A$2:$B$137,2,FALSE)</f>
        <v>0</v>
      </c>
    </row>
    <row r="173" spans="1:38" x14ac:dyDescent="0.2">
      <c r="A173" s="71">
        <v>172</v>
      </c>
      <c r="B173" s="72" t="s">
        <v>196</v>
      </c>
      <c r="C173" s="72" t="s">
        <v>25</v>
      </c>
      <c r="D173" s="72" t="s">
        <v>196</v>
      </c>
      <c r="E173" s="73" t="s">
        <v>26</v>
      </c>
      <c r="F173" s="71" t="s">
        <v>23</v>
      </c>
      <c r="G173" s="74" t="s">
        <v>197</v>
      </c>
      <c r="H173" s="75">
        <f t="shared" si="2"/>
        <v>1413803</v>
      </c>
      <c r="I173" s="76" t="s">
        <v>67</v>
      </c>
      <c r="J173" s="77">
        <f>VLOOKUP(I173,'Money Won'!$A$2:$B$137,2,FALSE)</f>
        <v>821927</v>
      </c>
      <c r="K173" s="78" t="s">
        <v>72</v>
      </c>
      <c r="L173" s="77">
        <f>VLOOKUP(K173,'Money Won'!$A$2:$B$137,2,FALSE)</f>
        <v>0</v>
      </c>
      <c r="M173" s="78" t="s">
        <v>74</v>
      </c>
      <c r="N173" s="77">
        <f>VLOOKUP(M173,'Money Won'!$A$2:$B$137,2,FALSE)</f>
        <v>79200</v>
      </c>
      <c r="O173" s="79" t="s">
        <v>89</v>
      </c>
      <c r="P173" s="80">
        <f>VLOOKUP(O173,'Money Won'!$A$2:$B$137,2,FALSE)</f>
        <v>122387</v>
      </c>
      <c r="Q173" s="92" t="s">
        <v>83</v>
      </c>
      <c r="R173" s="80">
        <f>VLOOKUP(Q173,'Money Won'!$A$2:$B$137,2,FALSE)</f>
        <v>79200</v>
      </c>
      <c r="S173" s="93" t="s">
        <v>81</v>
      </c>
      <c r="T173" s="80">
        <f>VLOOKUP(S173,'Money Won'!$A$2:$B$137,2,FALSE)</f>
        <v>0</v>
      </c>
      <c r="U173" s="81" t="s">
        <v>115</v>
      </c>
      <c r="V173" s="82">
        <f>VLOOKUP(U173,'Money Won'!$A$2:$B$137,2,FALSE)</f>
        <v>0</v>
      </c>
      <c r="W173" s="81" t="s">
        <v>120</v>
      </c>
      <c r="X173" s="82">
        <f>VLOOKUP(W173,'Money Won'!$A$2:$B$137,2,FALSE)</f>
        <v>0</v>
      </c>
      <c r="Y173" s="81" t="s">
        <v>116</v>
      </c>
      <c r="Z173" s="82">
        <f>VLOOKUP(Y173,'Money Won'!$A$2:$B$137,2,FALSE)</f>
        <v>79200</v>
      </c>
      <c r="AA173" s="83" t="s">
        <v>198</v>
      </c>
      <c r="AB173" s="84">
        <f>VLOOKUP(AA173,'Money Won'!$A$2:$B$137,2,FALSE)</f>
        <v>0</v>
      </c>
      <c r="AC173" s="117" t="s">
        <v>159</v>
      </c>
      <c r="AD173" s="84">
        <f>VLOOKUP(AC173,'Money Won'!$A$2:$B$137,2,FALSE)</f>
        <v>43028</v>
      </c>
      <c r="AE173" s="117" t="s">
        <v>148</v>
      </c>
      <c r="AF173" s="84">
        <f>VLOOKUP(AE173,'Money Won'!$A$2:$B$137,2,FALSE)</f>
        <v>163435</v>
      </c>
      <c r="AG173" s="85" t="s">
        <v>188</v>
      </c>
      <c r="AH173" s="86">
        <f>VLOOKUP(AG173,'Money Won'!$A$2:$B$137,2,FALSE)</f>
        <v>0</v>
      </c>
      <c r="AI173" s="87" t="s">
        <v>194</v>
      </c>
      <c r="AJ173" s="86">
        <f>VLOOKUP(AI173,'Money Won'!$A$2:$B$137,2,FALSE)</f>
        <v>25426</v>
      </c>
      <c r="AK173" s="87" t="s">
        <v>176</v>
      </c>
      <c r="AL173" s="86">
        <f>VLOOKUP(AK173,'Money Won'!$A$2:$B$137,2,FALSE)</f>
        <v>0</v>
      </c>
    </row>
    <row r="174" spans="1:38" x14ac:dyDescent="0.2">
      <c r="A174" s="71">
        <v>173</v>
      </c>
      <c r="B174" s="72" t="s">
        <v>491</v>
      </c>
      <c r="C174" s="72" t="s">
        <v>366</v>
      </c>
      <c r="D174" s="72" t="s">
        <v>367</v>
      </c>
      <c r="E174" s="73" t="s">
        <v>24</v>
      </c>
      <c r="F174" s="71" t="s">
        <v>23</v>
      </c>
      <c r="G174" s="74"/>
      <c r="H174" s="75">
        <f t="shared" si="2"/>
        <v>1395506</v>
      </c>
      <c r="I174" s="76" t="s">
        <v>73</v>
      </c>
      <c r="J174" s="77">
        <f>VLOOKUP(I174,'Money Won'!$A$2:$B$137,2,FALSE)</f>
        <v>270151</v>
      </c>
      <c r="K174" s="78" t="s">
        <v>75</v>
      </c>
      <c r="L174" s="77">
        <f>VLOOKUP(K174,'Money Won'!$A$2:$B$137,2,FALSE)</f>
        <v>569884</v>
      </c>
      <c r="M174" s="78" t="s">
        <v>71</v>
      </c>
      <c r="N174" s="77">
        <f>VLOOKUP(M174,'Money Won'!$A$2:$B$137,2,FALSE)</f>
        <v>0</v>
      </c>
      <c r="O174" s="79" t="s">
        <v>103</v>
      </c>
      <c r="P174" s="80">
        <f>VLOOKUP(O174,'Money Won'!$A$2:$B$137,2,FALSE)</f>
        <v>0</v>
      </c>
      <c r="Q174" s="92" t="s">
        <v>91</v>
      </c>
      <c r="R174" s="80">
        <f>VLOOKUP(Q174,'Money Won'!$A$2:$B$137,2,FALSE)</f>
        <v>79200</v>
      </c>
      <c r="S174" s="93" t="s">
        <v>95</v>
      </c>
      <c r="T174" s="80">
        <f>VLOOKUP(S174,'Money Won'!$A$2:$B$137,2,FALSE)</f>
        <v>163435</v>
      </c>
      <c r="U174" s="81" t="s">
        <v>133</v>
      </c>
      <c r="V174" s="82">
        <f>VLOOKUP(U174,'Money Won'!$A$2:$B$137,2,FALSE)</f>
        <v>54054</v>
      </c>
      <c r="W174" s="81" t="s">
        <v>131</v>
      </c>
      <c r="X174" s="82">
        <f>VLOOKUP(W174,'Money Won'!$A$2:$B$137,2,FALSE)</f>
        <v>190328</v>
      </c>
      <c r="Y174" s="81" t="s">
        <v>129</v>
      </c>
      <c r="Z174" s="82">
        <f>VLOOKUP(Y174,'Money Won'!$A$2:$B$137,2,FALSE)</f>
        <v>0</v>
      </c>
      <c r="AA174" s="83" t="s">
        <v>153</v>
      </c>
      <c r="AB174" s="84">
        <f>VLOOKUP(AA174,'Money Won'!$A$2:$B$137,2,FALSE)</f>
        <v>0</v>
      </c>
      <c r="AC174" s="117" t="s">
        <v>155</v>
      </c>
      <c r="AD174" s="84">
        <f>VLOOKUP(AC174,'Money Won'!$A$2:$B$137,2,FALSE)</f>
        <v>43028</v>
      </c>
      <c r="AE174" s="117" t="s">
        <v>147</v>
      </c>
      <c r="AF174" s="84">
        <f>VLOOKUP(AE174,'Money Won'!$A$2:$B$137,2,FALSE)</f>
        <v>0</v>
      </c>
      <c r="AG174" s="85" t="s">
        <v>188</v>
      </c>
      <c r="AH174" s="86">
        <f>VLOOKUP(AG174,'Money Won'!$A$2:$B$137,2,FALSE)</f>
        <v>0</v>
      </c>
      <c r="AI174" s="87" t="s">
        <v>194</v>
      </c>
      <c r="AJ174" s="86">
        <f>VLOOKUP(AI174,'Money Won'!$A$2:$B$137,2,FALSE)</f>
        <v>25426</v>
      </c>
      <c r="AK174" s="87" t="s">
        <v>171</v>
      </c>
      <c r="AL174" s="86">
        <f>VLOOKUP(AK174,'Money Won'!$A$2:$B$137,2,FALSE)</f>
        <v>0</v>
      </c>
    </row>
    <row r="175" spans="1:38" x14ac:dyDescent="0.2">
      <c r="A175" s="71">
        <v>174</v>
      </c>
      <c r="B175" s="72" t="s">
        <v>310</v>
      </c>
      <c r="C175" s="72" t="s">
        <v>309</v>
      </c>
      <c r="D175" s="72" t="s">
        <v>312</v>
      </c>
      <c r="E175" s="73" t="s">
        <v>24</v>
      </c>
      <c r="F175" s="71" t="s">
        <v>23</v>
      </c>
      <c r="G175" s="74"/>
      <c r="H175" s="75">
        <f t="shared" si="2"/>
        <v>1383428</v>
      </c>
      <c r="I175" s="76" t="s">
        <v>67</v>
      </c>
      <c r="J175" s="77">
        <f>VLOOKUP(I175,'Money Won'!$A$2:$B$137,2,FALSE)</f>
        <v>821927</v>
      </c>
      <c r="K175" s="78" t="s">
        <v>77</v>
      </c>
      <c r="L175" s="77">
        <f>VLOOKUP(K175,'Money Won'!$A$2:$B$137,2,FALSE)</f>
        <v>27952</v>
      </c>
      <c r="M175" s="78" t="s">
        <v>73</v>
      </c>
      <c r="N175" s="77">
        <f>VLOOKUP(M175,'Money Won'!$A$2:$B$137,2,FALSE)</f>
        <v>270151</v>
      </c>
      <c r="O175" s="79" t="s">
        <v>96</v>
      </c>
      <c r="P175" s="80">
        <f>VLOOKUP(O175,'Money Won'!$A$2:$B$137,2,FALSE)</f>
        <v>34716</v>
      </c>
      <c r="Q175" s="92" t="s">
        <v>84</v>
      </c>
      <c r="R175" s="80">
        <f>VLOOKUP(Q175,'Money Won'!$A$2:$B$137,2,FALSE)</f>
        <v>27952</v>
      </c>
      <c r="S175" s="93" t="s">
        <v>98</v>
      </c>
      <c r="T175" s="80">
        <f>VLOOKUP(S175,'Money Won'!$A$2:$B$137,2,FALSE)</f>
        <v>0</v>
      </c>
      <c r="U175" s="81" t="s">
        <v>110</v>
      </c>
      <c r="V175" s="82">
        <f>VLOOKUP(U175,'Money Won'!$A$2:$B$137,2,FALSE)</f>
        <v>0</v>
      </c>
      <c r="W175" s="81" t="s">
        <v>125</v>
      </c>
      <c r="X175" s="82">
        <f>VLOOKUP(W175,'Money Won'!$A$2:$B$137,2,FALSE)</f>
        <v>79200</v>
      </c>
      <c r="Y175" s="81" t="s">
        <v>133</v>
      </c>
      <c r="Z175" s="82">
        <f>VLOOKUP(Y175,'Money Won'!$A$2:$B$137,2,FALSE)</f>
        <v>54054</v>
      </c>
      <c r="AA175" s="83" t="s">
        <v>156</v>
      </c>
      <c r="AB175" s="84">
        <f>VLOOKUP(AA175,'Money Won'!$A$2:$B$137,2,FALSE)</f>
        <v>0</v>
      </c>
      <c r="AC175" s="117" t="s">
        <v>160</v>
      </c>
      <c r="AD175" s="84">
        <f>VLOOKUP(AC175,'Money Won'!$A$2:$B$137,2,FALSE)</f>
        <v>43028</v>
      </c>
      <c r="AE175" s="117" t="s">
        <v>166</v>
      </c>
      <c r="AF175" s="84">
        <f>VLOOKUP(AE175,'Money Won'!$A$2:$B$137,2,FALSE)</f>
        <v>0</v>
      </c>
      <c r="AG175" s="85" t="s">
        <v>167</v>
      </c>
      <c r="AH175" s="86">
        <f>VLOOKUP(AG175,'Money Won'!$A$2:$B$137,2,FALSE)</f>
        <v>24448</v>
      </c>
      <c r="AI175" s="87" t="s">
        <v>188</v>
      </c>
      <c r="AJ175" s="86">
        <f>VLOOKUP(AI175,'Money Won'!$A$2:$B$137,2,FALSE)</f>
        <v>0</v>
      </c>
      <c r="AK175" s="87" t="s">
        <v>185</v>
      </c>
      <c r="AL175" s="86">
        <f>VLOOKUP(AK175,'Money Won'!$A$2:$B$137,2,FALSE)</f>
        <v>0</v>
      </c>
    </row>
    <row r="176" spans="1:38" x14ac:dyDescent="0.2">
      <c r="A176" s="71">
        <v>175</v>
      </c>
      <c r="B176" s="72" t="s">
        <v>537</v>
      </c>
      <c r="C176" s="72" t="s">
        <v>297</v>
      </c>
      <c r="D176" s="72" t="s">
        <v>298</v>
      </c>
      <c r="E176" s="73" t="s">
        <v>24</v>
      </c>
      <c r="F176" s="71" t="s">
        <v>23</v>
      </c>
      <c r="G176" s="74"/>
      <c r="H176" s="75">
        <f t="shared" si="2"/>
        <v>1369797</v>
      </c>
      <c r="I176" s="76" t="s">
        <v>67</v>
      </c>
      <c r="J176" s="77">
        <f>VLOOKUP(I176,'Money Won'!$A$2:$B$137,2,FALSE)</f>
        <v>821927</v>
      </c>
      <c r="K176" s="78" t="s">
        <v>78</v>
      </c>
      <c r="L176" s="77">
        <f>VLOOKUP(K176,'Money Won'!$A$2:$B$137,2,FALSE)</f>
        <v>122387</v>
      </c>
      <c r="M176" s="78" t="s">
        <v>70</v>
      </c>
      <c r="N176" s="77">
        <f>VLOOKUP(M176,'Money Won'!$A$2:$B$137,2,FALSE)</f>
        <v>0</v>
      </c>
      <c r="O176" s="79" t="s">
        <v>83</v>
      </c>
      <c r="P176" s="80">
        <f>VLOOKUP(O176,'Money Won'!$A$2:$B$137,2,FALSE)</f>
        <v>79200</v>
      </c>
      <c r="Q176" s="92" t="s">
        <v>87</v>
      </c>
      <c r="R176" s="80">
        <f>VLOOKUP(Q176,'Money Won'!$A$2:$B$137,2,FALSE)</f>
        <v>79200</v>
      </c>
      <c r="S176" s="93" t="s">
        <v>95</v>
      </c>
      <c r="T176" s="80">
        <f>VLOOKUP(S176,'Money Won'!$A$2:$B$137,2,FALSE)</f>
        <v>163435</v>
      </c>
      <c r="U176" s="81" t="s">
        <v>125</v>
      </c>
      <c r="V176" s="82">
        <f>VLOOKUP(U176,'Money Won'!$A$2:$B$137,2,FALSE)</f>
        <v>79200</v>
      </c>
      <c r="W176" s="81" t="s">
        <v>121</v>
      </c>
      <c r="X176" s="82">
        <f>VLOOKUP(W176,'Money Won'!$A$2:$B$137,2,FALSE)</f>
        <v>0</v>
      </c>
      <c r="Y176" s="81" t="s">
        <v>117</v>
      </c>
      <c r="Z176" s="82">
        <f>VLOOKUP(Y176,'Money Won'!$A$2:$B$137,2,FALSE)</f>
        <v>0</v>
      </c>
      <c r="AA176" s="83" t="s">
        <v>156</v>
      </c>
      <c r="AB176" s="84">
        <f>VLOOKUP(AA176,'Money Won'!$A$2:$B$137,2,FALSE)</f>
        <v>0</v>
      </c>
      <c r="AC176" s="117" t="s">
        <v>143</v>
      </c>
      <c r="AD176" s="84">
        <f>VLOOKUP(AC176,'Money Won'!$A$2:$B$137,2,FALSE)</f>
        <v>0</v>
      </c>
      <c r="AE176" s="117" t="s">
        <v>165</v>
      </c>
      <c r="AF176" s="84">
        <f>VLOOKUP(AE176,'Money Won'!$A$2:$B$137,2,FALSE)</f>
        <v>0</v>
      </c>
      <c r="AG176" s="85" t="s">
        <v>167</v>
      </c>
      <c r="AH176" s="86">
        <f>VLOOKUP(AG176,'Money Won'!$A$2:$B$137,2,FALSE)</f>
        <v>24448</v>
      </c>
      <c r="AI176" s="87" t="s">
        <v>188</v>
      </c>
      <c r="AJ176" s="86">
        <f>VLOOKUP(AI176,'Money Won'!$A$2:$B$137,2,FALSE)</f>
        <v>0</v>
      </c>
      <c r="AK176" s="87" t="s">
        <v>185</v>
      </c>
      <c r="AL176" s="86">
        <f>VLOOKUP(AK176,'Money Won'!$A$2:$B$137,2,FALSE)</f>
        <v>0</v>
      </c>
    </row>
    <row r="177" spans="1:38" x14ac:dyDescent="0.2">
      <c r="A177" s="71">
        <v>176</v>
      </c>
      <c r="B177" s="72" t="s">
        <v>392</v>
      </c>
      <c r="C177" s="72" t="s">
        <v>391</v>
      </c>
      <c r="D177" s="72" t="s">
        <v>392</v>
      </c>
      <c r="E177" s="73" t="s">
        <v>24</v>
      </c>
      <c r="F177" s="71" t="s">
        <v>23</v>
      </c>
      <c r="G177" s="74"/>
      <c r="H177" s="75">
        <f t="shared" si="2"/>
        <v>1328260</v>
      </c>
      <c r="I177" s="76" t="s">
        <v>67</v>
      </c>
      <c r="J177" s="77">
        <f>VLOOKUP(I177,'Money Won'!$A$2:$B$137,2,FALSE)</f>
        <v>821927</v>
      </c>
      <c r="K177" s="78" t="s">
        <v>72</v>
      </c>
      <c r="L177" s="77">
        <f>VLOOKUP(K177,'Money Won'!$A$2:$B$137,2,FALSE)</f>
        <v>0</v>
      </c>
      <c r="M177" s="78" t="s">
        <v>78</v>
      </c>
      <c r="N177" s="77">
        <f>VLOOKUP(M177,'Money Won'!$A$2:$B$137,2,FALSE)</f>
        <v>122387</v>
      </c>
      <c r="O177" s="79" t="s">
        <v>89</v>
      </c>
      <c r="P177" s="80">
        <f>VLOOKUP(O177,'Money Won'!$A$2:$B$137,2,FALSE)</f>
        <v>122387</v>
      </c>
      <c r="Q177" s="92" t="s">
        <v>87</v>
      </c>
      <c r="R177" s="80">
        <f>VLOOKUP(Q177,'Money Won'!$A$2:$B$137,2,FALSE)</f>
        <v>79200</v>
      </c>
      <c r="S177" s="93" t="s">
        <v>83</v>
      </c>
      <c r="T177" s="80">
        <f>VLOOKUP(S177,'Money Won'!$A$2:$B$137,2,FALSE)</f>
        <v>79200</v>
      </c>
      <c r="U177" s="81" t="s">
        <v>111</v>
      </c>
      <c r="V177" s="82">
        <f>VLOOKUP(U177,'Money Won'!$A$2:$B$137,2,FALSE)</f>
        <v>0</v>
      </c>
      <c r="W177" s="81" t="s">
        <v>135</v>
      </c>
      <c r="X177" s="82">
        <f>VLOOKUP(W177,'Money Won'!$A$2:$B$137,2,FALSE)</f>
        <v>79200</v>
      </c>
      <c r="Y177" s="81" t="s">
        <v>129</v>
      </c>
      <c r="Z177" s="82">
        <f>VLOOKUP(Y177,'Money Won'!$A$2:$B$137,2,FALSE)</f>
        <v>0</v>
      </c>
      <c r="AA177" s="83" t="s">
        <v>152</v>
      </c>
      <c r="AB177" s="84">
        <f>VLOOKUP(AA177,'Money Won'!$A$2:$B$137,2,FALSE)</f>
        <v>0</v>
      </c>
      <c r="AC177" s="117" t="s">
        <v>142</v>
      </c>
      <c r="AD177" s="84">
        <f>VLOOKUP(AC177,'Money Won'!$A$2:$B$137,2,FALSE)</f>
        <v>23959</v>
      </c>
      <c r="AE177" s="117" t="s">
        <v>150</v>
      </c>
      <c r="AF177" s="84">
        <f>VLOOKUP(AE177,'Money Won'!$A$2:$B$137,2,FALSE)</f>
        <v>0</v>
      </c>
      <c r="AG177" s="85" t="s">
        <v>169</v>
      </c>
      <c r="AH177" s="86">
        <f>VLOOKUP(AG177,'Money Won'!$A$2:$B$137,2,FALSE)</f>
        <v>0</v>
      </c>
      <c r="AI177" s="87" t="s">
        <v>178</v>
      </c>
      <c r="AJ177" s="86">
        <f>VLOOKUP(AI177,'Money Won'!$A$2:$B$137,2,FALSE)</f>
        <v>0</v>
      </c>
      <c r="AK177" s="87" t="s">
        <v>185</v>
      </c>
      <c r="AL177" s="86">
        <f>VLOOKUP(AK177,'Money Won'!$A$2:$B$137,2,FALSE)</f>
        <v>0</v>
      </c>
    </row>
    <row r="178" spans="1:38" x14ac:dyDescent="0.2">
      <c r="A178" s="71">
        <v>177</v>
      </c>
      <c r="B178" s="72" t="s">
        <v>337</v>
      </c>
      <c r="C178" s="72" t="s">
        <v>336</v>
      </c>
      <c r="D178" s="72" t="s">
        <v>338</v>
      </c>
      <c r="E178" s="73" t="s">
        <v>24</v>
      </c>
      <c r="F178" s="71" t="s">
        <v>23</v>
      </c>
      <c r="G178" s="74"/>
      <c r="H178" s="75">
        <f t="shared" si="2"/>
        <v>1325089</v>
      </c>
      <c r="I178" s="76" t="s">
        <v>79</v>
      </c>
      <c r="J178" s="77">
        <f>VLOOKUP(I178,'Money Won'!$A$2:$B$137,2,FALSE)</f>
        <v>0</v>
      </c>
      <c r="K178" s="78" t="s">
        <v>70</v>
      </c>
      <c r="L178" s="77">
        <f>VLOOKUP(K178,'Money Won'!$A$2:$B$137,2,FALSE)</f>
        <v>0</v>
      </c>
      <c r="M178" s="78" t="s">
        <v>74</v>
      </c>
      <c r="N178" s="77">
        <f>VLOOKUP(M178,'Money Won'!$A$2:$B$137,2,FALSE)</f>
        <v>79200</v>
      </c>
      <c r="O178" s="79" t="s">
        <v>93</v>
      </c>
      <c r="P178" s="80">
        <f>VLOOKUP(O178,'Money Won'!$A$2:$B$137,2,FALSE)</f>
        <v>25426</v>
      </c>
      <c r="Q178" s="92" t="s">
        <v>87</v>
      </c>
      <c r="R178" s="80">
        <f>VLOOKUP(Q178,'Money Won'!$A$2:$B$137,2,FALSE)</f>
        <v>79200</v>
      </c>
      <c r="S178" s="93" t="s">
        <v>107</v>
      </c>
      <c r="T178" s="80">
        <f>VLOOKUP(S178,'Money Won'!$A$2:$B$137,2,FALSE)</f>
        <v>270151</v>
      </c>
      <c r="U178" s="81" t="s">
        <v>125</v>
      </c>
      <c r="V178" s="82">
        <f>VLOOKUP(U178,'Money Won'!$A$2:$B$137,2,FALSE)</f>
        <v>79200</v>
      </c>
      <c r="W178" s="81" t="s">
        <v>129</v>
      </c>
      <c r="X178" s="82">
        <f>VLOOKUP(W178,'Money Won'!$A$2:$B$137,2,FALSE)</f>
        <v>0</v>
      </c>
      <c r="Y178" s="81" t="s">
        <v>138</v>
      </c>
      <c r="Z178" s="82">
        <f>VLOOKUP(Y178,'Money Won'!$A$2:$B$137,2,FALSE)</f>
        <v>474659</v>
      </c>
      <c r="AA178" s="83" t="s">
        <v>158</v>
      </c>
      <c r="AB178" s="84">
        <f>VLOOKUP(AA178,'Money Won'!$A$2:$B$137,2,FALSE)</f>
        <v>221825</v>
      </c>
      <c r="AC178" s="117" t="s">
        <v>146</v>
      </c>
      <c r="AD178" s="84">
        <f>VLOOKUP(AC178,'Money Won'!$A$2:$B$137,2,FALSE)</f>
        <v>43028</v>
      </c>
      <c r="AE178" s="117" t="s">
        <v>145</v>
      </c>
      <c r="AF178" s="84">
        <f>VLOOKUP(AE178,'Money Won'!$A$2:$B$137,2,FALSE)</f>
        <v>0</v>
      </c>
      <c r="AG178" s="85" t="s">
        <v>167</v>
      </c>
      <c r="AH178" s="86">
        <f>VLOOKUP(AG178,'Money Won'!$A$2:$B$137,2,FALSE)</f>
        <v>24448</v>
      </c>
      <c r="AI178" s="87" t="s">
        <v>175</v>
      </c>
      <c r="AJ178" s="86">
        <f>VLOOKUP(AI178,'Money Won'!$A$2:$B$137,2,FALSE)</f>
        <v>0</v>
      </c>
      <c r="AK178" s="87" t="s">
        <v>191</v>
      </c>
      <c r="AL178" s="86">
        <f>VLOOKUP(AK178,'Money Won'!$A$2:$B$137,2,FALSE)</f>
        <v>27952</v>
      </c>
    </row>
    <row r="179" spans="1:38" x14ac:dyDescent="0.2">
      <c r="A179" s="71">
        <v>178</v>
      </c>
      <c r="B179" s="72" t="s">
        <v>266</v>
      </c>
      <c r="C179" s="72" t="s">
        <v>265</v>
      </c>
      <c r="D179" s="72" t="s">
        <v>266</v>
      </c>
      <c r="E179" s="73" t="s">
        <v>24</v>
      </c>
      <c r="F179" s="71" t="s">
        <v>23</v>
      </c>
      <c r="G179" s="74"/>
      <c r="H179" s="75">
        <f t="shared" si="2"/>
        <v>1324951</v>
      </c>
      <c r="I179" s="76" t="s">
        <v>67</v>
      </c>
      <c r="J179" s="77">
        <f>VLOOKUP(I179,'Money Won'!$A$2:$B$137,2,FALSE)</f>
        <v>821927</v>
      </c>
      <c r="K179" s="78" t="s">
        <v>69</v>
      </c>
      <c r="L179" s="77">
        <f>VLOOKUP(K179,'Money Won'!$A$2:$B$137,2,FALSE)</f>
        <v>163435</v>
      </c>
      <c r="M179" s="78" t="s">
        <v>78</v>
      </c>
      <c r="N179" s="77">
        <f>VLOOKUP(M179,'Money Won'!$A$2:$B$137,2,FALSE)</f>
        <v>122387</v>
      </c>
      <c r="O179" s="79" t="s">
        <v>102</v>
      </c>
      <c r="P179" s="80">
        <f>VLOOKUP(O179,'Money Won'!$A$2:$B$137,2,FALSE)</f>
        <v>27952</v>
      </c>
      <c r="Q179" s="92" t="s">
        <v>93</v>
      </c>
      <c r="R179" s="80">
        <f>VLOOKUP(Q179,'Money Won'!$A$2:$B$137,2,FALSE)</f>
        <v>25426</v>
      </c>
      <c r="S179" s="93" t="s">
        <v>101</v>
      </c>
      <c r="T179" s="80">
        <f>VLOOKUP(S179,'Money Won'!$A$2:$B$137,2,FALSE)</f>
        <v>54054</v>
      </c>
      <c r="U179" s="81" t="s">
        <v>120</v>
      </c>
      <c r="V179" s="82">
        <f>VLOOKUP(U179,'Money Won'!$A$2:$B$137,2,FALSE)</f>
        <v>0</v>
      </c>
      <c r="W179" s="81" t="s">
        <v>126</v>
      </c>
      <c r="X179" s="82">
        <f>VLOOKUP(W179,'Money Won'!$A$2:$B$137,2,FALSE)</f>
        <v>0</v>
      </c>
      <c r="Y179" s="81" t="s">
        <v>128</v>
      </c>
      <c r="Z179" s="82">
        <f>VLOOKUP(Y179,'Money Won'!$A$2:$B$137,2,FALSE)</f>
        <v>23714</v>
      </c>
      <c r="AA179" s="83" t="s">
        <v>149</v>
      </c>
      <c r="AB179" s="84">
        <f>VLOOKUP(AA179,'Money Won'!$A$2:$B$137,2,FALSE)</f>
        <v>0</v>
      </c>
      <c r="AC179" s="117" t="s">
        <v>159</v>
      </c>
      <c r="AD179" s="84">
        <f>VLOOKUP(AC179,'Money Won'!$A$2:$B$137,2,FALSE)</f>
        <v>43028</v>
      </c>
      <c r="AE179" s="117" t="s">
        <v>160</v>
      </c>
      <c r="AF179" s="84">
        <f>VLOOKUP(AE179,'Money Won'!$A$2:$B$137,2,FALSE)</f>
        <v>43028</v>
      </c>
      <c r="AG179" s="85" t="s">
        <v>188</v>
      </c>
      <c r="AH179" s="86">
        <f>VLOOKUP(AG179,'Money Won'!$A$2:$B$137,2,FALSE)</f>
        <v>0</v>
      </c>
      <c r="AI179" s="87" t="s">
        <v>169</v>
      </c>
      <c r="AJ179" s="86">
        <f>VLOOKUP(AI179,'Money Won'!$A$2:$B$137,2,FALSE)</f>
        <v>0</v>
      </c>
      <c r="AK179" s="87" t="s">
        <v>186</v>
      </c>
      <c r="AL179" s="86">
        <f>VLOOKUP(AK179,'Money Won'!$A$2:$B$137,2,FALSE)</f>
        <v>0</v>
      </c>
    </row>
    <row r="180" spans="1:38" x14ac:dyDescent="0.2">
      <c r="A180" s="71">
        <v>179</v>
      </c>
      <c r="B180" s="72" t="s">
        <v>512</v>
      </c>
      <c r="C180" s="72" t="s">
        <v>514</v>
      </c>
      <c r="D180" s="72" t="s">
        <v>515</v>
      </c>
      <c r="E180" s="73" t="s">
        <v>516</v>
      </c>
      <c r="F180" s="71" t="s">
        <v>23</v>
      </c>
      <c r="G180" s="74"/>
      <c r="H180" s="75">
        <f t="shared" si="2"/>
        <v>1277368</v>
      </c>
      <c r="I180" s="76" t="s">
        <v>71</v>
      </c>
      <c r="J180" s="77">
        <f>VLOOKUP(I180,'Money Won'!$A$2:$B$137,2,FALSE)</f>
        <v>0</v>
      </c>
      <c r="K180" s="78" t="s">
        <v>68</v>
      </c>
      <c r="L180" s="77">
        <f>VLOOKUP(K180,'Money Won'!$A$2:$B$137,2,FALSE)</f>
        <v>361923</v>
      </c>
      <c r="M180" s="78" t="s">
        <v>76</v>
      </c>
      <c r="N180" s="77">
        <f>VLOOKUP(M180,'Money Won'!$A$2:$B$137,2,FALSE)</f>
        <v>163435</v>
      </c>
      <c r="O180" s="79" t="s">
        <v>96</v>
      </c>
      <c r="P180" s="80">
        <f>VLOOKUP(O180,'Money Won'!$A$2:$B$137,2,FALSE)</f>
        <v>34716</v>
      </c>
      <c r="Q180" s="92" t="s">
        <v>83</v>
      </c>
      <c r="R180" s="80">
        <f>VLOOKUP(Q180,'Money Won'!$A$2:$B$137,2,FALSE)</f>
        <v>79200</v>
      </c>
      <c r="S180" s="93" t="s">
        <v>103</v>
      </c>
      <c r="T180" s="80">
        <f>VLOOKUP(S180,'Money Won'!$A$2:$B$137,2,FALSE)</f>
        <v>0</v>
      </c>
      <c r="U180" s="81" t="s">
        <v>110</v>
      </c>
      <c r="V180" s="82">
        <f>VLOOKUP(U180,'Money Won'!$A$2:$B$137,2,FALSE)</f>
        <v>0</v>
      </c>
      <c r="W180" s="81" t="s">
        <v>121</v>
      </c>
      <c r="X180" s="82">
        <f>VLOOKUP(W180,'Money Won'!$A$2:$B$137,2,FALSE)</f>
        <v>0</v>
      </c>
      <c r="Y180" s="81" t="s">
        <v>138</v>
      </c>
      <c r="Z180" s="82">
        <f>VLOOKUP(Y180,'Money Won'!$A$2:$B$137,2,FALSE)</f>
        <v>474659</v>
      </c>
      <c r="AA180" s="95" t="s">
        <v>148</v>
      </c>
      <c r="AB180" s="84">
        <f>VLOOKUP(AA180,'Money Won'!$A$2:$B$137,2,FALSE)</f>
        <v>163435</v>
      </c>
      <c r="AC180" s="117" t="s">
        <v>143</v>
      </c>
      <c r="AD180" s="84">
        <f>VLOOKUP(AC180,'Money Won'!$A$2:$B$137,2,FALSE)</f>
        <v>0</v>
      </c>
      <c r="AE180" s="117" t="s">
        <v>140</v>
      </c>
      <c r="AF180" s="84">
        <f>VLOOKUP(AE180,'Money Won'!$A$2:$B$137,2,FALSE)</f>
        <v>0</v>
      </c>
      <c r="AG180" s="85" t="s">
        <v>180</v>
      </c>
      <c r="AH180" s="86">
        <f>VLOOKUP(AG180,'Money Won'!$A$2:$B$137,2,FALSE)</f>
        <v>0</v>
      </c>
      <c r="AI180" s="87" t="s">
        <v>178</v>
      </c>
      <c r="AJ180" s="86">
        <f>VLOOKUP(AI180,'Money Won'!$A$2:$B$137,2,FALSE)</f>
        <v>0</v>
      </c>
      <c r="AK180" s="87" t="s">
        <v>185</v>
      </c>
      <c r="AL180" s="86">
        <f>VLOOKUP(AK180,'Money Won'!$A$2:$B$137,2,FALSE)</f>
        <v>0</v>
      </c>
    </row>
    <row r="181" spans="1:38" x14ac:dyDescent="0.2">
      <c r="A181" s="71">
        <v>180</v>
      </c>
      <c r="B181" s="72" t="s">
        <v>440</v>
      </c>
      <c r="C181" s="72" t="s">
        <v>438</v>
      </c>
      <c r="D181" s="72" t="s">
        <v>441</v>
      </c>
      <c r="E181" s="73" t="s">
        <v>24</v>
      </c>
      <c r="F181" s="71" t="s">
        <v>23</v>
      </c>
      <c r="G181" s="74"/>
      <c r="H181" s="75">
        <f t="shared" si="2"/>
        <v>1270414</v>
      </c>
      <c r="I181" s="76" t="s">
        <v>79</v>
      </c>
      <c r="J181" s="77">
        <f>VLOOKUP(I181,'Money Won'!$A$2:$B$137,2,FALSE)</f>
        <v>0</v>
      </c>
      <c r="K181" s="78" t="s">
        <v>73</v>
      </c>
      <c r="L181" s="77">
        <f>VLOOKUP(K181,'Money Won'!$A$2:$B$137,2,FALSE)</f>
        <v>270151</v>
      </c>
      <c r="M181" s="78" t="s">
        <v>78</v>
      </c>
      <c r="N181" s="77">
        <f>VLOOKUP(M181,'Money Won'!$A$2:$B$137,2,FALSE)</f>
        <v>122387</v>
      </c>
      <c r="O181" s="79" t="s">
        <v>82</v>
      </c>
      <c r="P181" s="80">
        <f>VLOOKUP(O181,'Money Won'!$A$2:$B$137,2,FALSE)</f>
        <v>79200</v>
      </c>
      <c r="Q181" s="92" t="s">
        <v>96</v>
      </c>
      <c r="R181" s="80">
        <f>VLOOKUP(Q181,'Money Won'!$A$2:$B$137,2,FALSE)</f>
        <v>34716</v>
      </c>
      <c r="S181" s="93" t="s">
        <v>103</v>
      </c>
      <c r="T181" s="80">
        <f>VLOOKUP(S181,'Money Won'!$A$2:$B$137,2,FALSE)</f>
        <v>0</v>
      </c>
      <c r="U181" s="81" t="s">
        <v>111</v>
      </c>
      <c r="V181" s="82">
        <f>VLOOKUP(U181,'Money Won'!$A$2:$B$137,2,FALSE)</f>
        <v>0</v>
      </c>
      <c r="W181" s="81" t="s">
        <v>117</v>
      </c>
      <c r="X181" s="82">
        <f>VLOOKUP(W181,'Money Won'!$A$2:$B$137,2,FALSE)</f>
        <v>0</v>
      </c>
      <c r="Y181" s="81" t="s">
        <v>138</v>
      </c>
      <c r="Z181" s="82">
        <f>VLOOKUP(Y181,'Money Won'!$A$2:$B$137,2,FALSE)</f>
        <v>474659</v>
      </c>
      <c r="AA181" s="83" t="s">
        <v>158</v>
      </c>
      <c r="AB181" s="84">
        <f>VLOOKUP(AA181,'Money Won'!$A$2:$B$137,2,FALSE)</f>
        <v>221825</v>
      </c>
      <c r="AC181" s="117" t="s">
        <v>155</v>
      </c>
      <c r="AD181" s="84">
        <f>VLOOKUP(AC181,'Money Won'!$A$2:$B$137,2,FALSE)</f>
        <v>43028</v>
      </c>
      <c r="AE181" s="117" t="s">
        <v>165</v>
      </c>
      <c r="AF181" s="84">
        <f>VLOOKUP(AE181,'Money Won'!$A$2:$B$137,2,FALSE)</f>
        <v>0</v>
      </c>
      <c r="AG181" s="85" t="s">
        <v>167</v>
      </c>
      <c r="AH181" s="86">
        <f>VLOOKUP(AG181,'Money Won'!$A$2:$B$137,2,FALSE)</f>
        <v>24448</v>
      </c>
      <c r="AI181" s="87" t="s">
        <v>189</v>
      </c>
      <c r="AJ181" s="86">
        <f>VLOOKUP(AI181,'Money Won'!$A$2:$B$137,2,FALSE)</f>
        <v>0</v>
      </c>
      <c r="AK181" s="87" t="s">
        <v>185</v>
      </c>
      <c r="AL181" s="86">
        <f>VLOOKUP(AK181,'Money Won'!$A$2:$B$137,2,FALSE)</f>
        <v>0</v>
      </c>
    </row>
    <row r="182" spans="1:38" x14ac:dyDescent="0.2">
      <c r="A182" s="71">
        <v>181</v>
      </c>
      <c r="B182" s="72" t="s">
        <v>437</v>
      </c>
      <c r="C182" s="72" t="s">
        <v>436</v>
      </c>
      <c r="D182" s="72" t="s">
        <v>437</v>
      </c>
      <c r="E182" s="73" t="s">
        <v>24</v>
      </c>
      <c r="F182" s="71" t="s">
        <v>23</v>
      </c>
      <c r="G182" s="74"/>
      <c r="H182" s="75">
        <f t="shared" si="2"/>
        <v>1269773</v>
      </c>
      <c r="I182" s="76" t="s">
        <v>79</v>
      </c>
      <c r="J182" s="77">
        <f>VLOOKUP(I182,'Money Won'!$A$2:$B$137,2,FALSE)</f>
        <v>0</v>
      </c>
      <c r="K182" s="78" t="s">
        <v>68</v>
      </c>
      <c r="L182" s="77">
        <f>VLOOKUP(K182,'Money Won'!$A$2:$B$137,2,FALSE)</f>
        <v>361923</v>
      </c>
      <c r="M182" s="78" t="s">
        <v>72</v>
      </c>
      <c r="N182" s="77">
        <f>VLOOKUP(M182,'Money Won'!$A$2:$B$137,2,FALSE)</f>
        <v>0</v>
      </c>
      <c r="O182" s="79" t="s">
        <v>83</v>
      </c>
      <c r="P182" s="80">
        <f>VLOOKUP(O182,'Money Won'!$A$2:$B$137,2,FALSE)</f>
        <v>79200</v>
      </c>
      <c r="Q182" s="92" t="s">
        <v>93</v>
      </c>
      <c r="R182" s="80">
        <f>VLOOKUP(Q182,'Money Won'!$A$2:$B$137,2,FALSE)</f>
        <v>25426</v>
      </c>
      <c r="S182" s="93" t="s">
        <v>107</v>
      </c>
      <c r="T182" s="80">
        <f>VLOOKUP(S182,'Money Won'!$A$2:$B$137,2,FALSE)</f>
        <v>270151</v>
      </c>
      <c r="U182" s="81" t="s">
        <v>117</v>
      </c>
      <c r="V182" s="82">
        <f>VLOOKUP(U182,'Money Won'!$A$2:$B$137,2,FALSE)</f>
        <v>0</v>
      </c>
      <c r="W182" s="81" t="s">
        <v>121</v>
      </c>
      <c r="X182" s="82">
        <f>VLOOKUP(W182,'Money Won'!$A$2:$B$137,2,FALSE)</f>
        <v>0</v>
      </c>
      <c r="Y182" s="81" t="s">
        <v>137</v>
      </c>
      <c r="Z182" s="82">
        <f>VLOOKUP(Y182,'Money Won'!$A$2:$B$137,2,FALSE)</f>
        <v>122387</v>
      </c>
      <c r="AA182" s="83" t="s">
        <v>148</v>
      </c>
      <c r="AB182" s="84">
        <f>VLOOKUP(AA182,'Money Won'!$A$2:$B$137,2,FALSE)</f>
        <v>163435</v>
      </c>
      <c r="AC182" s="117" t="s">
        <v>158</v>
      </c>
      <c r="AD182" s="84">
        <f>VLOOKUP(AC182,'Money Won'!$A$2:$B$137,2,FALSE)</f>
        <v>221825</v>
      </c>
      <c r="AE182" s="117" t="s">
        <v>166</v>
      </c>
      <c r="AF182" s="84">
        <f>VLOOKUP(AE182,'Money Won'!$A$2:$B$137,2,FALSE)</f>
        <v>0</v>
      </c>
      <c r="AG182" s="85" t="s">
        <v>174</v>
      </c>
      <c r="AH182" s="86">
        <f>VLOOKUP(AG182,'Money Won'!$A$2:$B$137,2,FALSE)</f>
        <v>25426</v>
      </c>
      <c r="AI182" s="87" t="s">
        <v>176</v>
      </c>
      <c r="AJ182" s="86">
        <f>VLOOKUP(AI182,'Money Won'!$A$2:$B$137,2,FALSE)</f>
        <v>0</v>
      </c>
      <c r="AK182" s="87" t="s">
        <v>185</v>
      </c>
      <c r="AL182" s="86">
        <f>VLOOKUP(AK182,'Money Won'!$A$2:$B$137,2,FALSE)</f>
        <v>0</v>
      </c>
    </row>
    <row r="183" spans="1:38" x14ac:dyDescent="0.2">
      <c r="A183" s="71">
        <v>182</v>
      </c>
      <c r="B183" s="72" t="s">
        <v>451</v>
      </c>
      <c r="C183" s="72" t="s">
        <v>450</v>
      </c>
      <c r="D183" s="72" t="s">
        <v>451</v>
      </c>
      <c r="E183" s="73" t="s">
        <v>24</v>
      </c>
      <c r="F183" s="71" t="s">
        <v>23</v>
      </c>
      <c r="G183" s="74"/>
      <c r="H183" s="75">
        <f t="shared" si="2"/>
        <v>1247598</v>
      </c>
      <c r="I183" s="76" t="s">
        <v>72</v>
      </c>
      <c r="J183" s="77">
        <f>VLOOKUP(I183,'Money Won'!$A$2:$B$137,2,FALSE)</f>
        <v>0</v>
      </c>
      <c r="K183" s="78" t="s">
        <v>68</v>
      </c>
      <c r="L183" s="77">
        <f>VLOOKUP(K183,'Money Won'!$A$2:$B$137,2,FALSE)</f>
        <v>361923</v>
      </c>
      <c r="M183" s="78" t="s">
        <v>78</v>
      </c>
      <c r="N183" s="77">
        <f>VLOOKUP(M183,'Money Won'!$A$2:$B$137,2,FALSE)</f>
        <v>122387</v>
      </c>
      <c r="O183" s="79" t="s">
        <v>91</v>
      </c>
      <c r="P183" s="80">
        <f>VLOOKUP(O183,'Money Won'!$A$2:$B$137,2,FALSE)</f>
        <v>79200</v>
      </c>
      <c r="Q183" s="92" t="s">
        <v>89</v>
      </c>
      <c r="R183" s="80">
        <f>VLOOKUP(Q183,'Money Won'!$A$2:$B$137,2,FALSE)</f>
        <v>122387</v>
      </c>
      <c r="S183" s="93" t="s">
        <v>95</v>
      </c>
      <c r="T183" s="80">
        <f>VLOOKUP(S183,'Money Won'!$A$2:$B$137,2,FALSE)</f>
        <v>163435</v>
      </c>
      <c r="U183" s="81" t="s">
        <v>137</v>
      </c>
      <c r="V183" s="82">
        <f>VLOOKUP(U183,'Money Won'!$A$2:$B$137,2,FALSE)</f>
        <v>122387</v>
      </c>
      <c r="W183" s="81" t="s">
        <v>113</v>
      </c>
      <c r="X183" s="82">
        <f>VLOOKUP(W183,'Money Won'!$A$2:$B$137,2,FALSE)</f>
        <v>54054</v>
      </c>
      <c r="Y183" s="81" t="s">
        <v>118</v>
      </c>
      <c r="Z183" s="82">
        <f>VLOOKUP(Y183,'Money Won'!$A$2:$B$137,2,FALSE)</f>
        <v>0</v>
      </c>
      <c r="AA183" s="83" t="s">
        <v>158</v>
      </c>
      <c r="AB183" s="84">
        <f>VLOOKUP(AA183,'Money Won'!$A$2:$B$137,2,FALSE)</f>
        <v>221825</v>
      </c>
      <c r="AC183" s="117" t="s">
        <v>156</v>
      </c>
      <c r="AD183" s="84">
        <f>VLOOKUP(AC183,'Money Won'!$A$2:$B$137,2,FALSE)</f>
        <v>0</v>
      </c>
      <c r="AE183" s="117" t="s">
        <v>161</v>
      </c>
      <c r="AF183" s="84">
        <f>VLOOKUP(AE183,'Money Won'!$A$2:$B$137,2,FALSE)</f>
        <v>0</v>
      </c>
      <c r="AG183" s="85" t="s">
        <v>176</v>
      </c>
      <c r="AH183" s="86">
        <f>VLOOKUP(AG183,'Money Won'!$A$2:$B$137,2,FALSE)</f>
        <v>0</v>
      </c>
      <c r="AI183" s="87" t="s">
        <v>192</v>
      </c>
      <c r="AJ183" s="86">
        <f>VLOOKUP(AI183,'Money Won'!$A$2:$B$137,2,FALSE)</f>
        <v>0</v>
      </c>
      <c r="AK183" s="87" t="s">
        <v>185</v>
      </c>
      <c r="AL183" s="86">
        <f>VLOOKUP(AK183,'Money Won'!$A$2:$B$137,2,FALSE)</f>
        <v>0</v>
      </c>
    </row>
    <row r="184" spans="1:38" x14ac:dyDescent="0.2">
      <c r="A184" s="71">
        <v>183</v>
      </c>
      <c r="B184" s="72" t="s">
        <v>270</v>
      </c>
      <c r="C184" s="72" t="s">
        <v>269</v>
      </c>
      <c r="D184" s="72" t="s">
        <v>270</v>
      </c>
      <c r="E184" s="73" t="s">
        <v>24</v>
      </c>
      <c r="F184" s="71" t="s">
        <v>23</v>
      </c>
      <c r="G184" s="74"/>
      <c r="H184" s="75">
        <f t="shared" si="2"/>
        <v>1187112</v>
      </c>
      <c r="I184" s="76" t="s">
        <v>79</v>
      </c>
      <c r="J184" s="77">
        <f>VLOOKUP(I184,'Money Won'!$A$2:$B$137,2,FALSE)</f>
        <v>0</v>
      </c>
      <c r="K184" s="78" t="s">
        <v>72</v>
      </c>
      <c r="L184" s="77">
        <f>VLOOKUP(K184,'Money Won'!$A$2:$B$137,2,FALSE)</f>
        <v>0</v>
      </c>
      <c r="M184" s="78" t="s">
        <v>78</v>
      </c>
      <c r="N184" s="77">
        <f>VLOOKUP(M184,'Money Won'!$A$2:$B$137,2,FALSE)</f>
        <v>122387</v>
      </c>
      <c r="O184" s="79" t="s">
        <v>81</v>
      </c>
      <c r="P184" s="80">
        <f>VLOOKUP(O184,'Money Won'!$A$2:$B$137,2,FALSE)</f>
        <v>0</v>
      </c>
      <c r="Q184" s="92" t="s">
        <v>96</v>
      </c>
      <c r="R184" s="80">
        <f>VLOOKUP(Q184,'Money Won'!$A$2:$B$137,2,FALSE)</f>
        <v>34716</v>
      </c>
      <c r="S184" s="93" t="s">
        <v>95</v>
      </c>
      <c r="T184" s="80">
        <f>VLOOKUP(S184,'Money Won'!$A$2:$B$137,2,FALSE)</f>
        <v>163435</v>
      </c>
      <c r="U184" s="81" t="s">
        <v>115</v>
      </c>
      <c r="V184" s="82">
        <f>VLOOKUP(U184,'Money Won'!$A$2:$B$137,2,FALSE)</f>
        <v>0</v>
      </c>
      <c r="W184" s="81" t="s">
        <v>131</v>
      </c>
      <c r="X184" s="82">
        <f>VLOOKUP(W184,'Money Won'!$A$2:$B$137,2,FALSE)</f>
        <v>190328</v>
      </c>
      <c r="Y184" s="81" t="s">
        <v>138</v>
      </c>
      <c r="Z184" s="82">
        <f>VLOOKUP(Y184,'Money Won'!$A$2:$B$137,2,FALSE)</f>
        <v>474659</v>
      </c>
      <c r="AA184" s="83" t="s">
        <v>141</v>
      </c>
      <c r="AB184" s="84">
        <f>VLOOKUP(AA184,'Money Won'!$A$2:$B$137,2,FALSE)</f>
        <v>122387</v>
      </c>
      <c r="AC184" s="117" t="s">
        <v>156</v>
      </c>
      <c r="AD184" s="84">
        <f>VLOOKUP(AC184,'Money Won'!$A$2:$B$137,2,FALSE)</f>
        <v>0</v>
      </c>
      <c r="AE184" s="117" t="s">
        <v>166</v>
      </c>
      <c r="AF184" s="84">
        <f>VLOOKUP(AE184,'Money Won'!$A$2:$B$137,2,FALSE)</f>
        <v>0</v>
      </c>
      <c r="AG184" s="85" t="s">
        <v>175</v>
      </c>
      <c r="AH184" s="86">
        <f>VLOOKUP(AG184,'Money Won'!$A$2:$B$137,2,FALSE)</f>
        <v>0</v>
      </c>
      <c r="AI184" s="87" t="s">
        <v>182</v>
      </c>
      <c r="AJ184" s="86">
        <f>VLOOKUP(AI184,'Money Won'!$A$2:$B$137,2,FALSE)</f>
        <v>79200</v>
      </c>
      <c r="AK184" s="87" t="s">
        <v>185</v>
      </c>
      <c r="AL184" s="86">
        <f>VLOOKUP(AK184,'Money Won'!$A$2:$B$137,2,FALSE)</f>
        <v>0</v>
      </c>
    </row>
    <row r="185" spans="1:38" x14ac:dyDescent="0.2">
      <c r="A185" s="71">
        <v>184</v>
      </c>
      <c r="B185" s="72" t="s">
        <v>454</v>
      </c>
      <c r="C185" s="72" t="s">
        <v>452</v>
      </c>
      <c r="D185" s="72" t="s">
        <v>455</v>
      </c>
      <c r="E185" s="73" t="s">
        <v>24</v>
      </c>
      <c r="F185" s="71" t="s">
        <v>23</v>
      </c>
      <c r="G185" s="74"/>
      <c r="H185" s="75">
        <f t="shared" si="2"/>
        <v>1170293</v>
      </c>
      <c r="I185" s="76" t="s">
        <v>73</v>
      </c>
      <c r="J185" s="77">
        <f>VLOOKUP(I185,'Money Won'!$A$2:$B$137,2,FALSE)</f>
        <v>270151</v>
      </c>
      <c r="K185" s="78" t="s">
        <v>79</v>
      </c>
      <c r="L185" s="77">
        <f>VLOOKUP(K185,'Money Won'!$A$2:$B$137,2,FALSE)</f>
        <v>0</v>
      </c>
      <c r="M185" s="78" t="s">
        <v>74</v>
      </c>
      <c r="N185" s="77">
        <f>VLOOKUP(M185,'Money Won'!$A$2:$B$137,2,FALSE)</f>
        <v>79200</v>
      </c>
      <c r="O185" s="79" t="s">
        <v>90</v>
      </c>
      <c r="P185" s="80">
        <f>VLOOKUP(O185,'Money Won'!$A$2:$B$137,2,FALSE)</f>
        <v>79200</v>
      </c>
      <c r="Q185" s="92" t="s">
        <v>83</v>
      </c>
      <c r="R185" s="80">
        <f>VLOOKUP(Q185,'Money Won'!$A$2:$B$137,2,FALSE)</f>
        <v>79200</v>
      </c>
      <c r="S185" s="93" t="s">
        <v>95</v>
      </c>
      <c r="T185" s="80">
        <f>VLOOKUP(S185,'Money Won'!$A$2:$B$137,2,FALSE)</f>
        <v>163435</v>
      </c>
      <c r="U185" s="81" t="s">
        <v>117</v>
      </c>
      <c r="V185" s="82">
        <f>VLOOKUP(U185,'Money Won'!$A$2:$B$137,2,FALSE)</f>
        <v>0</v>
      </c>
      <c r="W185" s="81" t="s">
        <v>121</v>
      </c>
      <c r="X185" s="82">
        <f>VLOOKUP(W185,'Money Won'!$A$2:$B$137,2,FALSE)</f>
        <v>0</v>
      </c>
      <c r="Y185" s="81" t="s">
        <v>138</v>
      </c>
      <c r="Z185" s="82">
        <f>VLOOKUP(Y185,'Money Won'!$A$2:$B$137,2,FALSE)</f>
        <v>474659</v>
      </c>
      <c r="AA185" s="83" t="s">
        <v>140</v>
      </c>
      <c r="AB185" s="84">
        <f>VLOOKUP(AA185,'Money Won'!$A$2:$B$137,2,FALSE)</f>
        <v>0</v>
      </c>
      <c r="AC185" s="117" t="s">
        <v>166</v>
      </c>
      <c r="AD185" s="84">
        <f>VLOOKUP(AC185,'Money Won'!$A$2:$B$137,2,FALSE)</f>
        <v>0</v>
      </c>
      <c r="AE185" s="117" t="s">
        <v>165</v>
      </c>
      <c r="AF185" s="84">
        <f>VLOOKUP(AE185,'Money Won'!$A$2:$B$137,2,FALSE)</f>
        <v>0</v>
      </c>
      <c r="AG185" s="85" t="s">
        <v>176</v>
      </c>
      <c r="AH185" s="86">
        <f>VLOOKUP(AG185,'Money Won'!$A$2:$B$137,2,FALSE)</f>
        <v>0</v>
      </c>
      <c r="AI185" s="87" t="s">
        <v>167</v>
      </c>
      <c r="AJ185" s="86">
        <f>VLOOKUP(AI185,'Money Won'!$A$2:$B$137,2,FALSE)</f>
        <v>24448</v>
      </c>
      <c r="AK185" s="87" t="s">
        <v>181</v>
      </c>
      <c r="AL185" s="86">
        <f>VLOOKUP(AK185,'Money Won'!$A$2:$B$137,2,FALSE)</f>
        <v>0</v>
      </c>
    </row>
    <row r="186" spans="1:38" x14ac:dyDescent="0.2">
      <c r="A186" s="71">
        <v>185</v>
      </c>
      <c r="B186" s="72" t="s">
        <v>261</v>
      </c>
      <c r="C186" s="72" t="s">
        <v>259</v>
      </c>
      <c r="D186" s="72" t="s">
        <v>260</v>
      </c>
      <c r="E186" s="73" t="s">
        <v>24</v>
      </c>
      <c r="F186" s="71" t="s">
        <v>23</v>
      </c>
      <c r="G186" s="74"/>
      <c r="H186" s="75">
        <f t="shared" si="2"/>
        <v>1158545</v>
      </c>
      <c r="I186" s="76" t="s">
        <v>79</v>
      </c>
      <c r="J186" s="77">
        <f>VLOOKUP(I186,'Money Won'!$A$2:$B$137,2,FALSE)</f>
        <v>0</v>
      </c>
      <c r="K186" s="78" t="s">
        <v>72</v>
      </c>
      <c r="L186" s="77">
        <f>VLOOKUP(K186,'Money Won'!$A$2:$B$137,2,FALSE)</f>
        <v>0</v>
      </c>
      <c r="M186" s="78" t="s">
        <v>80</v>
      </c>
      <c r="N186" s="77">
        <f>VLOOKUP(M186,'Money Won'!$A$2:$B$137,2,FALSE)</f>
        <v>0</v>
      </c>
      <c r="O186" s="79" t="s">
        <v>84</v>
      </c>
      <c r="P186" s="80">
        <f>VLOOKUP(O186,'Money Won'!$A$2:$B$137,2,FALSE)</f>
        <v>27952</v>
      </c>
      <c r="Q186" s="92" t="s">
        <v>108</v>
      </c>
      <c r="R186" s="80">
        <f>VLOOKUP(Q186,'Money Won'!$A$2:$B$137,2,FALSE)</f>
        <v>361923</v>
      </c>
      <c r="S186" s="93" t="s">
        <v>100</v>
      </c>
      <c r="T186" s="80">
        <f>VLOOKUP(S186,'Money Won'!$A$2:$B$137,2,FALSE)</f>
        <v>34716</v>
      </c>
      <c r="U186" s="81" t="s">
        <v>111</v>
      </c>
      <c r="V186" s="82">
        <f>VLOOKUP(U186,'Money Won'!$A$2:$B$137,2,FALSE)</f>
        <v>0</v>
      </c>
      <c r="W186" s="81" t="s">
        <v>132</v>
      </c>
      <c r="X186" s="82">
        <f>VLOOKUP(W186,'Money Won'!$A$2:$B$137,2,FALSE)</f>
        <v>0</v>
      </c>
      <c r="Y186" s="81" t="s">
        <v>138</v>
      </c>
      <c r="Z186" s="82">
        <f>VLOOKUP(Y186,'Money Won'!$A$2:$B$137,2,FALSE)</f>
        <v>474659</v>
      </c>
      <c r="AA186" s="83" t="s">
        <v>160</v>
      </c>
      <c r="AB186" s="84">
        <f>VLOOKUP(AA186,'Money Won'!$A$2:$B$137,2,FALSE)</f>
        <v>43028</v>
      </c>
      <c r="AC186" s="117" t="s">
        <v>155</v>
      </c>
      <c r="AD186" s="84">
        <f>VLOOKUP(AC186,'Money Won'!$A$2:$B$137,2,FALSE)</f>
        <v>43028</v>
      </c>
      <c r="AE186" s="117" t="s">
        <v>144</v>
      </c>
      <c r="AF186" s="84">
        <f>VLOOKUP(AE186,'Money Won'!$A$2:$B$137,2,FALSE)</f>
        <v>122387</v>
      </c>
      <c r="AG186" s="85" t="s">
        <v>170</v>
      </c>
      <c r="AH186" s="86">
        <f>VLOOKUP(AG186,'Money Won'!$A$2:$B$137,2,FALSE)</f>
        <v>25426</v>
      </c>
      <c r="AI186" s="87" t="s">
        <v>194</v>
      </c>
      <c r="AJ186" s="86">
        <f>VLOOKUP(AI186,'Money Won'!$A$2:$B$137,2,FALSE)</f>
        <v>25426</v>
      </c>
      <c r="AK186" s="87" t="s">
        <v>171</v>
      </c>
      <c r="AL186" s="86">
        <f>VLOOKUP(AK186,'Money Won'!$A$2:$B$137,2,FALSE)</f>
        <v>0</v>
      </c>
    </row>
    <row r="187" spans="1:38" x14ac:dyDescent="0.2">
      <c r="A187" s="71">
        <v>186</v>
      </c>
      <c r="B187" s="72" t="s">
        <v>538</v>
      </c>
      <c r="C187" s="72" t="s">
        <v>219</v>
      </c>
      <c r="D187" s="72" t="s">
        <v>222</v>
      </c>
      <c r="E187" s="73" t="s">
        <v>24</v>
      </c>
      <c r="F187" s="71" t="s">
        <v>23</v>
      </c>
      <c r="G187" s="74"/>
      <c r="H187" s="75">
        <f t="shared" si="2"/>
        <v>1109661</v>
      </c>
      <c r="I187" s="76" t="s">
        <v>77</v>
      </c>
      <c r="J187" s="77">
        <f>VLOOKUP(I187,'Money Won'!$A$2:$B$137,2,FALSE)</f>
        <v>27952</v>
      </c>
      <c r="K187" s="78" t="s">
        <v>75</v>
      </c>
      <c r="L187" s="77">
        <f>VLOOKUP(K187,'Money Won'!$A$2:$B$137,2,FALSE)</f>
        <v>569884</v>
      </c>
      <c r="M187" s="78" t="s">
        <v>72</v>
      </c>
      <c r="N187" s="77">
        <f>VLOOKUP(M187,'Money Won'!$A$2:$B$137,2,FALSE)</f>
        <v>0</v>
      </c>
      <c r="O187" s="79" t="s">
        <v>83</v>
      </c>
      <c r="P187" s="80">
        <f>VLOOKUP(O187,'Money Won'!$A$2:$B$137,2,FALSE)</f>
        <v>79200</v>
      </c>
      <c r="Q187" s="92" t="s">
        <v>87</v>
      </c>
      <c r="R187" s="80">
        <f>VLOOKUP(Q187,'Money Won'!$A$2:$B$137,2,FALSE)</f>
        <v>79200</v>
      </c>
      <c r="S187" s="93" t="s">
        <v>84</v>
      </c>
      <c r="T187" s="80">
        <f>VLOOKUP(S187,'Money Won'!$A$2:$B$137,2,FALSE)</f>
        <v>27952</v>
      </c>
      <c r="U187" s="81" t="s">
        <v>129</v>
      </c>
      <c r="V187" s="82">
        <f>VLOOKUP(U187,'Money Won'!$A$2:$B$137,2,FALSE)</f>
        <v>0</v>
      </c>
      <c r="W187" s="81" t="s">
        <v>121</v>
      </c>
      <c r="X187" s="82">
        <f>VLOOKUP(W187,'Money Won'!$A$2:$B$137,2,FALSE)</f>
        <v>0</v>
      </c>
      <c r="Y187" s="81" t="s">
        <v>116</v>
      </c>
      <c r="Z187" s="82">
        <f>VLOOKUP(Y187,'Money Won'!$A$2:$B$137,2,FALSE)</f>
        <v>79200</v>
      </c>
      <c r="AA187" s="83" t="s">
        <v>149</v>
      </c>
      <c r="AB187" s="84">
        <f>VLOOKUP(AA187,'Money Won'!$A$2:$B$137,2,FALSE)</f>
        <v>0</v>
      </c>
      <c r="AC187" s="117" t="s">
        <v>158</v>
      </c>
      <c r="AD187" s="84">
        <f>VLOOKUP(AC187,'Money Won'!$A$2:$B$137,2,FALSE)</f>
        <v>221825</v>
      </c>
      <c r="AE187" s="117" t="s">
        <v>165</v>
      </c>
      <c r="AF187" s="84">
        <f>VLOOKUP(AE187,'Money Won'!$A$2:$B$137,2,FALSE)</f>
        <v>0</v>
      </c>
      <c r="AG187" s="85" t="s">
        <v>175</v>
      </c>
      <c r="AH187" s="86">
        <f>VLOOKUP(AG187,'Money Won'!$A$2:$B$137,2,FALSE)</f>
        <v>0</v>
      </c>
      <c r="AI187" s="87" t="s">
        <v>167</v>
      </c>
      <c r="AJ187" s="86">
        <f>VLOOKUP(AI187,'Money Won'!$A$2:$B$137,2,FALSE)</f>
        <v>24448</v>
      </c>
      <c r="AK187" s="87" t="s">
        <v>185</v>
      </c>
      <c r="AL187" s="86">
        <f>VLOOKUP(AK187,'Money Won'!$A$2:$B$137,2,FALSE)</f>
        <v>0</v>
      </c>
    </row>
    <row r="188" spans="1:38" x14ac:dyDescent="0.2">
      <c r="A188" s="71">
        <v>187</v>
      </c>
      <c r="B188" s="72" t="s">
        <v>419</v>
      </c>
      <c r="C188" s="72" t="s">
        <v>416</v>
      </c>
      <c r="D188" s="72" t="s">
        <v>420</v>
      </c>
      <c r="E188" s="73" t="s">
        <v>24</v>
      </c>
      <c r="F188" s="71" t="s">
        <v>23</v>
      </c>
      <c r="G188" s="74"/>
      <c r="H188" s="75">
        <f t="shared" si="2"/>
        <v>1105520</v>
      </c>
      <c r="I188" s="76" t="s">
        <v>67</v>
      </c>
      <c r="J188" s="77">
        <f>VLOOKUP(I188,'Money Won'!$A$2:$B$137,2,FALSE)</f>
        <v>821927</v>
      </c>
      <c r="K188" s="78" t="s">
        <v>79</v>
      </c>
      <c r="L188" s="77">
        <f>VLOOKUP(K188,'Money Won'!$A$2:$B$137,2,FALSE)</f>
        <v>0</v>
      </c>
      <c r="M188" s="78" t="s">
        <v>71</v>
      </c>
      <c r="N188" s="77">
        <f>VLOOKUP(M188,'Money Won'!$A$2:$B$137,2,FALSE)</f>
        <v>0</v>
      </c>
      <c r="O188" s="79" t="s">
        <v>98</v>
      </c>
      <c r="P188" s="80">
        <f>VLOOKUP(O188,'Money Won'!$A$2:$B$137,2,FALSE)</f>
        <v>0</v>
      </c>
      <c r="Q188" s="92" t="s">
        <v>87</v>
      </c>
      <c r="R188" s="80">
        <f>VLOOKUP(Q188,'Money Won'!$A$2:$B$137,2,FALSE)</f>
        <v>79200</v>
      </c>
      <c r="S188" s="93" t="s">
        <v>84</v>
      </c>
      <c r="T188" s="80">
        <f>VLOOKUP(S188,'Money Won'!$A$2:$B$137,2,FALSE)</f>
        <v>27952</v>
      </c>
      <c r="U188" s="81" t="s">
        <v>137</v>
      </c>
      <c r="V188" s="82">
        <f>VLOOKUP(U188,'Money Won'!$A$2:$B$137,2,FALSE)</f>
        <v>122387</v>
      </c>
      <c r="W188" s="81" t="s">
        <v>133</v>
      </c>
      <c r="X188" s="82">
        <f>VLOOKUP(W188,'Money Won'!$A$2:$B$137,2,FALSE)</f>
        <v>54054</v>
      </c>
      <c r="Y188" s="81" t="s">
        <v>124</v>
      </c>
      <c r="Z188" s="82">
        <f>VLOOKUP(Y188,'Money Won'!$A$2:$B$137,2,FALSE)</f>
        <v>0</v>
      </c>
      <c r="AA188" s="83" t="s">
        <v>149</v>
      </c>
      <c r="AB188" s="84">
        <f>VLOOKUP(AA188,'Money Won'!$A$2:$B$137,2,FALSE)</f>
        <v>0</v>
      </c>
      <c r="AC188" s="117" t="s">
        <v>145</v>
      </c>
      <c r="AD188" s="84">
        <f>VLOOKUP(AC188,'Money Won'!$A$2:$B$137,2,FALSE)</f>
        <v>0</v>
      </c>
      <c r="AE188" s="117" t="s">
        <v>150</v>
      </c>
      <c r="AF188" s="84">
        <f>VLOOKUP(AE188,'Money Won'!$A$2:$B$137,2,FALSE)</f>
        <v>0</v>
      </c>
      <c r="AG188" s="85" t="s">
        <v>188</v>
      </c>
      <c r="AH188" s="86">
        <f>VLOOKUP(AG188,'Money Won'!$A$2:$B$137,2,FALSE)</f>
        <v>0</v>
      </c>
      <c r="AI188" s="87" t="s">
        <v>183</v>
      </c>
      <c r="AJ188" s="86">
        <f>VLOOKUP(AI188,'Money Won'!$A$2:$B$137,2,FALSE)</f>
        <v>0</v>
      </c>
      <c r="AK188" s="87" t="s">
        <v>185</v>
      </c>
      <c r="AL188" s="86">
        <f>VLOOKUP(AK188,'Money Won'!$A$2:$B$137,2,FALSE)</f>
        <v>0</v>
      </c>
    </row>
    <row r="189" spans="1:38" x14ac:dyDescent="0.2">
      <c r="A189" s="71">
        <v>188</v>
      </c>
      <c r="B189" s="72" t="s">
        <v>367</v>
      </c>
      <c r="C189" s="72" t="s">
        <v>366</v>
      </c>
      <c r="D189" s="72" t="s">
        <v>367</v>
      </c>
      <c r="E189" s="73" t="s">
        <v>24</v>
      </c>
      <c r="F189" s="71" t="s">
        <v>23</v>
      </c>
      <c r="G189" s="74"/>
      <c r="H189" s="75">
        <f t="shared" si="2"/>
        <v>1054249</v>
      </c>
      <c r="I189" s="76" t="s">
        <v>73</v>
      </c>
      <c r="J189" s="77">
        <f>VLOOKUP(I189,'Money Won'!$A$2:$B$137,2,FALSE)</f>
        <v>270151</v>
      </c>
      <c r="K189" s="78" t="s">
        <v>69</v>
      </c>
      <c r="L189" s="77">
        <f>VLOOKUP(K189,'Money Won'!$A$2:$B$137,2,FALSE)</f>
        <v>163435</v>
      </c>
      <c r="M189" s="78" t="s">
        <v>78</v>
      </c>
      <c r="N189" s="77">
        <f>VLOOKUP(M189,'Money Won'!$A$2:$B$137,2,FALSE)</f>
        <v>122387</v>
      </c>
      <c r="O189" s="79" t="s">
        <v>89</v>
      </c>
      <c r="P189" s="80">
        <f>VLOOKUP(O189,'Money Won'!$A$2:$B$137,2,FALSE)</f>
        <v>122387</v>
      </c>
      <c r="Q189" s="92" t="s">
        <v>91</v>
      </c>
      <c r="R189" s="80">
        <f>VLOOKUP(Q189,'Money Won'!$A$2:$B$137,2,FALSE)</f>
        <v>79200</v>
      </c>
      <c r="S189" s="93" t="s">
        <v>103</v>
      </c>
      <c r="T189" s="80">
        <f>VLOOKUP(S189,'Money Won'!$A$2:$B$137,2,FALSE)</f>
        <v>0</v>
      </c>
      <c r="U189" s="81" t="s">
        <v>133</v>
      </c>
      <c r="V189" s="82">
        <f>VLOOKUP(U189,'Money Won'!$A$2:$B$137,2,FALSE)</f>
        <v>54054</v>
      </c>
      <c r="W189" s="81" t="s">
        <v>125</v>
      </c>
      <c r="X189" s="82">
        <f>VLOOKUP(W189,'Money Won'!$A$2:$B$137,2,FALSE)</f>
        <v>79200</v>
      </c>
      <c r="Y189" s="81" t="s">
        <v>130</v>
      </c>
      <c r="Z189" s="82">
        <f>VLOOKUP(Y189,'Money Won'!$A$2:$B$137,2,FALSE)</f>
        <v>0</v>
      </c>
      <c r="AA189" s="83" t="s">
        <v>148</v>
      </c>
      <c r="AB189" s="84">
        <f>VLOOKUP(AA189,'Money Won'!$A$2:$B$137,2,FALSE)</f>
        <v>163435</v>
      </c>
      <c r="AC189" s="117" t="s">
        <v>161</v>
      </c>
      <c r="AD189" s="84">
        <f>VLOOKUP(AC189,'Money Won'!$A$2:$B$137,2,FALSE)</f>
        <v>0</v>
      </c>
      <c r="AE189" s="117" t="s">
        <v>164</v>
      </c>
      <c r="AF189" s="84">
        <f>VLOOKUP(AE189,'Money Won'!$A$2:$B$137,2,FALSE)</f>
        <v>0</v>
      </c>
      <c r="AG189" s="85" t="s">
        <v>176</v>
      </c>
      <c r="AH189" s="86">
        <f>VLOOKUP(AG189,'Money Won'!$A$2:$B$137,2,FALSE)</f>
        <v>0</v>
      </c>
      <c r="AI189" s="87" t="s">
        <v>179</v>
      </c>
      <c r="AJ189" s="86">
        <f>VLOOKUP(AI189,'Money Won'!$A$2:$B$137,2,FALSE)</f>
        <v>0</v>
      </c>
      <c r="AK189" s="87" t="s">
        <v>186</v>
      </c>
      <c r="AL189" s="86">
        <f>VLOOKUP(AK189,'Money Won'!$A$2:$B$137,2,FALSE)</f>
        <v>0</v>
      </c>
    </row>
    <row r="190" spans="1:38" x14ac:dyDescent="0.2">
      <c r="A190" s="71">
        <v>189</v>
      </c>
      <c r="B190" s="72" t="s">
        <v>304</v>
      </c>
      <c r="C190" s="72" t="s">
        <v>299</v>
      </c>
      <c r="D190" s="72" t="s">
        <v>303</v>
      </c>
      <c r="E190" s="73" t="s">
        <v>24</v>
      </c>
      <c r="F190" s="71" t="s">
        <v>23</v>
      </c>
      <c r="G190" s="74"/>
      <c r="H190" s="75">
        <f t="shared" si="2"/>
        <v>1051505</v>
      </c>
      <c r="I190" s="76" t="s">
        <v>78</v>
      </c>
      <c r="J190" s="77">
        <f>VLOOKUP(I190,'Money Won'!$A$2:$B$137,2,FALSE)</f>
        <v>122387</v>
      </c>
      <c r="K190" s="78" t="s">
        <v>68</v>
      </c>
      <c r="L190" s="77">
        <f>VLOOKUP(K190,'Money Won'!$A$2:$B$137,2,FALSE)</f>
        <v>361923</v>
      </c>
      <c r="M190" s="78" t="s">
        <v>73</v>
      </c>
      <c r="N190" s="77">
        <f>VLOOKUP(M190,'Money Won'!$A$2:$B$137,2,FALSE)</f>
        <v>270151</v>
      </c>
      <c r="O190" s="79" t="s">
        <v>96</v>
      </c>
      <c r="P190" s="80">
        <f>VLOOKUP(O190,'Money Won'!$A$2:$B$137,2,FALSE)</f>
        <v>34716</v>
      </c>
      <c r="Q190" s="92" t="s">
        <v>87</v>
      </c>
      <c r="R190" s="80">
        <f>VLOOKUP(Q190,'Money Won'!$A$2:$B$137,2,FALSE)</f>
        <v>79200</v>
      </c>
      <c r="S190" s="93" t="s">
        <v>90</v>
      </c>
      <c r="T190" s="80">
        <f>VLOOKUP(S190,'Money Won'!$A$2:$B$137,2,FALSE)</f>
        <v>79200</v>
      </c>
      <c r="U190" s="81" t="s">
        <v>113</v>
      </c>
      <c r="V190" s="82">
        <f>VLOOKUP(U190,'Money Won'!$A$2:$B$137,2,FALSE)</f>
        <v>54054</v>
      </c>
      <c r="W190" s="81" t="s">
        <v>129</v>
      </c>
      <c r="X190" s="82">
        <f>VLOOKUP(W190,'Money Won'!$A$2:$B$137,2,FALSE)</f>
        <v>0</v>
      </c>
      <c r="Y190" s="81" t="s">
        <v>118</v>
      </c>
      <c r="Z190" s="82">
        <f>VLOOKUP(Y190,'Money Won'!$A$2:$B$137,2,FALSE)</f>
        <v>0</v>
      </c>
      <c r="AA190" s="83" t="s">
        <v>149</v>
      </c>
      <c r="AB190" s="84">
        <f>VLOOKUP(AA190,'Money Won'!$A$2:$B$137,2,FALSE)</f>
        <v>0</v>
      </c>
      <c r="AC190" s="118" t="s">
        <v>165</v>
      </c>
      <c r="AD190" s="84">
        <f>VLOOKUP(AC190,'Money Won'!$A$2:$B$137,2,FALSE)</f>
        <v>0</v>
      </c>
      <c r="AE190" s="117" t="s">
        <v>166</v>
      </c>
      <c r="AF190" s="84">
        <f>VLOOKUP(AE190,'Money Won'!$A$2:$B$137,2,FALSE)</f>
        <v>0</v>
      </c>
      <c r="AG190" s="85" t="s">
        <v>167</v>
      </c>
      <c r="AH190" s="86">
        <f>VLOOKUP(AG190,'Money Won'!$A$2:$B$137,2,FALSE)</f>
        <v>24448</v>
      </c>
      <c r="AI190" s="87" t="s">
        <v>170</v>
      </c>
      <c r="AJ190" s="86">
        <f>VLOOKUP(AI190,'Money Won'!$A$2:$B$137,2,FALSE)</f>
        <v>25426</v>
      </c>
      <c r="AK190" s="87" t="s">
        <v>185</v>
      </c>
      <c r="AL190" s="86">
        <f>VLOOKUP(AK190,'Money Won'!$A$2:$B$137,2,FALSE)</f>
        <v>0</v>
      </c>
    </row>
    <row r="191" spans="1:38" x14ac:dyDescent="0.2">
      <c r="A191" s="71">
        <v>190</v>
      </c>
      <c r="B191" s="72" t="s">
        <v>295</v>
      </c>
      <c r="C191" s="72" t="s">
        <v>296</v>
      </c>
      <c r="D191" s="72" t="s">
        <v>295</v>
      </c>
      <c r="E191" s="73" t="s">
        <v>24</v>
      </c>
      <c r="F191" s="71" t="s">
        <v>23</v>
      </c>
      <c r="G191" s="74"/>
      <c r="H191" s="75">
        <f t="shared" si="2"/>
        <v>1017658</v>
      </c>
      <c r="I191" s="76" t="s">
        <v>78</v>
      </c>
      <c r="J191" s="77">
        <f>VLOOKUP(I191,'Money Won'!$A$2:$B$137,2,FALSE)</f>
        <v>122387</v>
      </c>
      <c r="K191" s="78" t="s">
        <v>72</v>
      </c>
      <c r="L191" s="77">
        <f>VLOOKUP(K191,'Money Won'!$A$2:$B$137,2,FALSE)</f>
        <v>0</v>
      </c>
      <c r="M191" s="78" t="s">
        <v>71</v>
      </c>
      <c r="N191" s="77">
        <f>VLOOKUP(M191,'Money Won'!$A$2:$B$137,2,FALSE)</f>
        <v>0</v>
      </c>
      <c r="O191" s="79" t="s">
        <v>91</v>
      </c>
      <c r="P191" s="80">
        <f>VLOOKUP(O191,'Money Won'!$A$2:$B$137,2,FALSE)</f>
        <v>79200</v>
      </c>
      <c r="Q191" s="92" t="s">
        <v>89</v>
      </c>
      <c r="R191" s="80">
        <f>VLOOKUP(Q191,'Money Won'!$A$2:$B$137,2,FALSE)</f>
        <v>122387</v>
      </c>
      <c r="S191" s="93" t="s">
        <v>107</v>
      </c>
      <c r="T191" s="80">
        <f>VLOOKUP(S191,'Money Won'!$A$2:$B$137,2,FALSE)</f>
        <v>270151</v>
      </c>
      <c r="U191" s="81" t="s">
        <v>125</v>
      </c>
      <c r="V191" s="82">
        <f>VLOOKUP(U191,'Money Won'!$A$2:$B$137,2,FALSE)</f>
        <v>79200</v>
      </c>
      <c r="W191" s="81" t="s">
        <v>113</v>
      </c>
      <c r="X191" s="82">
        <f>VLOOKUP(W191,'Money Won'!$A$2:$B$137,2,FALSE)</f>
        <v>54054</v>
      </c>
      <c r="Y191" s="81" t="s">
        <v>129</v>
      </c>
      <c r="Z191" s="82">
        <f>VLOOKUP(Y191,'Money Won'!$A$2:$B$137,2,FALSE)</f>
        <v>0</v>
      </c>
      <c r="AA191" s="83" t="s">
        <v>158</v>
      </c>
      <c r="AB191" s="84">
        <f>VLOOKUP(AA191,'Money Won'!$A$2:$B$137,2,FALSE)</f>
        <v>221825</v>
      </c>
      <c r="AC191" s="117" t="s">
        <v>155</v>
      </c>
      <c r="AD191" s="84">
        <f>VLOOKUP(AC191,'Money Won'!$A$2:$B$137,2,FALSE)</f>
        <v>43028</v>
      </c>
      <c r="AE191" s="117" t="s">
        <v>166</v>
      </c>
      <c r="AF191" s="84">
        <f>VLOOKUP(AE191,'Money Won'!$A$2:$B$137,2,FALSE)</f>
        <v>0</v>
      </c>
      <c r="AG191" s="87" t="s">
        <v>187</v>
      </c>
      <c r="AH191" s="86">
        <f>VLOOKUP(AG191,'Money Won'!$A$2:$B$137,2,FALSE)</f>
        <v>0</v>
      </c>
      <c r="AI191" s="87" t="s">
        <v>174</v>
      </c>
      <c r="AJ191" s="86">
        <f>VLOOKUP(AI191,'Money Won'!$A$2:$B$137,2,FALSE)</f>
        <v>25426</v>
      </c>
      <c r="AK191" s="87" t="s">
        <v>190</v>
      </c>
      <c r="AL191" s="86">
        <f>VLOOKUP(AK191,'Money Won'!$A$2:$B$137,2,FALSE)</f>
        <v>0</v>
      </c>
    </row>
    <row r="192" spans="1:38" x14ac:dyDescent="0.2">
      <c r="A192" s="71">
        <v>191</v>
      </c>
      <c r="B192" s="72" t="s">
        <v>394</v>
      </c>
      <c r="C192" s="72" t="s">
        <v>393</v>
      </c>
      <c r="D192" s="72" t="s">
        <v>394</v>
      </c>
      <c r="E192" s="73" t="s">
        <v>24</v>
      </c>
      <c r="F192" s="71" t="s">
        <v>23</v>
      </c>
      <c r="G192" s="74"/>
      <c r="H192" s="75">
        <f t="shared" si="2"/>
        <v>985916</v>
      </c>
      <c r="I192" s="76" t="s">
        <v>78</v>
      </c>
      <c r="J192" s="77">
        <f>VLOOKUP(I192,'Money Won'!$A$2:$B$137,2,FALSE)</f>
        <v>122387</v>
      </c>
      <c r="K192" s="78" t="s">
        <v>69</v>
      </c>
      <c r="L192" s="77">
        <f>VLOOKUP(K192,'Money Won'!$A$2:$B$137,2,FALSE)</f>
        <v>163435</v>
      </c>
      <c r="M192" s="78" t="s">
        <v>79</v>
      </c>
      <c r="N192" s="77">
        <f>VLOOKUP(M192,'Money Won'!$A$2:$B$137,2,FALSE)</f>
        <v>0</v>
      </c>
      <c r="O192" s="79" t="s">
        <v>107</v>
      </c>
      <c r="P192" s="80">
        <f>VLOOKUP(O192,'Money Won'!$A$2:$B$137,2,FALSE)</f>
        <v>270151</v>
      </c>
      <c r="Q192" s="92" t="s">
        <v>82</v>
      </c>
      <c r="R192" s="80">
        <f>VLOOKUP(Q192,'Money Won'!$A$2:$B$137,2,FALSE)</f>
        <v>79200</v>
      </c>
      <c r="S192" s="93" t="s">
        <v>90</v>
      </c>
      <c r="T192" s="80">
        <f>VLOOKUP(S192,'Money Won'!$A$2:$B$137,2,FALSE)</f>
        <v>79200</v>
      </c>
      <c r="U192" s="81" t="s">
        <v>113</v>
      </c>
      <c r="V192" s="82">
        <f>VLOOKUP(U192,'Money Won'!$A$2:$B$137,2,FALSE)</f>
        <v>54054</v>
      </c>
      <c r="W192" s="81" t="s">
        <v>118</v>
      </c>
      <c r="X192" s="82">
        <f>VLOOKUP(W192,'Money Won'!$A$2:$B$137,2,FALSE)</f>
        <v>0</v>
      </c>
      <c r="Y192" s="81" t="s">
        <v>123</v>
      </c>
      <c r="Z192" s="82">
        <f>VLOOKUP(Y192,'Money Won'!$A$2:$B$137,2,FALSE)</f>
        <v>54054</v>
      </c>
      <c r="AA192" s="83" t="s">
        <v>148</v>
      </c>
      <c r="AB192" s="84">
        <f>VLOOKUP(AA192,'Money Won'!$A$2:$B$137,2,FALSE)</f>
        <v>163435</v>
      </c>
      <c r="AC192" s="117" t="s">
        <v>164</v>
      </c>
      <c r="AD192" s="84">
        <f>VLOOKUP(AC192,'Money Won'!$A$2:$B$137,2,FALSE)</f>
        <v>0</v>
      </c>
      <c r="AE192" s="117" t="s">
        <v>165</v>
      </c>
      <c r="AF192" s="84">
        <f>VLOOKUP(AE192,'Money Won'!$A$2:$B$137,2,FALSE)</f>
        <v>0</v>
      </c>
      <c r="AG192" s="85" t="s">
        <v>176</v>
      </c>
      <c r="AH192" s="86">
        <f>VLOOKUP(AG192,'Money Won'!$A$2:$B$137,2,FALSE)</f>
        <v>0</v>
      </c>
      <c r="AI192" s="87" t="s">
        <v>179</v>
      </c>
      <c r="AJ192" s="86">
        <f>VLOOKUP(AI192,'Money Won'!$A$2:$B$137,2,FALSE)</f>
        <v>0</v>
      </c>
      <c r="AK192" s="87" t="s">
        <v>186</v>
      </c>
      <c r="AL192" s="86">
        <f>VLOOKUP(AK192,'Money Won'!$A$2:$B$137,2,FALSE)</f>
        <v>0</v>
      </c>
    </row>
    <row r="193" spans="1:38" x14ac:dyDescent="0.2">
      <c r="A193" s="71">
        <v>192</v>
      </c>
      <c r="B193" s="72" t="s">
        <v>382</v>
      </c>
      <c r="C193" s="72" t="s">
        <v>381</v>
      </c>
      <c r="D193" s="72" t="s">
        <v>218</v>
      </c>
      <c r="E193" s="73" t="s">
        <v>24</v>
      </c>
      <c r="F193" s="71" t="s">
        <v>23</v>
      </c>
      <c r="G193" s="74"/>
      <c r="H193" s="75">
        <f t="shared" si="2"/>
        <v>981003</v>
      </c>
      <c r="I193" s="76" t="s">
        <v>78</v>
      </c>
      <c r="J193" s="77">
        <f>VLOOKUP(I193,'Money Won'!$A$2:$B$137,2,FALSE)</f>
        <v>122387</v>
      </c>
      <c r="K193" s="78" t="s">
        <v>80</v>
      </c>
      <c r="L193" s="77">
        <f>VLOOKUP(K193,'Money Won'!$A$2:$B$137,2,FALSE)</f>
        <v>0</v>
      </c>
      <c r="M193" s="78" t="s">
        <v>74</v>
      </c>
      <c r="N193" s="77">
        <f>VLOOKUP(M193,'Money Won'!$A$2:$B$137,2,FALSE)</f>
        <v>79200</v>
      </c>
      <c r="O193" s="79" t="s">
        <v>93</v>
      </c>
      <c r="P193" s="80">
        <f>VLOOKUP(O193,'Money Won'!$A$2:$B$137,2,FALSE)</f>
        <v>25426</v>
      </c>
      <c r="Q193" s="92" t="s">
        <v>100</v>
      </c>
      <c r="R193" s="80">
        <f>VLOOKUP(Q193,'Money Won'!$A$2:$B$137,2,FALSE)</f>
        <v>34716</v>
      </c>
      <c r="S193" s="93" t="s">
        <v>97</v>
      </c>
      <c r="T193" s="80">
        <f>VLOOKUP(S193,'Money Won'!$A$2:$B$137,2,FALSE)</f>
        <v>0</v>
      </c>
      <c r="U193" s="81" t="s">
        <v>125</v>
      </c>
      <c r="V193" s="82">
        <f>VLOOKUP(U193,'Money Won'!$A$2:$B$137,2,FALSE)</f>
        <v>79200</v>
      </c>
      <c r="W193" s="81" t="s">
        <v>137</v>
      </c>
      <c r="X193" s="82">
        <f>VLOOKUP(W193,'Money Won'!$A$2:$B$137,2,FALSE)</f>
        <v>122387</v>
      </c>
      <c r="Y193" s="81" t="s">
        <v>138</v>
      </c>
      <c r="Z193" s="82">
        <f>VLOOKUP(Y193,'Money Won'!$A$2:$B$137,2,FALSE)</f>
        <v>474659</v>
      </c>
      <c r="AA193" s="83" t="s">
        <v>145</v>
      </c>
      <c r="AB193" s="84">
        <f>VLOOKUP(AA193,'Money Won'!$A$2:$B$137,2,FALSE)</f>
        <v>0</v>
      </c>
      <c r="AC193" s="117" t="s">
        <v>146</v>
      </c>
      <c r="AD193" s="84">
        <f>VLOOKUP(AC193,'Money Won'!$A$2:$B$137,2,FALSE)</f>
        <v>43028</v>
      </c>
      <c r="AE193" s="117" t="s">
        <v>157</v>
      </c>
      <c r="AF193" s="84">
        <f>VLOOKUP(AE193,'Money Won'!$A$2:$B$137,2,FALSE)</f>
        <v>0</v>
      </c>
      <c r="AG193" s="85" t="s">
        <v>187</v>
      </c>
      <c r="AH193" s="86">
        <f>VLOOKUP(AG193,'Money Won'!$A$2:$B$137,2,FALSE)</f>
        <v>0</v>
      </c>
      <c r="AI193" s="87" t="s">
        <v>183</v>
      </c>
      <c r="AJ193" s="86">
        <f>VLOOKUP(AI193,'Money Won'!$A$2:$B$137,2,FALSE)</f>
        <v>0</v>
      </c>
      <c r="AK193" s="87" t="s">
        <v>185</v>
      </c>
      <c r="AL193" s="86">
        <f>VLOOKUP(AK193,'Money Won'!$A$2:$B$137,2,FALSE)</f>
        <v>0</v>
      </c>
    </row>
    <row r="194" spans="1:38" x14ac:dyDescent="0.2">
      <c r="A194" s="71">
        <v>193</v>
      </c>
      <c r="B194" s="72" t="s">
        <v>371</v>
      </c>
      <c r="C194" s="72" t="s">
        <v>370</v>
      </c>
      <c r="D194" s="72" t="s">
        <v>371</v>
      </c>
      <c r="E194" s="73" t="s">
        <v>24</v>
      </c>
      <c r="F194" s="71" t="s">
        <v>23</v>
      </c>
      <c r="G194" s="74"/>
      <c r="H194" s="75">
        <f t="shared" ref="H194:H205" si="3">SUM(J194)+L194+N194+P194+R194+T194+V194+X194+Z194+AB194+AD194+AF194+AH194+AJ194+AL194</f>
        <v>925864</v>
      </c>
      <c r="I194" s="76" t="s">
        <v>79</v>
      </c>
      <c r="J194" s="77">
        <f>VLOOKUP(I194,'Money Won'!$A$2:$B$137,2,FALSE)</f>
        <v>0</v>
      </c>
      <c r="K194" s="78" t="s">
        <v>72</v>
      </c>
      <c r="L194" s="77">
        <f>VLOOKUP(K194,'Money Won'!$A$2:$B$137,2,FALSE)</f>
        <v>0</v>
      </c>
      <c r="M194" s="78" t="s">
        <v>70</v>
      </c>
      <c r="N194" s="77">
        <f>VLOOKUP(M194,'Money Won'!$A$2:$B$137,2,FALSE)</f>
        <v>0</v>
      </c>
      <c r="O194" s="79" t="s">
        <v>98</v>
      </c>
      <c r="P194" s="80">
        <f>VLOOKUP(O194,'Money Won'!$A$2:$B$137,2,FALSE)</f>
        <v>0</v>
      </c>
      <c r="Q194" s="92" t="s">
        <v>82</v>
      </c>
      <c r="R194" s="80">
        <f>VLOOKUP(Q194,'Money Won'!$A$2:$B$137,2,FALSE)</f>
        <v>79200</v>
      </c>
      <c r="S194" s="93" t="s">
        <v>103</v>
      </c>
      <c r="T194" s="80">
        <f>VLOOKUP(S194,'Money Won'!$A$2:$B$137,2,FALSE)</f>
        <v>0</v>
      </c>
      <c r="U194" s="81" t="s">
        <v>126</v>
      </c>
      <c r="V194" s="82">
        <f>VLOOKUP(U194,'Money Won'!$A$2:$B$137,2,FALSE)</f>
        <v>0</v>
      </c>
      <c r="W194" s="81" t="s">
        <v>125</v>
      </c>
      <c r="X194" s="82">
        <f>VLOOKUP(W194,'Money Won'!$A$2:$B$137,2,FALSE)</f>
        <v>79200</v>
      </c>
      <c r="Y194" s="81" t="s">
        <v>138</v>
      </c>
      <c r="Z194" s="82">
        <f>VLOOKUP(Y194,'Money Won'!$A$2:$B$137,2,FALSE)</f>
        <v>474659</v>
      </c>
      <c r="AA194" s="83" t="s">
        <v>158</v>
      </c>
      <c r="AB194" s="84">
        <f>VLOOKUP(AA194,'Money Won'!$A$2:$B$137,2,FALSE)</f>
        <v>221825</v>
      </c>
      <c r="AC194" s="117" t="s">
        <v>146</v>
      </c>
      <c r="AD194" s="84">
        <f>VLOOKUP(AC194,'Money Won'!$A$2:$B$137,2,FALSE)</f>
        <v>43028</v>
      </c>
      <c r="AE194" s="118" t="s">
        <v>163</v>
      </c>
      <c r="AF194" s="84">
        <f>VLOOKUP(AE194,'Money Won'!$A$2:$B$137,2,FALSE)</f>
        <v>0</v>
      </c>
      <c r="AG194" s="85" t="s">
        <v>188</v>
      </c>
      <c r="AH194" s="86">
        <f>VLOOKUP(AG194,'Money Won'!$A$2:$B$137,2,FALSE)</f>
        <v>0</v>
      </c>
      <c r="AI194" s="87" t="s">
        <v>191</v>
      </c>
      <c r="AJ194" s="86">
        <f>VLOOKUP(AI194,'Money Won'!$A$2:$B$137,2,FALSE)</f>
        <v>27952</v>
      </c>
      <c r="AK194" s="87" t="s">
        <v>185</v>
      </c>
      <c r="AL194" s="86">
        <f>VLOOKUP(AK194,'Money Won'!$A$2:$B$137,2,FALSE)</f>
        <v>0</v>
      </c>
    </row>
    <row r="195" spans="1:38" x14ac:dyDescent="0.2">
      <c r="A195" s="71">
        <v>194</v>
      </c>
      <c r="B195" s="72" t="s">
        <v>548</v>
      </c>
      <c r="C195" s="72" t="s">
        <v>545</v>
      </c>
      <c r="D195" s="72" t="s">
        <v>546</v>
      </c>
      <c r="E195" s="73" t="s">
        <v>24</v>
      </c>
      <c r="F195" s="71" t="s">
        <v>23</v>
      </c>
      <c r="G195" s="74"/>
      <c r="H195" s="75">
        <f t="shared" si="3"/>
        <v>784478</v>
      </c>
      <c r="I195" s="76" t="s">
        <v>79</v>
      </c>
      <c r="J195" s="77">
        <f>VLOOKUP(I195,'Money Won'!$A$2:$B$137,2,FALSE)</f>
        <v>0</v>
      </c>
      <c r="K195" s="78" t="s">
        <v>72</v>
      </c>
      <c r="L195" s="77">
        <f>VLOOKUP(K195,'Money Won'!$A$2:$B$137,2,FALSE)</f>
        <v>0</v>
      </c>
      <c r="M195" s="78" t="s">
        <v>70</v>
      </c>
      <c r="N195" s="77">
        <f>VLOOKUP(M195,'Money Won'!$A$2:$B$137,2,FALSE)</f>
        <v>0</v>
      </c>
      <c r="O195" s="79" t="s">
        <v>83</v>
      </c>
      <c r="P195" s="80">
        <f>VLOOKUP(O195,'Money Won'!$A$2:$B$137,2,FALSE)</f>
        <v>79200</v>
      </c>
      <c r="Q195" s="92" t="s">
        <v>108</v>
      </c>
      <c r="R195" s="80">
        <f>VLOOKUP(Q195,'Money Won'!$A$2:$B$137,2,FALSE)</f>
        <v>361923</v>
      </c>
      <c r="S195" s="93" t="s">
        <v>101</v>
      </c>
      <c r="T195" s="80">
        <f>VLOOKUP(S195,'Money Won'!$A$2:$B$137,2,FALSE)</f>
        <v>54054</v>
      </c>
      <c r="U195" s="81" t="s">
        <v>115</v>
      </c>
      <c r="V195" s="82">
        <f>VLOOKUP(U195,'Money Won'!$A$2:$B$137,2,FALSE)</f>
        <v>0</v>
      </c>
      <c r="W195" s="81" t="s">
        <v>121</v>
      </c>
      <c r="X195" s="82">
        <f>VLOOKUP(W195,'Money Won'!$A$2:$B$137,2,FALSE)</f>
        <v>0</v>
      </c>
      <c r="Y195" s="81" t="s">
        <v>132</v>
      </c>
      <c r="Z195" s="82">
        <f>VLOOKUP(Y195,'Money Won'!$A$2:$B$137,2,FALSE)</f>
        <v>0</v>
      </c>
      <c r="AA195" s="83" t="s">
        <v>158</v>
      </c>
      <c r="AB195" s="84">
        <f>VLOOKUP(AA195,'Money Won'!$A$2:$B$137,2,FALSE)</f>
        <v>221825</v>
      </c>
      <c r="AC195" s="117" t="s">
        <v>160</v>
      </c>
      <c r="AD195" s="84">
        <f>VLOOKUP(AC195,'Money Won'!$A$2:$B$137,2,FALSE)</f>
        <v>43028</v>
      </c>
      <c r="AE195" s="117" t="s">
        <v>166</v>
      </c>
      <c r="AF195" s="84">
        <f>VLOOKUP(AE195,'Money Won'!$A$2:$B$137,2,FALSE)</f>
        <v>0</v>
      </c>
      <c r="AG195" s="85" t="s">
        <v>167</v>
      </c>
      <c r="AH195" s="86">
        <f>VLOOKUP(AG195,'Money Won'!$A$2:$B$137,2,FALSE)</f>
        <v>24448</v>
      </c>
      <c r="AI195" s="87" t="s">
        <v>181</v>
      </c>
      <c r="AJ195" s="86">
        <f>VLOOKUP(AI195,'Money Won'!$A$2:$B$137,2,FALSE)</f>
        <v>0</v>
      </c>
      <c r="AK195" s="87" t="s">
        <v>185</v>
      </c>
      <c r="AL195" s="86">
        <f>VLOOKUP(AK195,'Money Won'!$A$2:$B$137,2,FALSE)</f>
        <v>0</v>
      </c>
    </row>
    <row r="196" spans="1:38" x14ac:dyDescent="0.2">
      <c r="A196" s="71">
        <v>195</v>
      </c>
      <c r="B196" s="72" t="s">
        <v>489</v>
      </c>
      <c r="C196" s="72" t="s">
        <v>366</v>
      </c>
      <c r="D196" s="72" t="s">
        <v>367</v>
      </c>
      <c r="E196" s="73" t="s">
        <v>24</v>
      </c>
      <c r="F196" s="71" t="s">
        <v>23</v>
      </c>
      <c r="G196" s="74"/>
      <c r="H196" s="75">
        <f t="shared" si="3"/>
        <v>782205</v>
      </c>
      <c r="I196" s="76" t="s">
        <v>77</v>
      </c>
      <c r="J196" s="77">
        <f>VLOOKUP(I196,'Money Won'!$A$2:$B$137,2,FALSE)</f>
        <v>27952</v>
      </c>
      <c r="K196" s="78" t="s">
        <v>80</v>
      </c>
      <c r="L196" s="77">
        <f>VLOOKUP(K196,'Money Won'!$A$2:$B$137,2,FALSE)</f>
        <v>0</v>
      </c>
      <c r="M196" s="78" t="s">
        <v>70</v>
      </c>
      <c r="N196" s="77">
        <f>VLOOKUP(M196,'Money Won'!$A$2:$B$137,2,FALSE)</f>
        <v>0</v>
      </c>
      <c r="O196" s="79" t="s">
        <v>104</v>
      </c>
      <c r="P196" s="80">
        <f>VLOOKUP(O196,'Money Won'!$A$2:$B$137,2,FALSE)</f>
        <v>0</v>
      </c>
      <c r="Q196" s="92" t="s">
        <v>93</v>
      </c>
      <c r="R196" s="80">
        <f>VLOOKUP(Q196,'Money Won'!$A$2:$B$137,2,FALSE)</f>
        <v>25426</v>
      </c>
      <c r="S196" s="93" t="s">
        <v>82</v>
      </c>
      <c r="T196" s="80">
        <f>VLOOKUP(S196,'Money Won'!$A$2:$B$137,2,FALSE)</f>
        <v>79200</v>
      </c>
      <c r="U196" s="81" t="s">
        <v>111</v>
      </c>
      <c r="V196" s="82">
        <f>VLOOKUP(U196,'Money Won'!$A$2:$B$137,2,FALSE)</f>
        <v>0</v>
      </c>
      <c r="W196" s="81" t="s">
        <v>121</v>
      </c>
      <c r="X196" s="82">
        <f>VLOOKUP(W196,'Money Won'!$A$2:$B$137,2,FALSE)</f>
        <v>0</v>
      </c>
      <c r="Y196" s="81" t="s">
        <v>138</v>
      </c>
      <c r="Z196" s="82">
        <f>VLOOKUP(Y196,'Money Won'!$A$2:$B$137,2,FALSE)</f>
        <v>474659</v>
      </c>
      <c r="AA196" s="83" t="s">
        <v>162</v>
      </c>
      <c r="AB196" s="84">
        <f>VLOOKUP(AA196,'Money Won'!$A$2:$B$137,2,FALSE)</f>
        <v>0</v>
      </c>
      <c r="AC196" s="117" t="s">
        <v>141</v>
      </c>
      <c r="AD196" s="84">
        <f>VLOOKUP(AC196,'Money Won'!$A$2:$B$137,2,FALSE)</f>
        <v>122387</v>
      </c>
      <c r="AE196" s="117" t="s">
        <v>149</v>
      </c>
      <c r="AF196" s="84">
        <f>VLOOKUP(AE196,'Money Won'!$A$2:$B$137,2,FALSE)</f>
        <v>0</v>
      </c>
      <c r="AG196" s="85" t="s">
        <v>169</v>
      </c>
      <c r="AH196" s="86">
        <f>VLOOKUP(AG196,'Money Won'!$A$2:$B$137,2,FALSE)</f>
        <v>0</v>
      </c>
      <c r="AI196" s="87" t="s">
        <v>168</v>
      </c>
      <c r="AJ196" s="86">
        <f>VLOOKUP(AI196,'Money Won'!$A$2:$B$137,2,FALSE)</f>
        <v>24629</v>
      </c>
      <c r="AK196" s="87" t="s">
        <v>191</v>
      </c>
      <c r="AL196" s="86">
        <f>VLOOKUP(AK196,'Money Won'!$A$2:$B$137,2,FALSE)</f>
        <v>27952</v>
      </c>
    </row>
    <row r="197" spans="1:38" x14ac:dyDescent="0.2">
      <c r="A197" s="71">
        <v>196</v>
      </c>
      <c r="B197" s="72" t="s">
        <v>543</v>
      </c>
      <c r="C197" s="72" t="s">
        <v>544</v>
      </c>
      <c r="D197" s="72" t="s">
        <v>543</v>
      </c>
      <c r="E197" s="73" t="s">
        <v>24</v>
      </c>
      <c r="F197" s="71" t="s">
        <v>23</v>
      </c>
      <c r="G197" s="74"/>
      <c r="H197" s="75">
        <f t="shared" si="3"/>
        <v>772528</v>
      </c>
      <c r="I197" s="76" t="s">
        <v>70</v>
      </c>
      <c r="J197" s="77">
        <f>VLOOKUP(I197,'Money Won'!$A$2:$B$137,2,FALSE)</f>
        <v>0</v>
      </c>
      <c r="K197" s="78" t="s">
        <v>71</v>
      </c>
      <c r="L197" s="77">
        <f>VLOOKUP(K197,'Money Won'!$A$2:$B$137,2,FALSE)</f>
        <v>0</v>
      </c>
      <c r="M197" s="78" t="s">
        <v>74</v>
      </c>
      <c r="N197" s="77">
        <f>VLOOKUP(M197,'Money Won'!$A$2:$B$137,2,FALSE)</f>
        <v>79200</v>
      </c>
      <c r="O197" s="79" t="s">
        <v>100</v>
      </c>
      <c r="P197" s="80">
        <f>VLOOKUP(O197,'Money Won'!$A$2:$B$137,2,FALSE)</f>
        <v>34716</v>
      </c>
      <c r="Q197" s="92" t="s">
        <v>95</v>
      </c>
      <c r="R197" s="80">
        <f>VLOOKUP(Q197,'Money Won'!$A$2:$B$137,2,FALSE)</f>
        <v>163435</v>
      </c>
      <c r="S197" s="93" t="s">
        <v>101</v>
      </c>
      <c r="T197" s="80">
        <f>VLOOKUP(S197,'Money Won'!$A$2:$B$137,2,FALSE)</f>
        <v>54054</v>
      </c>
      <c r="U197" s="81" t="s">
        <v>119</v>
      </c>
      <c r="V197" s="82">
        <f>VLOOKUP(U197,'Money Won'!$A$2:$B$137,2,FALSE)</f>
        <v>361923</v>
      </c>
      <c r="W197" s="81" t="s">
        <v>121</v>
      </c>
      <c r="X197" s="82">
        <f>VLOOKUP(W197,'Money Won'!$A$2:$B$137,2,FALSE)</f>
        <v>0</v>
      </c>
      <c r="Y197" s="81" t="s">
        <v>129</v>
      </c>
      <c r="Z197" s="82">
        <f>VLOOKUP(Y197,'Money Won'!$A$2:$B$137,2,FALSE)</f>
        <v>0</v>
      </c>
      <c r="AA197" s="83" t="s">
        <v>149</v>
      </c>
      <c r="AB197" s="84">
        <f>VLOOKUP(AA197,'Money Won'!$A$2:$B$137,2,FALSE)</f>
        <v>0</v>
      </c>
      <c r="AC197" s="117" t="s">
        <v>143</v>
      </c>
      <c r="AD197" s="84">
        <f>VLOOKUP(AC197,'Money Won'!$A$2:$B$137,2,FALSE)</f>
        <v>0</v>
      </c>
      <c r="AE197" s="117" t="s">
        <v>164</v>
      </c>
      <c r="AF197" s="84">
        <f>VLOOKUP(AE197,'Money Won'!$A$2:$B$137,2,FALSE)</f>
        <v>0</v>
      </c>
      <c r="AG197" s="85" t="s">
        <v>181</v>
      </c>
      <c r="AH197" s="86">
        <f>VLOOKUP(AG197,'Money Won'!$A$2:$B$137,2,FALSE)</f>
        <v>0</v>
      </c>
      <c r="AI197" s="87" t="s">
        <v>182</v>
      </c>
      <c r="AJ197" s="86">
        <f>VLOOKUP(AI197,'Money Won'!$A$2:$B$137,2,FALSE)</f>
        <v>79200</v>
      </c>
      <c r="AK197" s="87" t="s">
        <v>176</v>
      </c>
      <c r="AL197" s="86">
        <f>VLOOKUP(AK197,'Money Won'!$A$2:$B$137,2,FALSE)</f>
        <v>0</v>
      </c>
    </row>
    <row r="198" spans="1:38" x14ac:dyDescent="0.2">
      <c r="A198" s="71">
        <v>197</v>
      </c>
      <c r="B198" s="72" t="s">
        <v>213</v>
      </c>
      <c r="C198" s="72" t="s">
        <v>212</v>
      </c>
      <c r="D198" s="72" t="s">
        <v>213</v>
      </c>
      <c r="E198" s="73" t="s">
        <v>24</v>
      </c>
      <c r="F198" s="71" t="s">
        <v>23</v>
      </c>
      <c r="G198" s="74"/>
      <c r="H198" s="75">
        <f t="shared" si="3"/>
        <v>754492</v>
      </c>
      <c r="I198" s="76" t="s">
        <v>70</v>
      </c>
      <c r="J198" s="77">
        <f>VLOOKUP(I198,'Money Won'!$A$2:$B$137,2,FALSE)</f>
        <v>0</v>
      </c>
      <c r="K198" s="78" t="s">
        <v>69</v>
      </c>
      <c r="L198" s="77">
        <f>VLOOKUP(K198,'Money Won'!$A$2:$B$137,2,FALSE)</f>
        <v>163435</v>
      </c>
      <c r="M198" s="78" t="s">
        <v>78</v>
      </c>
      <c r="N198" s="77">
        <f>VLOOKUP(M198,'Money Won'!$A$2:$B$137,2,FALSE)</f>
        <v>122387</v>
      </c>
      <c r="O198" s="79" t="s">
        <v>90</v>
      </c>
      <c r="P198" s="80">
        <f>VLOOKUP(O198,'Money Won'!$A$2:$B$137,2,FALSE)</f>
        <v>79200</v>
      </c>
      <c r="Q198" s="92" t="s">
        <v>87</v>
      </c>
      <c r="R198" s="80">
        <f>VLOOKUP(Q198,'Money Won'!$A$2:$B$137,2,FALSE)</f>
        <v>79200</v>
      </c>
      <c r="S198" s="93" t="s">
        <v>95</v>
      </c>
      <c r="T198" s="80">
        <f>VLOOKUP(S198,'Money Won'!$A$2:$B$137,2,FALSE)</f>
        <v>163435</v>
      </c>
      <c r="U198" s="81" t="s">
        <v>137</v>
      </c>
      <c r="V198" s="82">
        <f>VLOOKUP(U198,'Money Won'!$A$2:$B$137,2,FALSE)</f>
        <v>122387</v>
      </c>
      <c r="W198" s="81" t="s">
        <v>121</v>
      </c>
      <c r="X198" s="82">
        <f>VLOOKUP(W198,'Money Won'!$A$2:$B$137,2,FALSE)</f>
        <v>0</v>
      </c>
      <c r="Y198" s="81" t="s">
        <v>132</v>
      </c>
      <c r="Z198" s="82">
        <f>VLOOKUP(Y198,'Money Won'!$A$2:$B$137,2,FALSE)</f>
        <v>0</v>
      </c>
      <c r="AA198" s="83" t="s">
        <v>149</v>
      </c>
      <c r="AB198" s="84">
        <f>VLOOKUP(AA198,'Money Won'!$A$2:$B$137,2,FALSE)</f>
        <v>0</v>
      </c>
      <c r="AC198" s="117" t="s">
        <v>143</v>
      </c>
      <c r="AD198" s="84">
        <f>VLOOKUP(AC198,'Money Won'!$A$2:$B$137,2,FALSE)</f>
        <v>0</v>
      </c>
      <c r="AE198" s="117" t="s">
        <v>166</v>
      </c>
      <c r="AF198" s="84">
        <f>VLOOKUP(AE198,'Money Won'!$A$2:$B$137,2,FALSE)</f>
        <v>0</v>
      </c>
      <c r="AG198" s="85" t="s">
        <v>167</v>
      </c>
      <c r="AH198" s="86">
        <f>VLOOKUP(AG198,'Money Won'!$A$2:$B$137,2,FALSE)</f>
        <v>24448</v>
      </c>
      <c r="AI198" s="87" t="s">
        <v>195</v>
      </c>
      <c r="AJ198" s="86">
        <f>VLOOKUP(AI198,'Money Won'!$A$2:$B$137,2,FALSE)</f>
        <v>0</v>
      </c>
      <c r="AK198" s="87" t="s">
        <v>185</v>
      </c>
      <c r="AL198" s="86">
        <f>VLOOKUP(AK198,'Money Won'!$A$2:$B$137,2,FALSE)</f>
        <v>0</v>
      </c>
    </row>
    <row r="199" spans="1:38" x14ac:dyDescent="0.2">
      <c r="A199" s="71">
        <v>198</v>
      </c>
      <c r="B199" s="72" t="s">
        <v>457</v>
      </c>
      <c r="C199" s="72" t="s">
        <v>339</v>
      </c>
      <c r="D199" s="72" t="s">
        <v>340</v>
      </c>
      <c r="E199" s="73" t="s">
        <v>24</v>
      </c>
      <c r="F199" s="71" t="s">
        <v>23</v>
      </c>
      <c r="G199" s="74"/>
      <c r="H199" s="75">
        <f t="shared" si="3"/>
        <v>746701</v>
      </c>
      <c r="I199" s="76" t="s">
        <v>72</v>
      </c>
      <c r="J199" s="77">
        <f>VLOOKUP(I199,'Money Won'!$A$2:$B$137,2,FALSE)</f>
        <v>0</v>
      </c>
      <c r="K199" s="78" t="s">
        <v>70</v>
      </c>
      <c r="L199" s="77">
        <f>VLOOKUP(K199,'Money Won'!$A$2:$B$137,2,FALSE)</f>
        <v>0</v>
      </c>
      <c r="M199" s="78" t="s">
        <v>74</v>
      </c>
      <c r="N199" s="77">
        <f>VLOOKUP(M199,'Money Won'!$A$2:$B$137,2,FALSE)</f>
        <v>79200</v>
      </c>
      <c r="O199" s="79" t="s">
        <v>96</v>
      </c>
      <c r="P199" s="80">
        <f>VLOOKUP(O199,'Money Won'!$A$2:$B$137,2,FALSE)</f>
        <v>34716</v>
      </c>
      <c r="Q199" s="92" t="s">
        <v>107</v>
      </c>
      <c r="R199" s="80">
        <f>VLOOKUP(Q199,'Money Won'!$A$2:$B$137,2,FALSE)</f>
        <v>270151</v>
      </c>
      <c r="S199" s="93" t="s">
        <v>90</v>
      </c>
      <c r="T199" s="80">
        <f>VLOOKUP(S199,'Money Won'!$A$2:$B$137,2,FALSE)</f>
        <v>79200</v>
      </c>
      <c r="U199" s="81" t="s">
        <v>125</v>
      </c>
      <c r="V199" s="82">
        <f>VLOOKUP(U199,'Money Won'!$A$2:$B$137,2,FALSE)</f>
        <v>79200</v>
      </c>
      <c r="W199" s="81" t="s">
        <v>112</v>
      </c>
      <c r="X199" s="82">
        <f>VLOOKUP(W199,'Money Won'!$A$2:$B$137,2,FALSE)</f>
        <v>54054</v>
      </c>
      <c r="Y199" s="81" t="s">
        <v>132</v>
      </c>
      <c r="Z199" s="82">
        <f>VLOOKUP(Y199,'Money Won'!$A$2:$B$137,2,FALSE)</f>
        <v>0</v>
      </c>
      <c r="AA199" s="83" t="s">
        <v>139</v>
      </c>
      <c r="AB199" s="84">
        <f>VLOOKUP(AA199,'Money Won'!$A$2:$B$137,2,FALSE)</f>
        <v>79200</v>
      </c>
      <c r="AC199" s="117" t="s">
        <v>146</v>
      </c>
      <c r="AD199" s="84">
        <f>VLOOKUP(AC199,'Money Won'!$A$2:$B$137,2,FALSE)</f>
        <v>43028</v>
      </c>
      <c r="AE199" s="117" t="s">
        <v>198</v>
      </c>
      <c r="AF199" s="84">
        <f>VLOOKUP(AE199,'Money Won'!$A$2:$B$137,2,FALSE)</f>
        <v>0</v>
      </c>
      <c r="AG199" s="85" t="s">
        <v>188</v>
      </c>
      <c r="AH199" s="86">
        <f>VLOOKUP(AG199,'Money Won'!$A$2:$B$137,2,FALSE)</f>
        <v>0</v>
      </c>
      <c r="AI199" s="87" t="s">
        <v>175</v>
      </c>
      <c r="AJ199" s="86">
        <f>VLOOKUP(AI199,'Money Won'!$A$2:$B$137,2,FALSE)</f>
        <v>0</v>
      </c>
      <c r="AK199" s="87" t="s">
        <v>191</v>
      </c>
      <c r="AL199" s="86">
        <f>VLOOKUP(AK199,'Money Won'!$A$2:$B$137,2,FALSE)</f>
        <v>27952</v>
      </c>
    </row>
    <row r="200" spans="1:38" x14ac:dyDescent="0.2">
      <c r="A200" s="71">
        <v>199</v>
      </c>
      <c r="B200" s="72" t="s">
        <v>302</v>
      </c>
      <c r="C200" s="72" t="s">
        <v>299</v>
      </c>
      <c r="D200" s="72" t="s">
        <v>303</v>
      </c>
      <c r="E200" s="73" t="s">
        <v>24</v>
      </c>
      <c r="F200" s="71" t="s">
        <v>23</v>
      </c>
      <c r="G200" s="74"/>
      <c r="H200" s="75">
        <f t="shared" si="3"/>
        <v>641441</v>
      </c>
      <c r="I200" s="76" t="s">
        <v>77</v>
      </c>
      <c r="J200" s="77">
        <f>VLOOKUP(I200,'Money Won'!$A$2:$B$137,2,FALSE)</f>
        <v>27952</v>
      </c>
      <c r="K200" s="78" t="s">
        <v>69</v>
      </c>
      <c r="L200" s="77">
        <f>VLOOKUP(K200,'Money Won'!$A$2:$B$137,2,FALSE)</f>
        <v>163435</v>
      </c>
      <c r="M200" s="78" t="s">
        <v>70</v>
      </c>
      <c r="N200" s="77">
        <f>VLOOKUP(M200,'Money Won'!$A$2:$B$137,2,FALSE)</f>
        <v>0</v>
      </c>
      <c r="O200" s="79" t="s">
        <v>83</v>
      </c>
      <c r="P200" s="80">
        <f>VLOOKUP(O200,'Money Won'!$A$2:$B$137,2,FALSE)</f>
        <v>79200</v>
      </c>
      <c r="Q200" s="92" t="s">
        <v>90</v>
      </c>
      <c r="R200" s="80">
        <f>VLOOKUP(Q200,'Money Won'!$A$2:$B$137,2,FALSE)</f>
        <v>79200</v>
      </c>
      <c r="S200" s="93" t="s">
        <v>101</v>
      </c>
      <c r="T200" s="80">
        <f>VLOOKUP(S200,'Money Won'!$A$2:$B$137,2,FALSE)</f>
        <v>54054</v>
      </c>
      <c r="U200" s="81" t="s">
        <v>135</v>
      </c>
      <c r="V200" s="82">
        <f>VLOOKUP(U200,'Money Won'!$A$2:$B$137,2,FALSE)</f>
        <v>79200</v>
      </c>
      <c r="W200" s="81" t="s">
        <v>117</v>
      </c>
      <c r="X200" s="82">
        <f>VLOOKUP(W200,'Money Won'!$A$2:$B$137,2,FALSE)</f>
        <v>0</v>
      </c>
      <c r="Y200" s="81" t="s">
        <v>116</v>
      </c>
      <c r="Z200" s="82">
        <f>VLOOKUP(Y200,'Money Won'!$A$2:$B$137,2,FALSE)</f>
        <v>79200</v>
      </c>
      <c r="AA200" s="83" t="s">
        <v>139</v>
      </c>
      <c r="AB200" s="84">
        <f>VLOOKUP(AA200,'Money Won'!$A$2:$B$137,2,FALSE)</f>
        <v>79200</v>
      </c>
      <c r="AC200" s="117" t="s">
        <v>162</v>
      </c>
      <c r="AD200" s="84">
        <f>VLOOKUP(AC200,'Money Won'!$A$2:$B$137,2,FALSE)</f>
        <v>0</v>
      </c>
      <c r="AE200" s="117" t="s">
        <v>165</v>
      </c>
      <c r="AF200" s="84">
        <f>VLOOKUP(AE200,'Money Won'!$A$2:$B$137,2,FALSE)</f>
        <v>0</v>
      </c>
      <c r="AG200" s="85" t="s">
        <v>172</v>
      </c>
      <c r="AH200" s="86">
        <f>VLOOKUP(AG200,'Money Won'!$A$2:$B$137,2,FALSE)</f>
        <v>0</v>
      </c>
      <c r="AI200" s="87" t="s">
        <v>178</v>
      </c>
      <c r="AJ200" s="86">
        <f>VLOOKUP(AI200,'Money Won'!$A$2:$B$137,2,FALSE)</f>
        <v>0</v>
      </c>
      <c r="AK200" s="87" t="s">
        <v>185</v>
      </c>
      <c r="AL200" s="86">
        <f>VLOOKUP(AK200,'Money Won'!$A$2:$B$137,2,FALSE)</f>
        <v>0</v>
      </c>
    </row>
    <row r="201" spans="1:38" x14ac:dyDescent="0.2">
      <c r="A201" s="71">
        <v>200</v>
      </c>
      <c r="B201" s="72" t="s">
        <v>224</v>
      </c>
      <c r="C201" s="72" t="s">
        <v>223</v>
      </c>
      <c r="D201" s="72" t="s">
        <v>218</v>
      </c>
      <c r="E201" s="73" t="s">
        <v>24</v>
      </c>
      <c r="F201" s="71" t="s">
        <v>23</v>
      </c>
      <c r="G201" s="74"/>
      <c r="H201" s="75">
        <f t="shared" si="3"/>
        <v>610324</v>
      </c>
      <c r="I201" s="76" t="s">
        <v>77</v>
      </c>
      <c r="J201" s="77">
        <f>VLOOKUP(I201,'Money Won'!$A$2:$B$137,2,FALSE)</f>
        <v>27952</v>
      </c>
      <c r="K201" s="78" t="s">
        <v>72</v>
      </c>
      <c r="L201" s="77">
        <f>VLOOKUP(K201,'Money Won'!$A$2:$B$137,2,FALSE)</f>
        <v>0</v>
      </c>
      <c r="M201" s="78" t="s">
        <v>78</v>
      </c>
      <c r="N201" s="77">
        <f>VLOOKUP(M201,'Money Won'!$A$2:$B$137,2,FALSE)</f>
        <v>122387</v>
      </c>
      <c r="O201" s="79" t="s">
        <v>81</v>
      </c>
      <c r="P201" s="80">
        <f>VLOOKUP(O201,'Money Won'!$A$2:$B$137,2,FALSE)</f>
        <v>0</v>
      </c>
      <c r="Q201" s="92" t="s">
        <v>109</v>
      </c>
      <c r="R201" s="80">
        <f>VLOOKUP(Q201,'Money Won'!$A$2:$B$137,2,FALSE)</f>
        <v>221825</v>
      </c>
      <c r="S201" s="93" t="s">
        <v>101</v>
      </c>
      <c r="T201" s="80">
        <f>VLOOKUP(S201,'Money Won'!$A$2:$B$137,2,FALSE)</f>
        <v>54054</v>
      </c>
      <c r="U201" s="81" t="s">
        <v>133</v>
      </c>
      <c r="V201" s="82">
        <f>VLOOKUP(U201,'Money Won'!$A$2:$B$137,2,FALSE)</f>
        <v>54054</v>
      </c>
      <c r="W201" s="81" t="s">
        <v>121</v>
      </c>
      <c r="X201" s="82">
        <f>VLOOKUP(W201,'Money Won'!$A$2:$B$137,2,FALSE)</f>
        <v>0</v>
      </c>
      <c r="Y201" s="81" t="s">
        <v>118</v>
      </c>
      <c r="Z201" s="82">
        <f>VLOOKUP(Y201,'Money Won'!$A$2:$B$137,2,FALSE)</f>
        <v>0</v>
      </c>
      <c r="AA201" s="83" t="s">
        <v>139</v>
      </c>
      <c r="AB201" s="84">
        <f>VLOOKUP(AA201,'Money Won'!$A$2:$B$137,2,FALSE)</f>
        <v>79200</v>
      </c>
      <c r="AC201" s="117" t="s">
        <v>154</v>
      </c>
      <c r="AD201" s="84">
        <f>VLOOKUP(AC201,'Money Won'!$A$2:$B$137,2,FALSE)</f>
        <v>0</v>
      </c>
      <c r="AE201" s="117" t="s">
        <v>161</v>
      </c>
      <c r="AF201" s="84">
        <f>VLOOKUP(AE201,'Money Won'!$A$2:$B$137,2,FALSE)</f>
        <v>0</v>
      </c>
      <c r="AG201" s="85" t="s">
        <v>170</v>
      </c>
      <c r="AH201" s="86">
        <f>VLOOKUP(AG201,'Money Won'!$A$2:$B$137,2,FALSE)</f>
        <v>25426</v>
      </c>
      <c r="AI201" s="87" t="s">
        <v>184</v>
      </c>
      <c r="AJ201" s="86">
        <f>VLOOKUP(AI201,'Money Won'!$A$2:$B$137,2,FALSE)</f>
        <v>25426</v>
      </c>
      <c r="AK201" s="87" t="s">
        <v>185</v>
      </c>
      <c r="AL201" s="86">
        <f>VLOOKUP(AK201,'Money Won'!$A$2:$B$137,2,FALSE)</f>
        <v>0</v>
      </c>
    </row>
    <row r="202" spans="1:38" x14ac:dyDescent="0.2">
      <c r="A202" s="71">
        <v>201</v>
      </c>
      <c r="B202" s="72" t="s">
        <v>369</v>
      </c>
      <c r="C202" s="72" t="s">
        <v>368</v>
      </c>
      <c r="D202" s="72" t="s">
        <v>369</v>
      </c>
      <c r="E202" s="73" t="s">
        <v>24</v>
      </c>
      <c r="F202" s="71" t="s">
        <v>23</v>
      </c>
      <c r="G202" s="74"/>
      <c r="H202" s="75">
        <f t="shared" si="3"/>
        <v>585654</v>
      </c>
      <c r="I202" s="76" t="s">
        <v>73</v>
      </c>
      <c r="J202" s="77">
        <f>VLOOKUP(I202,'Money Won'!$A$2:$B$137,2,FALSE)</f>
        <v>270151</v>
      </c>
      <c r="K202" s="78" t="s">
        <v>78</v>
      </c>
      <c r="L202" s="77">
        <f>VLOOKUP(K202,'Money Won'!$A$2:$B$137,2,FALSE)</f>
        <v>122387</v>
      </c>
      <c r="M202" s="78" t="s">
        <v>74</v>
      </c>
      <c r="N202" s="77">
        <f>VLOOKUP(M202,'Money Won'!$A$2:$B$137,2,FALSE)</f>
        <v>79200</v>
      </c>
      <c r="O202" s="79" t="s">
        <v>98</v>
      </c>
      <c r="P202" s="80">
        <f>VLOOKUP(O202,'Money Won'!$A$2:$B$137,2,FALSE)</f>
        <v>0</v>
      </c>
      <c r="Q202" s="92" t="s">
        <v>100</v>
      </c>
      <c r="R202" s="80">
        <f>VLOOKUP(Q202,'Money Won'!$A$2:$B$137,2,FALSE)</f>
        <v>34716</v>
      </c>
      <c r="S202" s="93" t="s">
        <v>103</v>
      </c>
      <c r="T202" s="80">
        <f>VLOOKUP(S202,'Money Won'!$A$2:$B$137,2,FALSE)</f>
        <v>0</v>
      </c>
      <c r="U202" s="81" t="s">
        <v>132</v>
      </c>
      <c r="V202" s="82">
        <f>VLOOKUP(U202,'Money Won'!$A$2:$B$137,2,FALSE)</f>
        <v>0</v>
      </c>
      <c r="W202" s="81" t="s">
        <v>125</v>
      </c>
      <c r="X202" s="82">
        <f>VLOOKUP(W202,'Money Won'!$A$2:$B$137,2,FALSE)</f>
        <v>79200</v>
      </c>
      <c r="Y202" s="81" t="s">
        <v>115</v>
      </c>
      <c r="Z202" s="82">
        <f>VLOOKUP(Y202,'Money Won'!$A$2:$B$137,2,FALSE)</f>
        <v>0</v>
      </c>
      <c r="AA202" s="83" t="s">
        <v>149</v>
      </c>
      <c r="AB202" s="84">
        <f>VLOOKUP(AA202,'Money Won'!$A$2:$B$137,2,FALSE)</f>
        <v>0</v>
      </c>
      <c r="AC202" s="117" t="s">
        <v>161</v>
      </c>
      <c r="AD202" s="84">
        <f>VLOOKUP(AC202,'Money Won'!$A$2:$B$137,2,FALSE)</f>
        <v>0</v>
      </c>
      <c r="AE202" s="117" t="s">
        <v>165</v>
      </c>
      <c r="AF202" s="84">
        <f>VLOOKUP(AE202,'Money Won'!$A$2:$B$137,2,FALSE)</f>
        <v>0</v>
      </c>
      <c r="AG202" s="85" t="s">
        <v>189</v>
      </c>
      <c r="AH202" s="86">
        <f>VLOOKUP(AG202,'Money Won'!$A$2:$B$137,2,FALSE)</f>
        <v>0</v>
      </c>
      <c r="AI202" s="87" t="s">
        <v>171</v>
      </c>
      <c r="AJ202" s="86">
        <f>VLOOKUP(AI202,'Money Won'!$A$2:$B$137,2,FALSE)</f>
        <v>0</v>
      </c>
      <c r="AK202" s="87" t="s">
        <v>185</v>
      </c>
      <c r="AL202" s="86">
        <f>VLOOKUP(AK202,'Money Won'!$A$2:$B$137,2,FALSE)</f>
        <v>0</v>
      </c>
    </row>
    <row r="203" spans="1:38" x14ac:dyDescent="0.2">
      <c r="A203" s="71">
        <v>202</v>
      </c>
      <c r="B203" s="72" t="s">
        <v>470</v>
      </c>
      <c r="C203" s="72" t="s">
        <v>469</v>
      </c>
      <c r="D203" s="72" t="s">
        <v>470</v>
      </c>
      <c r="E203" s="73" t="s">
        <v>24</v>
      </c>
      <c r="F203" s="71" t="s">
        <v>23</v>
      </c>
      <c r="G203" s="74"/>
      <c r="H203" s="75">
        <f t="shared" si="3"/>
        <v>491638</v>
      </c>
      <c r="I203" s="76" t="s">
        <v>66</v>
      </c>
      <c r="J203" s="77">
        <f>VLOOKUP(I203,'Money Won'!$A$2:$B$137,2,FALSE)</f>
        <v>0</v>
      </c>
      <c r="K203" s="78" t="s">
        <v>69</v>
      </c>
      <c r="L203" s="77">
        <f>VLOOKUP(K203,'Money Won'!$A$2:$B$137,2,FALSE)</f>
        <v>163435</v>
      </c>
      <c r="M203" s="78" t="s">
        <v>72</v>
      </c>
      <c r="N203" s="77">
        <f>VLOOKUP(M203,'Money Won'!$A$2:$B$137,2,FALSE)</f>
        <v>0</v>
      </c>
      <c r="O203" s="79" t="s">
        <v>96</v>
      </c>
      <c r="P203" s="80">
        <f>VLOOKUP(O203,'Money Won'!$A$2:$B$137,2,FALSE)</f>
        <v>34716</v>
      </c>
      <c r="Q203" s="92" t="s">
        <v>83</v>
      </c>
      <c r="R203" s="80">
        <f>VLOOKUP(Q203,'Money Won'!$A$2:$B$137,2,FALSE)</f>
        <v>79200</v>
      </c>
      <c r="S203" s="93" t="s">
        <v>98</v>
      </c>
      <c r="T203" s="80">
        <f>VLOOKUP(S203,'Money Won'!$A$2:$B$137,2,FALSE)</f>
        <v>0</v>
      </c>
      <c r="U203" s="81" t="s">
        <v>110</v>
      </c>
      <c r="V203" s="82">
        <f>VLOOKUP(U203,'Money Won'!$A$2:$B$137,2,FALSE)</f>
        <v>0</v>
      </c>
      <c r="W203" s="81" t="s">
        <v>121</v>
      </c>
      <c r="X203" s="82">
        <f>VLOOKUP(W203,'Money Won'!$A$2:$B$137,2,FALSE)</f>
        <v>0</v>
      </c>
      <c r="Y203" s="81" t="s">
        <v>118</v>
      </c>
      <c r="Z203" s="82">
        <f>VLOOKUP(Y203,'Money Won'!$A$2:$B$137,2,FALSE)</f>
        <v>0</v>
      </c>
      <c r="AA203" s="83" t="s">
        <v>148</v>
      </c>
      <c r="AB203" s="84">
        <f>VLOOKUP(AA203,'Money Won'!$A$2:$B$137,2,FALSE)</f>
        <v>163435</v>
      </c>
      <c r="AC203" s="117" t="s">
        <v>157</v>
      </c>
      <c r="AD203" s="84">
        <f>VLOOKUP(AC203,'Money Won'!$A$2:$B$137,2,FALSE)</f>
        <v>0</v>
      </c>
      <c r="AE203" s="117" t="s">
        <v>163</v>
      </c>
      <c r="AF203" s="84">
        <f>VLOOKUP(AE203,'Money Won'!$A$2:$B$137,2,FALSE)</f>
        <v>0</v>
      </c>
      <c r="AG203" s="85" t="s">
        <v>174</v>
      </c>
      <c r="AH203" s="86">
        <f>VLOOKUP(AG203,'Money Won'!$A$2:$B$137,2,FALSE)</f>
        <v>25426</v>
      </c>
      <c r="AI203" s="87" t="s">
        <v>194</v>
      </c>
      <c r="AJ203" s="86">
        <f>VLOOKUP(AI203,'Money Won'!$A$2:$B$137,2,FALSE)</f>
        <v>25426</v>
      </c>
      <c r="AK203" s="87" t="s">
        <v>176</v>
      </c>
      <c r="AL203" s="86">
        <f>VLOOKUP(AK203,'Money Won'!$A$2:$B$137,2,FALSE)</f>
        <v>0</v>
      </c>
    </row>
    <row r="204" spans="1:38" x14ac:dyDescent="0.2">
      <c r="A204" s="71">
        <v>203</v>
      </c>
      <c r="B204" s="72" t="s">
        <v>360</v>
      </c>
      <c r="C204" s="72" t="s">
        <v>359</v>
      </c>
      <c r="D204" s="72" t="s">
        <v>360</v>
      </c>
      <c r="E204" s="73" t="s">
        <v>24</v>
      </c>
      <c r="F204" s="71" t="s">
        <v>23</v>
      </c>
      <c r="G204" s="74"/>
      <c r="H204" s="75">
        <f t="shared" si="3"/>
        <v>466440</v>
      </c>
      <c r="I204" s="76" t="s">
        <v>70</v>
      </c>
      <c r="J204" s="77">
        <f>VLOOKUP(I204,'Money Won'!$A$2:$B$137,2,FALSE)</f>
        <v>0</v>
      </c>
      <c r="K204" s="78" t="s">
        <v>72</v>
      </c>
      <c r="L204" s="77">
        <f>VLOOKUP(K204,'Money Won'!$A$2:$B$137,2,FALSE)</f>
        <v>0</v>
      </c>
      <c r="M204" s="78" t="s">
        <v>80</v>
      </c>
      <c r="N204" s="77">
        <f>VLOOKUP(M204,'Money Won'!$A$2:$B$137,2,FALSE)</f>
        <v>0</v>
      </c>
      <c r="O204" s="79" t="s">
        <v>81</v>
      </c>
      <c r="P204" s="80">
        <f>VLOOKUP(O204,'Money Won'!$A$2:$B$137,2,FALSE)</f>
        <v>0</v>
      </c>
      <c r="Q204" s="92" t="s">
        <v>99</v>
      </c>
      <c r="R204" s="80">
        <f>VLOOKUP(Q204,'Money Won'!$A$2:$B$137,2,FALSE)</f>
        <v>221825</v>
      </c>
      <c r="S204" s="93" t="s">
        <v>103</v>
      </c>
      <c r="T204" s="80">
        <f>VLOOKUP(S204,'Money Won'!$A$2:$B$137,2,FALSE)</f>
        <v>0</v>
      </c>
      <c r="U204" s="81" t="s">
        <v>111</v>
      </c>
      <c r="V204" s="82">
        <f>VLOOKUP(U204,'Money Won'!$A$2:$B$137,2,FALSE)</f>
        <v>0</v>
      </c>
      <c r="W204" s="81" t="s">
        <v>125</v>
      </c>
      <c r="X204" s="82">
        <f>VLOOKUP(W204,'Money Won'!$A$2:$B$137,2,FALSE)</f>
        <v>79200</v>
      </c>
      <c r="Y204" s="81" t="s">
        <v>137</v>
      </c>
      <c r="Z204" s="82">
        <f>VLOOKUP(Y204,'Money Won'!$A$2:$B$137,2,FALSE)</f>
        <v>122387</v>
      </c>
      <c r="AA204" s="83" t="s">
        <v>159</v>
      </c>
      <c r="AB204" s="84">
        <f>VLOOKUP(AA204,'Money Won'!$A$2:$B$137,2,FALSE)</f>
        <v>43028</v>
      </c>
      <c r="AC204" s="117" t="s">
        <v>198</v>
      </c>
      <c r="AD204" s="84">
        <f>VLOOKUP(AC204,'Money Won'!$A$2:$B$137,2,FALSE)</f>
        <v>0</v>
      </c>
      <c r="AE204" s="117" t="s">
        <v>162</v>
      </c>
      <c r="AF204" s="84">
        <f>VLOOKUP(AE204,'Money Won'!$A$2:$B$137,2,FALSE)</f>
        <v>0</v>
      </c>
      <c r="AG204" s="85" t="s">
        <v>189</v>
      </c>
      <c r="AH204" s="86">
        <f>VLOOKUP(AG204,'Money Won'!$A$2:$B$137,2,FALSE)</f>
        <v>0</v>
      </c>
      <c r="AI204" s="87" t="s">
        <v>190</v>
      </c>
      <c r="AJ204" s="86">
        <f>VLOOKUP(AI204,'Money Won'!$A$2:$B$137,2,FALSE)</f>
        <v>0</v>
      </c>
      <c r="AK204" s="87" t="s">
        <v>186</v>
      </c>
      <c r="AL204" s="86">
        <f>VLOOKUP(AK204,'Money Won'!$A$2:$B$137,2,FALSE)</f>
        <v>0</v>
      </c>
    </row>
    <row r="205" spans="1:38" x14ac:dyDescent="0.2">
      <c r="A205" s="71">
        <v>204</v>
      </c>
      <c r="B205" s="72" t="s">
        <v>593</v>
      </c>
      <c r="C205" s="72" t="s">
        <v>594</v>
      </c>
      <c r="D205" s="72" t="s">
        <v>593</v>
      </c>
      <c r="E205" s="73" t="s">
        <v>24</v>
      </c>
      <c r="F205" s="71" t="s">
        <v>23</v>
      </c>
      <c r="G205" s="74"/>
      <c r="H205" s="75">
        <f t="shared" si="3"/>
        <v>334286</v>
      </c>
      <c r="I205" s="76" t="s">
        <v>77</v>
      </c>
      <c r="J205" s="77">
        <f>VLOOKUP(I205,'Money Won'!$A$2:$B$137,2,FALSE)</f>
        <v>27952</v>
      </c>
      <c r="K205" s="78" t="s">
        <v>72</v>
      </c>
      <c r="L205" s="77">
        <f>VLOOKUP(K205,'Money Won'!$A$2:$B$137,2,FALSE)</f>
        <v>0</v>
      </c>
      <c r="M205" s="78" t="s">
        <v>70</v>
      </c>
      <c r="N205" s="77">
        <f>VLOOKUP(M205,'Money Won'!$A$2:$B$137,2,FALSE)</f>
        <v>0</v>
      </c>
      <c r="O205" s="79" t="s">
        <v>81</v>
      </c>
      <c r="P205" s="80">
        <f>VLOOKUP(O205,'Money Won'!$A$2:$B$137,2,FALSE)</f>
        <v>0</v>
      </c>
      <c r="Q205" s="92" t="s">
        <v>82</v>
      </c>
      <c r="R205" s="80">
        <f>VLOOKUP(Q205,'Money Won'!$A$2:$B$137,2,FALSE)</f>
        <v>79200</v>
      </c>
      <c r="S205" s="93" t="s">
        <v>104</v>
      </c>
      <c r="T205" s="80">
        <f>VLOOKUP(S205,'Money Won'!$A$2:$B$137,2,FALSE)</f>
        <v>0</v>
      </c>
      <c r="U205" s="81" t="s">
        <v>111</v>
      </c>
      <c r="V205" s="82">
        <f>VLOOKUP(U205,'Money Won'!$A$2:$B$137,2,FALSE)</f>
        <v>0</v>
      </c>
      <c r="W205" s="81" t="s">
        <v>125</v>
      </c>
      <c r="X205" s="82">
        <f>VLOOKUP(W205,'Money Won'!$A$2:$B$137,2,FALSE)</f>
        <v>79200</v>
      </c>
      <c r="Y205" s="81" t="s">
        <v>113</v>
      </c>
      <c r="Z205" s="82">
        <f>VLOOKUP(Y205,'Money Won'!$A$2:$B$137,2,FALSE)</f>
        <v>54054</v>
      </c>
      <c r="AA205" s="83" t="s">
        <v>140</v>
      </c>
      <c r="AB205" s="84">
        <f>VLOOKUP(AA205,'Money Won'!$A$2:$B$137,2,FALSE)</f>
        <v>0</v>
      </c>
      <c r="AC205" s="117" t="s">
        <v>150</v>
      </c>
      <c r="AD205" s="84">
        <f>VLOOKUP(AC205,'Money Won'!$A$2:$B$137,2,FALSE)</f>
        <v>0</v>
      </c>
      <c r="AE205" s="117" t="s">
        <v>155</v>
      </c>
      <c r="AF205" s="84">
        <f>VLOOKUP(AE205,'Money Won'!$A$2:$B$137,2,FALSE)</f>
        <v>43028</v>
      </c>
      <c r="AG205" s="85" t="s">
        <v>170</v>
      </c>
      <c r="AH205" s="86">
        <f>VLOOKUP(AG205,'Money Won'!$A$2:$B$137,2,FALSE)</f>
        <v>25426</v>
      </c>
      <c r="AI205" s="87" t="s">
        <v>194</v>
      </c>
      <c r="AJ205" s="86">
        <f>VLOOKUP(AI205,'Money Won'!$A$2:$B$137,2,FALSE)</f>
        <v>25426</v>
      </c>
      <c r="AK205" s="87" t="s">
        <v>185</v>
      </c>
      <c r="AL205" s="86">
        <f>VLOOKUP(AK205,'Money Won'!$A$2:$B$137,2,FALSE)</f>
        <v>0</v>
      </c>
    </row>
    <row r="1048246" spans="4:4" x14ac:dyDescent="0.2">
      <c r="D1048246" s="72"/>
    </row>
  </sheetData>
  <autoFilter ref="A1:AL205" xr:uid="{0134CCFA-D0B1-4D45-A91E-70EC61587D63}"/>
  <sortState xmlns:xlrd2="http://schemas.microsoft.com/office/spreadsheetml/2017/richdata2" ref="A2:AL205">
    <sortCondition descending="1" ref="H2:H205"/>
  </sortState>
  <conditionalFormatting sqref="F2 F183:F204 E205:F205">
    <cfRule type="containsText" dxfId="1249" priority="6219" operator="containsText" text="YES">
      <formula>NOT(ISERROR(SEARCH("YES",E2)))</formula>
    </cfRule>
  </conditionalFormatting>
  <conditionalFormatting sqref="E1 E206 E208:E1048576 C212">
    <cfRule type="containsText" dxfId="1248" priority="6215" operator="containsText" text="Venmo">
      <formula>NOT(ISERROR(SEARCH("Venmo",C1)))</formula>
    </cfRule>
  </conditionalFormatting>
  <conditionalFormatting sqref="B1">
    <cfRule type="duplicateValues" dxfId="1247" priority="7198"/>
  </conditionalFormatting>
  <conditionalFormatting sqref="E1 E206 E208:E1048576 C212">
    <cfRule type="containsText" dxfId="1246" priority="5738" operator="containsText" text="PAY PAL">
      <formula>NOT(ISERROR(SEARCH("PAY PAL",C1)))</formula>
    </cfRule>
  </conditionalFormatting>
  <conditionalFormatting sqref="E2">
    <cfRule type="containsText" dxfId="1245" priority="1793" operator="containsText" text="YES">
      <formula>NOT(ISERROR(SEARCH("YES",E2)))</formula>
    </cfRule>
  </conditionalFormatting>
  <conditionalFormatting sqref="E2 E205">
    <cfRule type="containsText" dxfId="1244" priority="1792" operator="containsText" text="YES">
      <formula>NOT(ISERROR(SEARCH("YES",E2)))</formula>
    </cfRule>
  </conditionalFormatting>
  <conditionalFormatting sqref="G1:G2 G52:G1048576">
    <cfRule type="containsText" dxfId="1243" priority="1787" operator="containsText" text="YES">
      <formula>NOT(ISERROR(SEARCH("YES",G1)))</formula>
    </cfRule>
  </conditionalFormatting>
  <conditionalFormatting sqref="F52:F55 F59:F64 F66:F77 F81:F138 F140:F167 F173:F179">
    <cfRule type="containsText" dxfId="1242" priority="1245" operator="containsText" text="YES">
      <formula>NOT(ISERROR(SEARCH("YES",F52)))</formula>
    </cfRule>
  </conditionalFormatting>
  <conditionalFormatting sqref="E52:E55 E59:E64 E66:E77 E81:E138 E140:E167 E173:E179 E183:E185 E187:E202">
    <cfRule type="containsText" dxfId="1241" priority="1244" operator="containsText" text="YES">
      <formula>NOT(ISERROR(SEARCH("YES",E52)))</formula>
    </cfRule>
  </conditionalFormatting>
  <conditionalFormatting sqref="E52:E55 E59:E64 E66:E77 E81:E138 E140:E167 E173:E179 E183:E185 E187:E202">
    <cfRule type="containsText" dxfId="1240" priority="1243" operator="containsText" text="YES">
      <formula>NOT(ISERROR(SEARCH("YES",E52)))</formula>
    </cfRule>
  </conditionalFormatting>
  <conditionalFormatting sqref="F56">
    <cfRule type="containsText" dxfId="1239" priority="1241" operator="containsText" text="YES">
      <formula>NOT(ISERROR(SEARCH("YES",F56)))</formula>
    </cfRule>
  </conditionalFormatting>
  <conditionalFormatting sqref="E56">
    <cfRule type="containsText" dxfId="1238" priority="1240" operator="containsText" text="YES">
      <formula>NOT(ISERROR(SEARCH("YES",E56)))</formula>
    </cfRule>
  </conditionalFormatting>
  <conditionalFormatting sqref="E56">
    <cfRule type="containsText" dxfId="1237" priority="1239" operator="containsText" text="YES">
      <formula>NOT(ISERROR(SEARCH("YES",E56)))</formula>
    </cfRule>
  </conditionalFormatting>
  <conditionalFormatting sqref="F57">
    <cfRule type="containsText" dxfId="1236" priority="1238" operator="containsText" text="YES">
      <formula>NOT(ISERROR(SEARCH("YES",F57)))</formula>
    </cfRule>
  </conditionalFormatting>
  <conditionalFormatting sqref="E57">
    <cfRule type="containsText" dxfId="1235" priority="1237" operator="containsText" text="YES">
      <formula>NOT(ISERROR(SEARCH("YES",E57)))</formula>
    </cfRule>
  </conditionalFormatting>
  <conditionalFormatting sqref="E57">
    <cfRule type="containsText" dxfId="1234" priority="1236" operator="containsText" text="YES">
      <formula>NOT(ISERROR(SEARCH("YES",E57)))</formula>
    </cfRule>
  </conditionalFormatting>
  <conditionalFormatting sqref="F58">
    <cfRule type="containsText" dxfId="1233" priority="1235" operator="containsText" text="YES">
      <formula>NOT(ISERROR(SEARCH("YES",F58)))</formula>
    </cfRule>
  </conditionalFormatting>
  <conditionalFormatting sqref="E58">
    <cfRule type="containsText" dxfId="1232" priority="1234" operator="containsText" text="YES">
      <formula>NOT(ISERROR(SEARCH("YES",E58)))</formula>
    </cfRule>
  </conditionalFormatting>
  <conditionalFormatting sqref="E58">
    <cfRule type="containsText" dxfId="1231" priority="1233" operator="containsText" text="YES">
      <formula>NOT(ISERROR(SEARCH("YES",E58)))</formula>
    </cfRule>
  </conditionalFormatting>
  <conditionalFormatting sqref="F65">
    <cfRule type="containsText" dxfId="1230" priority="1232" operator="containsText" text="YES">
      <formula>NOT(ISERROR(SEARCH("YES",F65)))</formula>
    </cfRule>
  </conditionalFormatting>
  <conditionalFormatting sqref="E65">
    <cfRule type="containsText" dxfId="1229" priority="1231" operator="containsText" text="YES">
      <formula>NOT(ISERROR(SEARCH("YES",E65)))</formula>
    </cfRule>
  </conditionalFormatting>
  <conditionalFormatting sqref="E65">
    <cfRule type="containsText" dxfId="1228" priority="1230" operator="containsText" text="YES">
      <formula>NOT(ISERROR(SEARCH("YES",E65)))</formula>
    </cfRule>
  </conditionalFormatting>
  <conditionalFormatting sqref="F78">
    <cfRule type="containsText" dxfId="1227" priority="1229" operator="containsText" text="YES">
      <formula>NOT(ISERROR(SEARCH("YES",F78)))</formula>
    </cfRule>
  </conditionalFormatting>
  <conditionalFormatting sqref="E78">
    <cfRule type="containsText" dxfId="1226" priority="1228" operator="containsText" text="YES">
      <formula>NOT(ISERROR(SEARCH("YES",E78)))</formula>
    </cfRule>
  </conditionalFormatting>
  <conditionalFormatting sqref="E78">
    <cfRule type="containsText" dxfId="1225" priority="1227" operator="containsText" text="YES">
      <formula>NOT(ISERROR(SEARCH("YES",E78)))</formula>
    </cfRule>
  </conditionalFormatting>
  <conditionalFormatting sqref="F79">
    <cfRule type="containsText" dxfId="1224" priority="1226" operator="containsText" text="YES">
      <formula>NOT(ISERROR(SEARCH("YES",F79)))</formula>
    </cfRule>
  </conditionalFormatting>
  <conditionalFormatting sqref="E79">
    <cfRule type="containsText" dxfId="1223" priority="1225" operator="containsText" text="YES">
      <formula>NOT(ISERROR(SEARCH("YES",E79)))</formula>
    </cfRule>
  </conditionalFormatting>
  <conditionalFormatting sqref="E79">
    <cfRule type="containsText" dxfId="1222" priority="1224" operator="containsText" text="YES">
      <formula>NOT(ISERROR(SEARCH("YES",E79)))</formula>
    </cfRule>
  </conditionalFormatting>
  <conditionalFormatting sqref="F80">
    <cfRule type="containsText" dxfId="1221" priority="1223" operator="containsText" text="YES">
      <formula>NOT(ISERROR(SEARCH("YES",F80)))</formula>
    </cfRule>
  </conditionalFormatting>
  <conditionalFormatting sqref="E80">
    <cfRule type="containsText" dxfId="1220" priority="1222" operator="containsText" text="YES">
      <formula>NOT(ISERROR(SEARCH("YES",E80)))</formula>
    </cfRule>
  </conditionalFormatting>
  <conditionalFormatting sqref="E80">
    <cfRule type="containsText" dxfId="1219" priority="1221" operator="containsText" text="YES">
      <formula>NOT(ISERROR(SEARCH("YES",E80)))</formula>
    </cfRule>
  </conditionalFormatting>
  <conditionalFormatting sqref="F139">
    <cfRule type="containsText" dxfId="1218" priority="1220" operator="containsText" text="YES">
      <formula>NOT(ISERROR(SEARCH("YES",F139)))</formula>
    </cfRule>
  </conditionalFormatting>
  <conditionalFormatting sqref="E139">
    <cfRule type="containsText" dxfId="1217" priority="1219" operator="containsText" text="YES">
      <formula>NOT(ISERROR(SEARCH("YES",E139)))</formula>
    </cfRule>
  </conditionalFormatting>
  <conditionalFormatting sqref="E139">
    <cfRule type="containsText" dxfId="1216" priority="1218" operator="containsText" text="YES">
      <formula>NOT(ISERROR(SEARCH("YES",E139)))</formula>
    </cfRule>
  </conditionalFormatting>
  <conditionalFormatting sqref="F168:F171">
    <cfRule type="containsText" dxfId="1215" priority="1217" operator="containsText" text="YES">
      <formula>NOT(ISERROR(SEARCH("YES",F168)))</formula>
    </cfRule>
  </conditionalFormatting>
  <conditionalFormatting sqref="E168:E171">
    <cfRule type="containsText" dxfId="1214" priority="1216" operator="containsText" text="YES">
      <formula>NOT(ISERROR(SEARCH("YES",E168)))</formula>
    </cfRule>
  </conditionalFormatting>
  <conditionalFormatting sqref="E168:E171">
    <cfRule type="containsText" dxfId="1213" priority="1215" operator="containsText" text="YES">
      <formula>NOT(ISERROR(SEARCH("YES",E168)))</formula>
    </cfRule>
  </conditionalFormatting>
  <conditionalFormatting sqref="I2:K2 M2">
    <cfRule type="duplicateValues" dxfId="1212" priority="1211"/>
  </conditionalFormatting>
  <conditionalFormatting sqref="O2 Q2 S2">
    <cfRule type="duplicateValues" dxfId="1211" priority="1210"/>
  </conditionalFormatting>
  <conditionalFormatting sqref="U2 W2 Y2">
    <cfRule type="duplicateValues" dxfId="1210" priority="1209"/>
  </conditionalFormatting>
  <conditionalFormatting sqref="AA2 AC2 AE2">
    <cfRule type="duplicateValues" dxfId="1209" priority="1208"/>
  </conditionalFormatting>
  <conditionalFormatting sqref="AG2 AI2 AK2">
    <cfRule type="duplicateValues" dxfId="1208" priority="1207"/>
  </conditionalFormatting>
  <conditionalFormatting sqref="F3">
    <cfRule type="containsText" dxfId="1207" priority="1205" operator="containsText" text="YES">
      <formula>NOT(ISERROR(SEARCH("YES",F3)))</formula>
    </cfRule>
  </conditionalFormatting>
  <conditionalFormatting sqref="E3">
    <cfRule type="containsText" dxfId="1206" priority="1204" operator="containsText" text="YES">
      <formula>NOT(ISERROR(SEARCH("YES",E3)))</formula>
    </cfRule>
  </conditionalFormatting>
  <conditionalFormatting sqref="E3">
    <cfRule type="containsText" dxfId="1205" priority="1203" operator="containsText" text="YES">
      <formula>NOT(ISERROR(SEARCH("YES",E3)))</formula>
    </cfRule>
  </conditionalFormatting>
  <conditionalFormatting sqref="G3">
    <cfRule type="containsText" dxfId="1204" priority="1202" operator="containsText" text="YES">
      <formula>NOT(ISERROR(SEARCH("YES",G3)))</formula>
    </cfRule>
  </conditionalFormatting>
  <conditionalFormatting sqref="I3:K3 M3">
    <cfRule type="duplicateValues" dxfId="1203" priority="1201"/>
  </conditionalFormatting>
  <conditionalFormatting sqref="O3 Q3 S3">
    <cfRule type="duplicateValues" dxfId="1202" priority="1200"/>
  </conditionalFormatting>
  <conditionalFormatting sqref="U3 W3 Y3">
    <cfRule type="duplicateValues" dxfId="1201" priority="1199"/>
  </conditionalFormatting>
  <conditionalFormatting sqref="AA3 AC3 AE3">
    <cfRule type="duplicateValues" dxfId="1200" priority="1198"/>
  </conditionalFormatting>
  <conditionalFormatting sqref="AG3 AI3 AK3">
    <cfRule type="duplicateValues" dxfId="1199" priority="1197"/>
  </conditionalFormatting>
  <conditionalFormatting sqref="F4">
    <cfRule type="containsText" dxfId="1198" priority="1195" operator="containsText" text="YES">
      <formula>NOT(ISERROR(SEARCH("YES",F4)))</formula>
    </cfRule>
  </conditionalFormatting>
  <conditionalFormatting sqref="E4">
    <cfRule type="containsText" dxfId="1197" priority="1194" operator="containsText" text="YES">
      <formula>NOT(ISERROR(SEARCH("YES",E4)))</formula>
    </cfRule>
  </conditionalFormatting>
  <conditionalFormatting sqref="E4">
    <cfRule type="containsText" dxfId="1196" priority="1193" operator="containsText" text="YES">
      <formula>NOT(ISERROR(SEARCH("YES",E4)))</formula>
    </cfRule>
  </conditionalFormatting>
  <conditionalFormatting sqref="G4">
    <cfRule type="containsText" dxfId="1195" priority="1192" operator="containsText" text="YES">
      <formula>NOT(ISERROR(SEARCH("YES",G4)))</formula>
    </cfRule>
  </conditionalFormatting>
  <conditionalFormatting sqref="I4:K4 M4">
    <cfRule type="duplicateValues" dxfId="1194" priority="1191"/>
  </conditionalFormatting>
  <conditionalFormatting sqref="O4 Q4 S4">
    <cfRule type="duplicateValues" dxfId="1193" priority="1190"/>
  </conditionalFormatting>
  <conditionalFormatting sqref="U4 W4 Y4">
    <cfRule type="duplicateValues" dxfId="1192" priority="1189"/>
  </conditionalFormatting>
  <conditionalFormatting sqref="AA4 AC4 AE4">
    <cfRule type="duplicateValues" dxfId="1191" priority="1188"/>
  </conditionalFormatting>
  <conditionalFormatting sqref="AG4 AI4 AK4">
    <cfRule type="duplicateValues" dxfId="1190" priority="1187"/>
  </conditionalFormatting>
  <conditionalFormatting sqref="F5">
    <cfRule type="containsText" dxfId="1189" priority="1185" operator="containsText" text="YES">
      <formula>NOT(ISERROR(SEARCH("YES",F5)))</formula>
    </cfRule>
  </conditionalFormatting>
  <conditionalFormatting sqref="H5">
    <cfRule type="duplicateValues" dxfId="1188" priority="1186"/>
  </conditionalFormatting>
  <conditionalFormatting sqref="E5">
    <cfRule type="containsText" dxfId="1187" priority="1184" operator="containsText" text="YES">
      <formula>NOT(ISERROR(SEARCH("YES",E5)))</formula>
    </cfRule>
  </conditionalFormatting>
  <conditionalFormatting sqref="E5">
    <cfRule type="containsText" dxfId="1186" priority="1183" operator="containsText" text="YES">
      <formula>NOT(ISERROR(SEARCH("YES",E5)))</formula>
    </cfRule>
  </conditionalFormatting>
  <conditionalFormatting sqref="G5">
    <cfRule type="containsText" dxfId="1185" priority="1182" operator="containsText" text="YES">
      <formula>NOT(ISERROR(SEARCH("YES",G5)))</formula>
    </cfRule>
  </conditionalFormatting>
  <conditionalFormatting sqref="I5:K5 M5">
    <cfRule type="duplicateValues" dxfId="1184" priority="1181"/>
  </conditionalFormatting>
  <conditionalFormatting sqref="O5 Q5 S5">
    <cfRule type="duplicateValues" dxfId="1183" priority="1180"/>
  </conditionalFormatting>
  <conditionalFormatting sqref="U5 W5 Y5">
    <cfRule type="duplicateValues" dxfId="1182" priority="1179"/>
  </conditionalFormatting>
  <conditionalFormatting sqref="AA5 AC5 AE5">
    <cfRule type="duplicateValues" dxfId="1181" priority="1178"/>
  </conditionalFormatting>
  <conditionalFormatting sqref="AG5 AI5 AK5">
    <cfRule type="duplicateValues" dxfId="1180" priority="1177"/>
  </conditionalFormatting>
  <conditionalFormatting sqref="F6">
    <cfRule type="containsText" dxfId="1179" priority="1175" operator="containsText" text="YES">
      <formula>NOT(ISERROR(SEARCH("YES",F6)))</formula>
    </cfRule>
  </conditionalFormatting>
  <conditionalFormatting sqref="H6">
    <cfRule type="duplicateValues" dxfId="1178" priority="1176"/>
  </conditionalFormatting>
  <conditionalFormatting sqref="E6">
    <cfRule type="containsText" dxfId="1177" priority="1174" operator="containsText" text="YES">
      <formula>NOT(ISERROR(SEARCH("YES",E6)))</formula>
    </cfRule>
  </conditionalFormatting>
  <conditionalFormatting sqref="E6">
    <cfRule type="containsText" dxfId="1176" priority="1173" operator="containsText" text="YES">
      <formula>NOT(ISERROR(SEARCH("YES",E6)))</formula>
    </cfRule>
  </conditionalFormatting>
  <conditionalFormatting sqref="G6">
    <cfRule type="containsText" dxfId="1175" priority="1172" operator="containsText" text="YES">
      <formula>NOT(ISERROR(SEARCH("YES",G6)))</formula>
    </cfRule>
  </conditionalFormatting>
  <conditionalFormatting sqref="I6:K6 M6">
    <cfRule type="duplicateValues" dxfId="1174" priority="1171"/>
  </conditionalFormatting>
  <conditionalFormatting sqref="O6 Q6 S6">
    <cfRule type="duplicateValues" dxfId="1173" priority="1170"/>
  </conditionalFormatting>
  <conditionalFormatting sqref="U6 W6 Y6">
    <cfRule type="duplicateValues" dxfId="1172" priority="1169"/>
  </conditionalFormatting>
  <conditionalFormatting sqref="AA6 AC6 AE6">
    <cfRule type="duplicateValues" dxfId="1171" priority="1168"/>
  </conditionalFormatting>
  <conditionalFormatting sqref="AG6 AI6 AK6">
    <cfRule type="duplicateValues" dxfId="1170" priority="1167"/>
  </conditionalFormatting>
  <conditionalFormatting sqref="F7">
    <cfRule type="containsText" dxfId="1169" priority="1165" operator="containsText" text="YES">
      <formula>NOT(ISERROR(SEARCH("YES",F7)))</formula>
    </cfRule>
  </conditionalFormatting>
  <conditionalFormatting sqref="H7">
    <cfRule type="duplicateValues" dxfId="1168" priority="1166"/>
  </conditionalFormatting>
  <conditionalFormatting sqref="E7">
    <cfRule type="containsText" dxfId="1167" priority="1164" operator="containsText" text="YES">
      <formula>NOT(ISERROR(SEARCH("YES",E7)))</formula>
    </cfRule>
  </conditionalFormatting>
  <conditionalFormatting sqref="E7">
    <cfRule type="containsText" dxfId="1166" priority="1163" operator="containsText" text="YES">
      <formula>NOT(ISERROR(SEARCH("YES",E7)))</formula>
    </cfRule>
  </conditionalFormatting>
  <conditionalFormatting sqref="G7">
    <cfRule type="containsText" dxfId="1165" priority="1162" operator="containsText" text="YES">
      <formula>NOT(ISERROR(SEARCH("YES",G7)))</formula>
    </cfRule>
  </conditionalFormatting>
  <conditionalFormatting sqref="I7:K7 M7">
    <cfRule type="duplicateValues" dxfId="1164" priority="1161"/>
  </conditionalFormatting>
  <conditionalFormatting sqref="O7 Q7 S7">
    <cfRule type="duplicateValues" dxfId="1163" priority="1160"/>
  </conditionalFormatting>
  <conditionalFormatting sqref="U7 W7 Y7">
    <cfRule type="duplicateValues" dxfId="1162" priority="1159"/>
  </conditionalFormatting>
  <conditionalFormatting sqref="AA7 AC7 AE7">
    <cfRule type="duplicateValues" dxfId="1161" priority="1158"/>
  </conditionalFormatting>
  <conditionalFormatting sqref="AG7 AI7 AK7">
    <cfRule type="duplicateValues" dxfId="1160" priority="1157"/>
  </conditionalFormatting>
  <conditionalFormatting sqref="F8">
    <cfRule type="containsText" dxfId="1159" priority="1155" operator="containsText" text="YES">
      <formula>NOT(ISERROR(SEARCH("YES",F8)))</formula>
    </cfRule>
  </conditionalFormatting>
  <conditionalFormatting sqref="H8">
    <cfRule type="duplicateValues" dxfId="1158" priority="1156"/>
  </conditionalFormatting>
  <conditionalFormatting sqref="E8">
    <cfRule type="containsText" dxfId="1157" priority="1154" operator="containsText" text="YES">
      <formula>NOT(ISERROR(SEARCH("YES",E8)))</formula>
    </cfRule>
  </conditionalFormatting>
  <conditionalFormatting sqref="E8">
    <cfRule type="containsText" dxfId="1156" priority="1153" operator="containsText" text="YES">
      <formula>NOT(ISERROR(SEARCH("YES",E8)))</formula>
    </cfRule>
  </conditionalFormatting>
  <conditionalFormatting sqref="G8">
    <cfRule type="containsText" dxfId="1155" priority="1152" operator="containsText" text="YES">
      <formula>NOT(ISERROR(SEARCH("YES",G8)))</formula>
    </cfRule>
  </conditionalFormatting>
  <conditionalFormatting sqref="I8:K8 M8">
    <cfRule type="duplicateValues" dxfId="1154" priority="1151"/>
  </conditionalFormatting>
  <conditionalFormatting sqref="O8 Q8 S8">
    <cfRule type="duplicateValues" dxfId="1153" priority="1150"/>
  </conditionalFormatting>
  <conditionalFormatting sqref="U8 W8 Y8">
    <cfRule type="duplicateValues" dxfId="1152" priority="1149"/>
  </conditionalFormatting>
  <conditionalFormatting sqref="AA8 AC8 AE8">
    <cfRule type="duplicateValues" dxfId="1151" priority="1148"/>
  </conditionalFormatting>
  <conditionalFormatting sqref="AG8 AI8 AK8">
    <cfRule type="duplicateValues" dxfId="1150" priority="1147"/>
  </conditionalFormatting>
  <conditionalFormatting sqref="F9">
    <cfRule type="containsText" dxfId="1149" priority="1145" operator="containsText" text="YES">
      <formula>NOT(ISERROR(SEARCH("YES",F9)))</formula>
    </cfRule>
  </conditionalFormatting>
  <conditionalFormatting sqref="H9">
    <cfRule type="duplicateValues" dxfId="1148" priority="1146"/>
  </conditionalFormatting>
  <conditionalFormatting sqref="E9">
    <cfRule type="containsText" dxfId="1147" priority="1144" operator="containsText" text="YES">
      <formula>NOT(ISERROR(SEARCH("YES",E9)))</formula>
    </cfRule>
  </conditionalFormatting>
  <conditionalFormatting sqref="E9">
    <cfRule type="containsText" dxfId="1146" priority="1143" operator="containsText" text="YES">
      <formula>NOT(ISERROR(SEARCH("YES",E9)))</formula>
    </cfRule>
  </conditionalFormatting>
  <conditionalFormatting sqref="G9">
    <cfRule type="containsText" dxfId="1145" priority="1142" operator="containsText" text="YES">
      <formula>NOT(ISERROR(SEARCH("YES",G9)))</formula>
    </cfRule>
  </conditionalFormatting>
  <conditionalFormatting sqref="I9:K9 M9">
    <cfRule type="duplicateValues" dxfId="1144" priority="1141"/>
  </conditionalFormatting>
  <conditionalFormatting sqref="O9 Q9 S9">
    <cfRule type="duplicateValues" dxfId="1143" priority="1140"/>
  </conditionalFormatting>
  <conditionalFormatting sqref="U9 W9 Y9">
    <cfRule type="duplicateValues" dxfId="1142" priority="1139"/>
  </conditionalFormatting>
  <conditionalFormatting sqref="AA9 AC9 AE9">
    <cfRule type="duplicateValues" dxfId="1141" priority="1138"/>
  </conditionalFormatting>
  <conditionalFormatting sqref="AG9 AI9 AK9">
    <cfRule type="duplicateValues" dxfId="1140" priority="1137"/>
  </conditionalFormatting>
  <conditionalFormatting sqref="F10">
    <cfRule type="containsText" dxfId="1139" priority="1135" operator="containsText" text="YES">
      <formula>NOT(ISERROR(SEARCH("YES",F10)))</formula>
    </cfRule>
  </conditionalFormatting>
  <conditionalFormatting sqref="H10">
    <cfRule type="duplicateValues" dxfId="1138" priority="1136"/>
  </conditionalFormatting>
  <conditionalFormatting sqref="E10">
    <cfRule type="containsText" dxfId="1137" priority="1134" operator="containsText" text="YES">
      <formula>NOT(ISERROR(SEARCH("YES",E10)))</formula>
    </cfRule>
  </conditionalFormatting>
  <conditionalFormatting sqref="E10">
    <cfRule type="containsText" dxfId="1136" priority="1133" operator="containsText" text="YES">
      <formula>NOT(ISERROR(SEARCH("YES",E10)))</formula>
    </cfRule>
  </conditionalFormatting>
  <conditionalFormatting sqref="G10">
    <cfRule type="containsText" dxfId="1135" priority="1132" operator="containsText" text="YES">
      <formula>NOT(ISERROR(SEARCH("YES",G10)))</formula>
    </cfRule>
  </conditionalFormatting>
  <conditionalFormatting sqref="I10:K10 M10">
    <cfRule type="duplicateValues" dxfId="1134" priority="1131"/>
  </conditionalFormatting>
  <conditionalFormatting sqref="O10 Q10 S10">
    <cfRule type="duplicateValues" dxfId="1133" priority="1130"/>
  </conditionalFormatting>
  <conditionalFormatting sqref="U10 W10 Y10">
    <cfRule type="duplicateValues" dxfId="1132" priority="1129"/>
  </conditionalFormatting>
  <conditionalFormatting sqref="AA10 AC10 AE10">
    <cfRule type="duplicateValues" dxfId="1131" priority="1128"/>
  </conditionalFormatting>
  <conditionalFormatting sqref="AG10 AI10 AK10">
    <cfRule type="duplicateValues" dxfId="1130" priority="1127"/>
  </conditionalFormatting>
  <conditionalFormatting sqref="F11">
    <cfRule type="containsText" dxfId="1129" priority="1125" operator="containsText" text="YES">
      <formula>NOT(ISERROR(SEARCH("YES",F11)))</formula>
    </cfRule>
  </conditionalFormatting>
  <conditionalFormatting sqref="H11">
    <cfRule type="duplicateValues" dxfId="1128" priority="1126"/>
  </conditionalFormatting>
  <conditionalFormatting sqref="E11">
    <cfRule type="containsText" dxfId="1127" priority="1124" operator="containsText" text="YES">
      <formula>NOT(ISERROR(SEARCH("YES",E11)))</formula>
    </cfRule>
  </conditionalFormatting>
  <conditionalFormatting sqref="E11">
    <cfRule type="containsText" dxfId="1126" priority="1123" operator="containsText" text="YES">
      <formula>NOT(ISERROR(SEARCH("YES",E11)))</formula>
    </cfRule>
  </conditionalFormatting>
  <conditionalFormatting sqref="G11">
    <cfRule type="containsText" dxfId="1125" priority="1122" operator="containsText" text="YES">
      <formula>NOT(ISERROR(SEARCH("YES",G11)))</formula>
    </cfRule>
  </conditionalFormatting>
  <conditionalFormatting sqref="I11:K11 M11">
    <cfRule type="duplicateValues" dxfId="1124" priority="1121"/>
  </conditionalFormatting>
  <conditionalFormatting sqref="O11 Q11 S11">
    <cfRule type="duplicateValues" dxfId="1123" priority="1120"/>
  </conditionalFormatting>
  <conditionalFormatting sqref="U11 W11 Y11">
    <cfRule type="duplicateValues" dxfId="1122" priority="1119"/>
  </conditionalFormatting>
  <conditionalFormatting sqref="AA11 AC11 AE11">
    <cfRule type="duplicateValues" dxfId="1121" priority="1118"/>
  </conditionalFormatting>
  <conditionalFormatting sqref="AG11 AI11 AK11">
    <cfRule type="duplicateValues" dxfId="1120" priority="1117"/>
  </conditionalFormatting>
  <conditionalFormatting sqref="F12">
    <cfRule type="containsText" dxfId="1119" priority="1115" operator="containsText" text="YES">
      <formula>NOT(ISERROR(SEARCH("YES",F12)))</formula>
    </cfRule>
  </conditionalFormatting>
  <conditionalFormatting sqref="H12">
    <cfRule type="duplicateValues" dxfId="1118" priority="1116"/>
  </conditionalFormatting>
  <conditionalFormatting sqref="E12">
    <cfRule type="containsText" dxfId="1117" priority="1114" operator="containsText" text="YES">
      <formula>NOT(ISERROR(SEARCH("YES",E12)))</formula>
    </cfRule>
  </conditionalFormatting>
  <conditionalFormatting sqref="E12">
    <cfRule type="containsText" dxfId="1116" priority="1113" operator="containsText" text="YES">
      <formula>NOT(ISERROR(SEARCH("YES",E12)))</formula>
    </cfRule>
  </conditionalFormatting>
  <conditionalFormatting sqref="G12">
    <cfRule type="containsText" dxfId="1115" priority="1112" operator="containsText" text="YES">
      <formula>NOT(ISERROR(SEARCH("YES",G12)))</formula>
    </cfRule>
  </conditionalFormatting>
  <conditionalFormatting sqref="I12:K12 M12">
    <cfRule type="duplicateValues" dxfId="1114" priority="1111"/>
  </conditionalFormatting>
  <conditionalFormatting sqref="O12 Q12 S12">
    <cfRule type="duplicateValues" dxfId="1113" priority="1110"/>
  </conditionalFormatting>
  <conditionalFormatting sqref="U12 W12 Y12">
    <cfRule type="duplicateValues" dxfId="1112" priority="1109"/>
  </conditionalFormatting>
  <conditionalFormatting sqref="AA12 AC12 AE12">
    <cfRule type="duplicateValues" dxfId="1111" priority="1108"/>
  </conditionalFormatting>
  <conditionalFormatting sqref="AG12 AI12 AK12">
    <cfRule type="duplicateValues" dxfId="1110" priority="1107"/>
  </conditionalFormatting>
  <conditionalFormatting sqref="F13">
    <cfRule type="containsText" dxfId="1109" priority="1105" operator="containsText" text="YES">
      <formula>NOT(ISERROR(SEARCH("YES",F13)))</formula>
    </cfRule>
  </conditionalFormatting>
  <conditionalFormatting sqref="H13">
    <cfRule type="duplicateValues" dxfId="1108" priority="1106"/>
  </conditionalFormatting>
  <conditionalFormatting sqref="E13">
    <cfRule type="containsText" dxfId="1107" priority="1104" operator="containsText" text="YES">
      <formula>NOT(ISERROR(SEARCH("YES",E13)))</formula>
    </cfRule>
  </conditionalFormatting>
  <conditionalFormatting sqref="E13">
    <cfRule type="containsText" dxfId="1106" priority="1103" operator="containsText" text="YES">
      <formula>NOT(ISERROR(SEARCH("YES",E13)))</formula>
    </cfRule>
  </conditionalFormatting>
  <conditionalFormatting sqref="G13">
    <cfRule type="containsText" dxfId="1105" priority="1102" operator="containsText" text="YES">
      <formula>NOT(ISERROR(SEARCH("YES",G13)))</formula>
    </cfRule>
  </conditionalFormatting>
  <conditionalFormatting sqref="I13:K13 M13">
    <cfRule type="duplicateValues" dxfId="1104" priority="1101"/>
  </conditionalFormatting>
  <conditionalFormatting sqref="O13 Q13 S13">
    <cfRule type="duplicateValues" dxfId="1103" priority="1100"/>
  </conditionalFormatting>
  <conditionalFormatting sqref="U13 W13 Y13">
    <cfRule type="duplicateValues" dxfId="1102" priority="1099"/>
  </conditionalFormatting>
  <conditionalFormatting sqref="AA13 AC13 AE13">
    <cfRule type="duplicateValues" dxfId="1101" priority="1098"/>
  </conditionalFormatting>
  <conditionalFormatting sqref="AG13 AI13 AK13">
    <cfRule type="duplicateValues" dxfId="1100" priority="1097"/>
  </conditionalFormatting>
  <conditionalFormatting sqref="F14">
    <cfRule type="containsText" dxfId="1099" priority="1095" operator="containsText" text="YES">
      <formula>NOT(ISERROR(SEARCH("YES",F14)))</formula>
    </cfRule>
  </conditionalFormatting>
  <conditionalFormatting sqref="H14">
    <cfRule type="duplicateValues" dxfId="1098" priority="1096"/>
  </conditionalFormatting>
  <conditionalFormatting sqref="E14">
    <cfRule type="containsText" dxfId="1097" priority="1094" operator="containsText" text="YES">
      <formula>NOT(ISERROR(SEARCH("YES",E14)))</formula>
    </cfRule>
  </conditionalFormatting>
  <conditionalFormatting sqref="E14">
    <cfRule type="containsText" dxfId="1096" priority="1093" operator="containsText" text="YES">
      <formula>NOT(ISERROR(SEARCH("YES",E14)))</formula>
    </cfRule>
  </conditionalFormatting>
  <conditionalFormatting sqref="G14">
    <cfRule type="containsText" dxfId="1095" priority="1092" operator="containsText" text="YES">
      <formula>NOT(ISERROR(SEARCH("YES",G14)))</formula>
    </cfRule>
  </conditionalFormatting>
  <conditionalFormatting sqref="I14:K14 M14">
    <cfRule type="duplicateValues" dxfId="1094" priority="1091"/>
  </conditionalFormatting>
  <conditionalFormatting sqref="O14 Q14 S14">
    <cfRule type="duplicateValues" dxfId="1093" priority="1090"/>
  </conditionalFormatting>
  <conditionalFormatting sqref="U14 W14 Y14">
    <cfRule type="duplicateValues" dxfId="1092" priority="1089"/>
  </conditionalFormatting>
  <conditionalFormatting sqref="AA14 AC14 AE14">
    <cfRule type="duplicateValues" dxfId="1091" priority="1088"/>
  </conditionalFormatting>
  <conditionalFormatting sqref="AG14 AI14 AK14">
    <cfRule type="duplicateValues" dxfId="1090" priority="1087"/>
  </conditionalFormatting>
  <conditionalFormatting sqref="F15">
    <cfRule type="containsText" dxfId="1089" priority="1085" operator="containsText" text="YES">
      <formula>NOT(ISERROR(SEARCH("YES",F15)))</formula>
    </cfRule>
  </conditionalFormatting>
  <conditionalFormatting sqref="H15">
    <cfRule type="duplicateValues" dxfId="1088" priority="1086"/>
  </conditionalFormatting>
  <conditionalFormatting sqref="E15">
    <cfRule type="containsText" dxfId="1087" priority="1084" operator="containsText" text="YES">
      <formula>NOT(ISERROR(SEARCH("YES",E15)))</formula>
    </cfRule>
  </conditionalFormatting>
  <conditionalFormatting sqref="E15">
    <cfRule type="containsText" dxfId="1086" priority="1083" operator="containsText" text="YES">
      <formula>NOT(ISERROR(SEARCH("YES",E15)))</formula>
    </cfRule>
  </conditionalFormatting>
  <conditionalFormatting sqref="G15">
    <cfRule type="containsText" dxfId="1085" priority="1082" operator="containsText" text="YES">
      <formula>NOT(ISERROR(SEARCH("YES",G15)))</formula>
    </cfRule>
  </conditionalFormatting>
  <conditionalFormatting sqref="I15:K15 M15">
    <cfRule type="duplicateValues" dxfId="1084" priority="1081"/>
  </conditionalFormatting>
  <conditionalFormatting sqref="O15 Q15 S15">
    <cfRule type="duplicateValues" dxfId="1083" priority="1080"/>
  </conditionalFormatting>
  <conditionalFormatting sqref="U15 W15 Y15">
    <cfRule type="duplicateValues" dxfId="1082" priority="1079"/>
  </conditionalFormatting>
  <conditionalFormatting sqref="AA15 AC15 AE15">
    <cfRule type="duplicateValues" dxfId="1081" priority="1078"/>
  </conditionalFormatting>
  <conditionalFormatting sqref="AG15 AI15 AK15">
    <cfRule type="duplicateValues" dxfId="1080" priority="1077"/>
  </conditionalFormatting>
  <conditionalFormatting sqref="F16">
    <cfRule type="containsText" dxfId="1079" priority="1075" operator="containsText" text="YES">
      <formula>NOT(ISERROR(SEARCH("YES",F16)))</formula>
    </cfRule>
  </conditionalFormatting>
  <conditionalFormatting sqref="H16">
    <cfRule type="duplicateValues" dxfId="1078" priority="1076"/>
  </conditionalFormatting>
  <conditionalFormatting sqref="E16">
    <cfRule type="containsText" dxfId="1077" priority="1074" operator="containsText" text="YES">
      <formula>NOT(ISERROR(SEARCH("YES",E16)))</formula>
    </cfRule>
  </conditionalFormatting>
  <conditionalFormatting sqref="E16">
    <cfRule type="containsText" dxfId="1076" priority="1073" operator="containsText" text="YES">
      <formula>NOT(ISERROR(SEARCH("YES",E16)))</formula>
    </cfRule>
  </conditionalFormatting>
  <conditionalFormatting sqref="G16">
    <cfRule type="containsText" dxfId="1075" priority="1072" operator="containsText" text="YES">
      <formula>NOT(ISERROR(SEARCH("YES",G16)))</formula>
    </cfRule>
  </conditionalFormatting>
  <conditionalFormatting sqref="I16:K16 M16">
    <cfRule type="duplicateValues" dxfId="1074" priority="1071"/>
  </conditionalFormatting>
  <conditionalFormatting sqref="O16 Q16 S16">
    <cfRule type="duplicateValues" dxfId="1073" priority="1070"/>
  </conditionalFormatting>
  <conditionalFormatting sqref="U16 W16 Y16">
    <cfRule type="duplicateValues" dxfId="1072" priority="1069"/>
  </conditionalFormatting>
  <conditionalFormatting sqref="AA16 AC16 AE16">
    <cfRule type="duplicateValues" dxfId="1071" priority="1068"/>
  </conditionalFormatting>
  <conditionalFormatting sqref="AG16 AI16 AK16">
    <cfRule type="duplicateValues" dxfId="1070" priority="1067"/>
  </conditionalFormatting>
  <conditionalFormatting sqref="F17">
    <cfRule type="containsText" dxfId="1069" priority="1065" operator="containsText" text="YES">
      <formula>NOT(ISERROR(SEARCH("YES",F17)))</formula>
    </cfRule>
  </conditionalFormatting>
  <conditionalFormatting sqref="H17">
    <cfRule type="duplicateValues" dxfId="1068" priority="1066"/>
  </conditionalFormatting>
  <conditionalFormatting sqref="E17">
    <cfRule type="containsText" dxfId="1067" priority="1064" operator="containsText" text="YES">
      <formula>NOT(ISERROR(SEARCH("YES",E17)))</formula>
    </cfRule>
  </conditionalFormatting>
  <conditionalFormatting sqref="E17">
    <cfRule type="containsText" dxfId="1066" priority="1063" operator="containsText" text="YES">
      <formula>NOT(ISERROR(SEARCH("YES",E17)))</formula>
    </cfRule>
  </conditionalFormatting>
  <conditionalFormatting sqref="G17">
    <cfRule type="containsText" dxfId="1065" priority="1062" operator="containsText" text="YES">
      <formula>NOT(ISERROR(SEARCH("YES",G17)))</formula>
    </cfRule>
  </conditionalFormatting>
  <conditionalFormatting sqref="I17:K17 M17">
    <cfRule type="duplicateValues" dxfId="1064" priority="1061"/>
  </conditionalFormatting>
  <conditionalFormatting sqref="O17 Q17 S17">
    <cfRule type="duplicateValues" dxfId="1063" priority="1060"/>
  </conditionalFormatting>
  <conditionalFormatting sqref="U17 W17 Y17">
    <cfRule type="duplicateValues" dxfId="1062" priority="1059"/>
  </conditionalFormatting>
  <conditionalFormatting sqref="AA17 AC17 AE17">
    <cfRule type="duplicateValues" dxfId="1061" priority="1058"/>
  </conditionalFormatting>
  <conditionalFormatting sqref="AG17 AI17 AK17">
    <cfRule type="duplicateValues" dxfId="1060" priority="1057"/>
  </conditionalFormatting>
  <conditionalFormatting sqref="F18">
    <cfRule type="containsText" dxfId="1059" priority="1055" operator="containsText" text="YES">
      <formula>NOT(ISERROR(SEARCH("YES",F18)))</formula>
    </cfRule>
  </conditionalFormatting>
  <conditionalFormatting sqref="H18">
    <cfRule type="duplicateValues" dxfId="1058" priority="1056"/>
  </conditionalFormatting>
  <conditionalFormatting sqref="E18">
    <cfRule type="containsText" dxfId="1057" priority="1054" operator="containsText" text="YES">
      <formula>NOT(ISERROR(SEARCH("YES",E18)))</formula>
    </cfRule>
  </conditionalFormatting>
  <conditionalFormatting sqref="E18">
    <cfRule type="containsText" dxfId="1056" priority="1053" operator="containsText" text="YES">
      <formula>NOT(ISERROR(SEARCH("YES",E18)))</formula>
    </cfRule>
  </conditionalFormatting>
  <conditionalFormatting sqref="G18">
    <cfRule type="containsText" dxfId="1055" priority="1052" operator="containsText" text="YES">
      <formula>NOT(ISERROR(SEARCH("YES",G18)))</formula>
    </cfRule>
  </conditionalFormatting>
  <conditionalFormatting sqref="I18:K18 M18">
    <cfRule type="duplicateValues" dxfId="1054" priority="1051"/>
  </conditionalFormatting>
  <conditionalFormatting sqref="O18 Q18 S18">
    <cfRule type="duplicateValues" dxfId="1053" priority="1050"/>
  </conditionalFormatting>
  <conditionalFormatting sqref="U18 W18 Y18">
    <cfRule type="duplicateValues" dxfId="1052" priority="1049"/>
  </conditionalFormatting>
  <conditionalFormatting sqref="AA18 AC18 AE18">
    <cfRule type="duplicateValues" dxfId="1051" priority="1048"/>
  </conditionalFormatting>
  <conditionalFormatting sqref="AG18 AI18 AK18">
    <cfRule type="duplicateValues" dxfId="1050" priority="1047"/>
  </conditionalFormatting>
  <conditionalFormatting sqref="F19">
    <cfRule type="containsText" dxfId="1049" priority="1045" operator="containsText" text="YES">
      <formula>NOT(ISERROR(SEARCH("YES",F19)))</formula>
    </cfRule>
  </conditionalFormatting>
  <conditionalFormatting sqref="H19">
    <cfRule type="duplicateValues" dxfId="1048" priority="1046"/>
  </conditionalFormatting>
  <conditionalFormatting sqref="E19">
    <cfRule type="containsText" dxfId="1047" priority="1044" operator="containsText" text="YES">
      <formula>NOT(ISERROR(SEARCH("YES",E19)))</formula>
    </cfRule>
  </conditionalFormatting>
  <conditionalFormatting sqref="E19">
    <cfRule type="containsText" dxfId="1046" priority="1043" operator="containsText" text="YES">
      <formula>NOT(ISERROR(SEARCH("YES",E19)))</formula>
    </cfRule>
  </conditionalFormatting>
  <conditionalFormatting sqref="G19">
    <cfRule type="containsText" dxfId="1045" priority="1042" operator="containsText" text="YES">
      <formula>NOT(ISERROR(SEARCH("YES",G19)))</formula>
    </cfRule>
  </conditionalFormatting>
  <conditionalFormatting sqref="I19:K19 M19">
    <cfRule type="duplicateValues" dxfId="1044" priority="1041"/>
  </conditionalFormatting>
  <conditionalFormatting sqref="O19 Q19 S19">
    <cfRule type="duplicateValues" dxfId="1043" priority="1040"/>
  </conditionalFormatting>
  <conditionalFormatting sqref="U19 W19 Y19">
    <cfRule type="duplicateValues" dxfId="1042" priority="1039"/>
  </conditionalFormatting>
  <conditionalFormatting sqref="AA19 AC19 AE19">
    <cfRule type="duplicateValues" dxfId="1041" priority="1038"/>
  </conditionalFormatting>
  <conditionalFormatting sqref="AG19 AI19 AK19">
    <cfRule type="duplicateValues" dxfId="1040" priority="1037"/>
  </conditionalFormatting>
  <conditionalFormatting sqref="F20">
    <cfRule type="containsText" dxfId="1039" priority="1035" operator="containsText" text="YES">
      <formula>NOT(ISERROR(SEARCH("YES",F20)))</formula>
    </cfRule>
  </conditionalFormatting>
  <conditionalFormatting sqref="H20">
    <cfRule type="duplicateValues" dxfId="1038" priority="1036"/>
  </conditionalFormatting>
  <conditionalFormatting sqref="E20">
    <cfRule type="containsText" dxfId="1037" priority="1034" operator="containsText" text="YES">
      <formula>NOT(ISERROR(SEARCH("YES",E20)))</formula>
    </cfRule>
  </conditionalFormatting>
  <conditionalFormatting sqref="E20">
    <cfRule type="containsText" dxfId="1036" priority="1033" operator="containsText" text="YES">
      <formula>NOT(ISERROR(SEARCH("YES",E20)))</formula>
    </cfRule>
  </conditionalFormatting>
  <conditionalFormatting sqref="G20">
    <cfRule type="containsText" dxfId="1035" priority="1032" operator="containsText" text="YES">
      <formula>NOT(ISERROR(SEARCH("YES",G20)))</formula>
    </cfRule>
  </conditionalFormatting>
  <conditionalFormatting sqref="I20:K20 M20">
    <cfRule type="duplicateValues" dxfId="1034" priority="1031"/>
  </conditionalFormatting>
  <conditionalFormatting sqref="O20 Q20 S20">
    <cfRule type="duplicateValues" dxfId="1033" priority="1030"/>
  </conditionalFormatting>
  <conditionalFormatting sqref="U20 W20 Y20">
    <cfRule type="duplicateValues" dxfId="1032" priority="1029"/>
  </conditionalFormatting>
  <conditionalFormatting sqref="AA20 AC20 AE20">
    <cfRule type="duplicateValues" dxfId="1031" priority="1028"/>
  </conditionalFormatting>
  <conditionalFormatting sqref="AG20 AI20 AK20">
    <cfRule type="duplicateValues" dxfId="1030" priority="1027"/>
  </conditionalFormatting>
  <conditionalFormatting sqref="F21">
    <cfRule type="containsText" dxfId="1029" priority="1025" operator="containsText" text="YES">
      <formula>NOT(ISERROR(SEARCH("YES",F21)))</formula>
    </cfRule>
  </conditionalFormatting>
  <conditionalFormatting sqref="H21">
    <cfRule type="duplicateValues" dxfId="1028" priority="1026"/>
  </conditionalFormatting>
  <conditionalFormatting sqref="E21">
    <cfRule type="containsText" dxfId="1027" priority="1024" operator="containsText" text="YES">
      <formula>NOT(ISERROR(SEARCH("YES",E21)))</formula>
    </cfRule>
  </conditionalFormatting>
  <conditionalFormatting sqref="E21">
    <cfRule type="containsText" dxfId="1026" priority="1023" operator="containsText" text="YES">
      <formula>NOT(ISERROR(SEARCH("YES",E21)))</formula>
    </cfRule>
  </conditionalFormatting>
  <conditionalFormatting sqref="G21">
    <cfRule type="containsText" dxfId="1025" priority="1022" operator="containsText" text="YES">
      <formula>NOT(ISERROR(SEARCH("YES",G21)))</formula>
    </cfRule>
  </conditionalFormatting>
  <conditionalFormatting sqref="I21:K21 M21">
    <cfRule type="duplicateValues" dxfId="1024" priority="1021"/>
  </conditionalFormatting>
  <conditionalFormatting sqref="O21 Q21 S21">
    <cfRule type="duplicateValues" dxfId="1023" priority="1020"/>
  </conditionalFormatting>
  <conditionalFormatting sqref="U21 W21 Y21">
    <cfRule type="duplicateValues" dxfId="1022" priority="1019"/>
  </conditionalFormatting>
  <conditionalFormatting sqref="AA21 AC21 AE21">
    <cfRule type="duplicateValues" dxfId="1021" priority="1018"/>
  </conditionalFormatting>
  <conditionalFormatting sqref="AG21 AI21 AK21">
    <cfRule type="duplicateValues" dxfId="1020" priority="1017"/>
  </conditionalFormatting>
  <conditionalFormatting sqref="F22">
    <cfRule type="containsText" dxfId="1019" priority="1015" operator="containsText" text="YES">
      <formula>NOT(ISERROR(SEARCH("YES",F22)))</formula>
    </cfRule>
  </conditionalFormatting>
  <conditionalFormatting sqref="H22">
    <cfRule type="duplicateValues" dxfId="1018" priority="1016"/>
  </conditionalFormatting>
  <conditionalFormatting sqref="E22">
    <cfRule type="containsText" dxfId="1017" priority="1014" operator="containsText" text="YES">
      <formula>NOT(ISERROR(SEARCH("YES",E22)))</formula>
    </cfRule>
  </conditionalFormatting>
  <conditionalFormatting sqref="E22">
    <cfRule type="containsText" dxfId="1016" priority="1013" operator="containsText" text="YES">
      <formula>NOT(ISERROR(SEARCH("YES",E22)))</formula>
    </cfRule>
  </conditionalFormatting>
  <conditionalFormatting sqref="G22">
    <cfRule type="containsText" dxfId="1015" priority="1012" operator="containsText" text="YES">
      <formula>NOT(ISERROR(SEARCH("YES",G22)))</formula>
    </cfRule>
  </conditionalFormatting>
  <conditionalFormatting sqref="I22:K22 M22">
    <cfRule type="duplicateValues" dxfId="1014" priority="1011"/>
  </conditionalFormatting>
  <conditionalFormatting sqref="O22 Q22 S22">
    <cfRule type="duplicateValues" dxfId="1013" priority="1010"/>
  </conditionalFormatting>
  <conditionalFormatting sqref="U22 W22 Y22">
    <cfRule type="duplicateValues" dxfId="1012" priority="1009"/>
  </conditionalFormatting>
  <conditionalFormatting sqref="AA22 AC22 AE22">
    <cfRule type="duplicateValues" dxfId="1011" priority="1008"/>
  </conditionalFormatting>
  <conditionalFormatting sqref="AG22 AI22 AK22">
    <cfRule type="duplicateValues" dxfId="1010" priority="1007"/>
  </conditionalFormatting>
  <conditionalFormatting sqref="F23">
    <cfRule type="containsText" dxfId="1009" priority="1005" operator="containsText" text="YES">
      <formula>NOT(ISERROR(SEARCH("YES",F23)))</formula>
    </cfRule>
  </conditionalFormatting>
  <conditionalFormatting sqref="H23">
    <cfRule type="duplicateValues" dxfId="1008" priority="1006"/>
  </conditionalFormatting>
  <conditionalFormatting sqref="E23">
    <cfRule type="containsText" dxfId="1007" priority="1004" operator="containsText" text="YES">
      <formula>NOT(ISERROR(SEARCH("YES",E23)))</formula>
    </cfRule>
  </conditionalFormatting>
  <conditionalFormatting sqref="E23">
    <cfRule type="containsText" dxfId="1006" priority="1003" operator="containsText" text="YES">
      <formula>NOT(ISERROR(SEARCH("YES",E23)))</formula>
    </cfRule>
  </conditionalFormatting>
  <conditionalFormatting sqref="G23">
    <cfRule type="containsText" dxfId="1005" priority="1002" operator="containsText" text="YES">
      <formula>NOT(ISERROR(SEARCH("YES",G23)))</formula>
    </cfRule>
  </conditionalFormatting>
  <conditionalFormatting sqref="I23:K23 M23">
    <cfRule type="duplicateValues" dxfId="1004" priority="1001"/>
  </conditionalFormatting>
  <conditionalFormatting sqref="O23 Q23 S23">
    <cfRule type="duplicateValues" dxfId="1003" priority="1000"/>
  </conditionalFormatting>
  <conditionalFormatting sqref="U23 W23 Y23">
    <cfRule type="duplicateValues" dxfId="1002" priority="999"/>
  </conditionalFormatting>
  <conditionalFormatting sqref="AA23 AC23 AE23">
    <cfRule type="duplicateValues" dxfId="1001" priority="998"/>
  </conditionalFormatting>
  <conditionalFormatting sqref="AG23 AI23 AK23">
    <cfRule type="duplicateValues" dxfId="1000" priority="997"/>
  </conditionalFormatting>
  <conditionalFormatting sqref="F24">
    <cfRule type="containsText" dxfId="999" priority="995" operator="containsText" text="YES">
      <formula>NOT(ISERROR(SEARCH("YES",F24)))</formula>
    </cfRule>
  </conditionalFormatting>
  <conditionalFormatting sqref="H24">
    <cfRule type="duplicateValues" dxfId="998" priority="996"/>
  </conditionalFormatting>
  <conditionalFormatting sqref="E24">
    <cfRule type="containsText" dxfId="997" priority="994" operator="containsText" text="YES">
      <formula>NOT(ISERROR(SEARCH("YES",E24)))</formula>
    </cfRule>
  </conditionalFormatting>
  <conditionalFormatting sqref="E24">
    <cfRule type="containsText" dxfId="996" priority="993" operator="containsText" text="YES">
      <formula>NOT(ISERROR(SEARCH("YES",E24)))</formula>
    </cfRule>
  </conditionalFormatting>
  <conditionalFormatting sqref="G24">
    <cfRule type="containsText" dxfId="995" priority="992" operator="containsText" text="YES">
      <formula>NOT(ISERROR(SEARCH("YES",G24)))</formula>
    </cfRule>
  </conditionalFormatting>
  <conditionalFormatting sqref="I24:K24 M24">
    <cfRule type="duplicateValues" dxfId="994" priority="991"/>
  </conditionalFormatting>
  <conditionalFormatting sqref="O24 Q24 S24">
    <cfRule type="duplicateValues" dxfId="993" priority="990"/>
  </conditionalFormatting>
  <conditionalFormatting sqref="U24 W24 Y24">
    <cfRule type="duplicateValues" dxfId="992" priority="989"/>
  </conditionalFormatting>
  <conditionalFormatting sqref="AA24 AC24 AE24">
    <cfRule type="duplicateValues" dxfId="991" priority="988"/>
  </conditionalFormatting>
  <conditionalFormatting sqref="AG24 AI24 AK24">
    <cfRule type="duplicateValues" dxfId="990" priority="987"/>
  </conditionalFormatting>
  <conditionalFormatting sqref="F25">
    <cfRule type="containsText" dxfId="989" priority="985" operator="containsText" text="YES">
      <formula>NOT(ISERROR(SEARCH("YES",F25)))</formula>
    </cfRule>
  </conditionalFormatting>
  <conditionalFormatting sqref="H25">
    <cfRule type="duplicateValues" dxfId="988" priority="986"/>
  </conditionalFormatting>
  <conditionalFormatting sqref="E25">
    <cfRule type="containsText" dxfId="987" priority="984" operator="containsText" text="YES">
      <formula>NOT(ISERROR(SEARCH("YES",E25)))</formula>
    </cfRule>
  </conditionalFormatting>
  <conditionalFormatting sqref="E25">
    <cfRule type="containsText" dxfId="986" priority="983" operator="containsText" text="YES">
      <formula>NOT(ISERROR(SEARCH("YES",E25)))</formula>
    </cfRule>
  </conditionalFormatting>
  <conditionalFormatting sqref="G25">
    <cfRule type="containsText" dxfId="985" priority="982" operator="containsText" text="YES">
      <formula>NOT(ISERROR(SEARCH("YES",G25)))</formula>
    </cfRule>
  </conditionalFormatting>
  <conditionalFormatting sqref="I25:K25 M25">
    <cfRule type="duplicateValues" dxfId="984" priority="981"/>
  </conditionalFormatting>
  <conditionalFormatting sqref="O25 Q25 S25">
    <cfRule type="duplicateValues" dxfId="983" priority="980"/>
  </conditionalFormatting>
  <conditionalFormatting sqref="U25 W25 Y25">
    <cfRule type="duplicateValues" dxfId="982" priority="979"/>
  </conditionalFormatting>
  <conditionalFormatting sqref="AA25 AC25 AE25">
    <cfRule type="duplicateValues" dxfId="981" priority="978"/>
  </conditionalFormatting>
  <conditionalFormatting sqref="AG25 AI25 AK25">
    <cfRule type="duplicateValues" dxfId="980" priority="977"/>
  </conditionalFormatting>
  <conditionalFormatting sqref="F26">
    <cfRule type="containsText" dxfId="979" priority="975" operator="containsText" text="YES">
      <formula>NOT(ISERROR(SEARCH("YES",F26)))</formula>
    </cfRule>
  </conditionalFormatting>
  <conditionalFormatting sqref="H26">
    <cfRule type="duplicateValues" dxfId="978" priority="976"/>
  </conditionalFormatting>
  <conditionalFormatting sqref="E26">
    <cfRule type="containsText" dxfId="977" priority="974" operator="containsText" text="YES">
      <formula>NOT(ISERROR(SEARCH("YES",E26)))</formula>
    </cfRule>
  </conditionalFormatting>
  <conditionalFormatting sqref="E26">
    <cfRule type="containsText" dxfId="976" priority="973" operator="containsText" text="YES">
      <formula>NOT(ISERROR(SEARCH("YES",E26)))</formula>
    </cfRule>
  </conditionalFormatting>
  <conditionalFormatting sqref="G26">
    <cfRule type="containsText" dxfId="975" priority="972" operator="containsText" text="YES">
      <formula>NOT(ISERROR(SEARCH("YES",G26)))</formula>
    </cfRule>
  </conditionalFormatting>
  <conditionalFormatting sqref="I26:K26 M26">
    <cfRule type="duplicateValues" dxfId="974" priority="971"/>
  </conditionalFormatting>
  <conditionalFormatting sqref="O26 Q26 S26">
    <cfRule type="duplicateValues" dxfId="973" priority="970"/>
  </conditionalFormatting>
  <conditionalFormatting sqref="U26 W26 Y26">
    <cfRule type="duplicateValues" dxfId="972" priority="969"/>
  </conditionalFormatting>
  <conditionalFormatting sqref="AA26 AC26 AE26">
    <cfRule type="duplicateValues" dxfId="971" priority="968"/>
  </conditionalFormatting>
  <conditionalFormatting sqref="AG26 AI26 AK26">
    <cfRule type="duplicateValues" dxfId="970" priority="967"/>
  </conditionalFormatting>
  <conditionalFormatting sqref="F27">
    <cfRule type="containsText" dxfId="969" priority="965" operator="containsText" text="YES">
      <formula>NOT(ISERROR(SEARCH("YES",F27)))</formula>
    </cfRule>
  </conditionalFormatting>
  <conditionalFormatting sqref="H27">
    <cfRule type="duplicateValues" dxfId="968" priority="966"/>
  </conditionalFormatting>
  <conditionalFormatting sqref="E27">
    <cfRule type="containsText" dxfId="967" priority="964" operator="containsText" text="YES">
      <formula>NOT(ISERROR(SEARCH("YES",E27)))</formula>
    </cfRule>
  </conditionalFormatting>
  <conditionalFormatting sqref="E27">
    <cfRule type="containsText" dxfId="966" priority="963" operator="containsText" text="YES">
      <formula>NOT(ISERROR(SEARCH("YES",E27)))</formula>
    </cfRule>
  </conditionalFormatting>
  <conditionalFormatting sqref="G27">
    <cfRule type="containsText" dxfId="965" priority="962" operator="containsText" text="YES">
      <formula>NOT(ISERROR(SEARCH("YES",G27)))</formula>
    </cfRule>
  </conditionalFormatting>
  <conditionalFormatting sqref="I27:K27 M27">
    <cfRule type="duplicateValues" dxfId="964" priority="961"/>
  </conditionalFormatting>
  <conditionalFormatting sqref="O27 Q27 S27">
    <cfRule type="duplicateValues" dxfId="963" priority="960"/>
  </conditionalFormatting>
  <conditionalFormatting sqref="U27 W27 Y27">
    <cfRule type="duplicateValues" dxfId="962" priority="959"/>
  </conditionalFormatting>
  <conditionalFormatting sqref="AA27 AC27 AE27">
    <cfRule type="duplicateValues" dxfId="961" priority="958"/>
  </conditionalFormatting>
  <conditionalFormatting sqref="AG27 AI27 AK27">
    <cfRule type="duplicateValues" dxfId="960" priority="957"/>
  </conditionalFormatting>
  <conditionalFormatting sqref="F28">
    <cfRule type="containsText" dxfId="959" priority="955" operator="containsText" text="YES">
      <formula>NOT(ISERROR(SEARCH("YES",F28)))</formula>
    </cfRule>
  </conditionalFormatting>
  <conditionalFormatting sqref="H28">
    <cfRule type="duplicateValues" dxfId="958" priority="956"/>
  </conditionalFormatting>
  <conditionalFormatting sqref="E28">
    <cfRule type="containsText" dxfId="957" priority="954" operator="containsText" text="YES">
      <formula>NOT(ISERROR(SEARCH("YES",E28)))</formula>
    </cfRule>
  </conditionalFormatting>
  <conditionalFormatting sqref="E28">
    <cfRule type="containsText" dxfId="956" priority="953" operator="containsText" text="YES">
      <formula>NOT(ISERROR(SEARCH("YES",E28)))</formula>
    </cfRule>
  </conditionalFormatting>
  <conditionalFormatting sqref="G28">
    <cfRule type="containsText" dxfId="955" priority="952" operator="containsText" text="YES">
      <formula>NOT(ISERROR(SEARCH("YES",G28)))</formula>
    </cfRule>
  </conditionalFormatting>
  <conditionalFormatting sqref="I28:K28 M28">
    <cfRule type="duplicateValues" dxfId="954" priority="951"/>
  </conditionalFormatting>
  <conditionalFormatting sqref="O28 Q28 S28">
    <cfRule type="duplicateValues" dxfId="953" priority="950"/>
  </conditionalFormatting>
  <conditionalFormatting sqref="U28 W28 Y28">
    <cfRule type="duplicateValues" dxfId="952" priority="949"/>
  </conditionalFormatting>
  <conditionalFormatting sqref="AA28 AC28 AE28">
    <cfRule type="duplicateValues" dxfId="951" priority="948"/>
  </conditionalFormatting>
  <conditionalFormatting sqref="AG28 AI28 AK28">
    <cfRule type="duplicateValues" dxfId="950" priority="947"/>
  </conditionalFormatting>
  <conditionalFormatting sqref="F29">
    <cfRule type="containsText" dxfId="949" priority="945" operator="containsText" text="YES">
      <formula>NOT(ISERROR(SEARCH("YES",F29)))</formula>
    </cfRule>
  </conditionalFormatting>
  <conditionalFormatting sqref="H29">
    <cfRule type="duplicateValues" dxfId="948" priority="946"/>
  </conditionalFormatting>
  <conditionalFormatting sqref="E29">
    <cfRule type="containsText" dxfId="947" priority="944" operator="containsText" text="YES">
      <formula>NOT(ISERROR(SEARCH("YES",E29)))</formula>
    </cfRule>
  </conditionalFormatting>
  <conditionalFormatting sqref="E29">
    <cfRule type="containsText" dxfId="946" priority="943" operator="containsText" text="YES">
      <formula>NOT(ISERROR(SEARCH("YES",E29)))</formula>
    </cfRule>
  </conditionalFormatting>
  <conditionalFormatting sqref="G29">
    <cfRule type="containsText" dxfId="945" priority="942" operator="containsText" text="YES">
      <formula>NOT(ISERROR(SEARCH("YES",G29)))</formula>
    </cfRule>
  </conditionalFormatting>
  <conditionalFormatting sqref="I29:K29 M29">
    <cfRule type="duplicateValues" dxfId="944" priority="941"/>
  </conditionalFormatting>
  <conditionalFormatting sqref="O29 Q29 S29">
    <cfRule type="duplicateValues" dxfId="943" priority="940"/>
  </conditionalFormatting>
  <conditionalFormatting sqref="U29 W29 Y29">
    <cfRule type="duplicateValues" dxfId="942" priority="939"/>
  </conditionalFormatting>
  <conditionalFormatting sqref="AA29 AC29 AE29">
    <cfRule type="duplicateValues" dxfId="941" priority="938"/>
  </conditionalFormatting>
  <conditionalFormatting sqref="AG29 AI29 AK29">
    <cfRule type="duplicateValues" dxfId="940" priority="937"/>
  </conditionalFormatting>
  <conditionalFormatting sqref="F30">
    <cfRule type="containsText" dxfId="939" priority="935" operator="containsText" text="YES">
      <formula>NOT(ISERROR(SEARCH("YES",F30)))</formula>
    </cfRule>
  </conditionalFormatting>
  <conditionalFormatting sqref="H30">
    <cfRule type="duplicateValues" dxfId="938" priority="936"/>
  </conditionalFormatting>
  <conditionalFormatting sqref="E30">
    <cfRule type="containsText" dxfId="937" priority="934" operator="containsText" text="YES">
      <formula>NOT(ISERROR(SEARCH("YES",E30)))</formula>
    </cfRule>
  </conditionalFormatting>
  <conditionalFormatting sqref="E30">
    <cfRule type="containsText" dxfId="936" priority="933" operator="containsText" text="YES">
      <formula>NOT(ISERROR(SEARCH("YES",E30)))</formula>
    </cfRule>
  </conditionalFormatting>
  <conditionalFormatting sqref="G30">
    <cfRule type="containsText" dxfId="935" priority="932" operator="containsText" text="YES">
      <formula>NOT(ISERROR(SEARCH("YES",G30)))</formula>
    </cfRule>
  </conditionalFormatting>
  <conditionalFormatting sqref="I30:K30 M30">
    <cfRule type="duplicateValues" dxfId="934" priority="931"/>
  </conditionalFormatting>
  <conditionalFormatting sqref="O30 Q30 S30">
    <cfRule type="duplicateValues" dxfId="933" priority="930"/>
  </conditionalFormatting>
  <conditionalFormatting sqref="U30 W30 Y30">
    <cfRule type="duplicateValues" dxfId="932" priority="929"/>
  </conditionalFormatting>
  <conditionalFormatting sqref="AA30 AC30 AE30">
    <cfRule type="duplicateValues" dxfId="931" priority="928"/>
  </conditionalFormatting>
  <conditionalFormatting sqref="AG30 AI30 AK30">
    <cfRule type="duplicateValues" dxfId="930" priority="927"/>
  </conditionalFormatting>
  <conditionalFormatting sqref="F31">
    <cfRule type="containsText" dxfId="929" priority="925" operator="containsText" text="YES">
      <formula>NOT(ISERROR(SEARCH("YES",F31)))</formula>
    </cfRule>
  </conditionalFormatting>
  <conditionalFormatting sqref="H31">
    <cfRule type="duplicateValues" dxfId="928" priority="926"/>
  </conditionalFormatting>
  <conditionalFormatting sqref="E31">
    <cfRule type="containsText" dxfId="927" priority="924" operator="containsText" text="YES">
      <formula>NOT(ISERROR(SEARCH("YES",E31)))</formula>
    </cfRule>
  </conditionalFormatting>
  <conditionalFormatting sqref="E31">
    <cfRule type="containsText" dxfId="926" priority="923" operator="containsText" text="YES">
      <formula>NOT(ISERROR(SEARCH("YES",E31)))</formula>
    </cfRule>
  </conditionalFormatting>
  <conditionalFormatting sqref="G31">
    <cfRule type="containsText" dxfId="925" priority="922" operator="containsText" text="YES">
      <formula>NOT(ISERROR(SEARCH("YES",G31)))</formula>
    </cfRule>
  </conditionalFormatting>
  <conditionalFormatting sqref="I31:K31 M31">
    <cfRule type="duplicateValues" dxfId="924" priority="921"/>
  </conditionalFormatting>
  <conditionalFormatting sqref="O31 Q31 S31">
    <cfRule type="duplicateValues" dxfId="923" priority="920"/>
  </conditionalFormatting>
  <conditionalFormatting sqref="U31 W31 Y31">
    <cfRule type="duplicateValues" dxfId="922" priority="919"/>
  </conditionalFormatting>
  <conditionalFormatting sqref="AA31 AC31 AE31">
    <cfRule type="duplicateValues" dxfId="921" priority="918"/>
  </conditionalFormatting>
  <conditionalFormatting sqref="AG31 AI31 AK31">
    <cfRule type="duplicateValues" dxfId="920" priority="917"/>
  </conditionalFormatting>
  <conditionalFormatting sqref="F32">
    <cfRule type="containsText" dxfId="919" priority="915" operator="containsText" text="YES">
      <formula>NOT(ISERROR(SEARCH("YES",F32)))</formula>
    </cfRule>
  </conditionalFormatting>
  <conditionalFormatting sqref="H32">
    <cfRule type="duplicateValues" dxfId="918" priority="916"/>
  </conditionalFormatting>
  <conditionalFormatting sqref="E32">
    <cfRule type="containsText" dxfId="917" priority="914" operator="containsText" text="YES">
      <formula>NOT(ISERROR(SEARCH("YES",E32)))</formula>
    </cfRule>
  </conditionalFormatting>
  <conditionalFormatting sqref="E32">
    <cfRule type="containsText" dxfId="916" priority="913" operator="containsText" text="YES">
      <formula>NOT(ISERROR(SEARCH("YES",E32)))</formula>
    </cfRule>
  </conditionalFormatting>
  <conditionalFormatting sqref="G32">
    <cfRule type="containsText" dxfId="915" priority="912" operator="containsText" text="YES">
      <formula>NOT(ISERROR(SEARCH("YES",G32)))</formula>
    </cfRule>
  </conditionalFormatting>
  <conditionalFormatting sqref="I32:K32 M32">
    <cfRule type="duplicateValues" dxfId="914" priority="911"/>
  </conditionalFormatting>
  <conditionalFormatting sqref="O32 Q32 S32">
    <cfRule type="duplicateValues" dxfId="913" priority="910"/>
  </conditionalFormatting>
  <conditionalFormatting sqref="U32 W32 Y32">
    <cfRule type="duplicateValues" dxfId="912" priority="909"/>
  </conditionalFormatting>
  <conditionalFormatting sqref="AA32 AC32 AE32">
    <cfRule type="duplicateValues" dxfId="911" priority="908"/>
  </conditionalFormatting>
  <conditionalFormatting sqref="AG32 AI32 AK32">
    <cfRule type="duplicateValues" dxfId="910" priority="907"/>
  </conditionalFormatting>
  <conditionalFormatting sqref="F33">
    <cfRule type="containsText" dxfId="909" priority="905" operator="containsText" text="YES">
      <formula>NOT(ISERROR(SEARCH("YES",F33)))</formula>
    </cfRule>
  </conditionalFormatting>
  <conditionalFormatting sqref="H33">
    <cfRule type="duplicateValues" dxfId="908" priority="906"/>
  </conditionalFormatting>
  <conditionalFormatting sqref="E33">
    <cfRule type="containsText" dxfId="907" priority="904" operator="containsText" text="YES">
      <formula>NOT(ISERROR(SEARCH("YES",E33)))</formula>
    </cfRule>
  </conditionalFormatting>
  <conditionalFormatting sqref="E33">
    <cfRule type="containsText" dxfId="906" priority="903" operator="containsText" text="YES">
      <formula>NOT(ISERROR(SEARCH("YES",E33)))</formula>
    </cfRule>
  </conditionalFormatting>
  <conditionalFormatting sqref="G33">
    <cfRule type="containsText" dxfId="905" priority="902" operator="containsText" text="YES">
      <formula>NOT(ISERROR(SEARCH("YES",G33)))</formula>
    </cfRule>
  </conditionalFormatting>
  <conditionalFormatting sqref="I33:K33 M33">
    <cfRule type="duplicateValues" dxfId="904" priority="901"/>
  </conditionalFormatting>
  <conditionalFormatting sqref="O33 Q33 S33">
    <cfRule type="duplicateValues" dxfId="903" priority="900"/>
  </conditionalFormatting>
  <conditionalFormatting sqref="U33 W33 Y33">
    <cfRule type="duplicateValues" dxfId="902" priority="899"/>
  </conditionalFormatting>
  <conditionalFormatting sqref="AA33 AC33 AE33">
    <cfRule type="duplicateValues" dxfId="901" priority="898"/>
  </conditionalFormatting>
  <conditionalFormatting sqref="AG33 AI33 AK33">
    <cfRule type="duplicateValues" dxfId="900" priority="897"/>
  </conditionalFormatting>
  <conditionalFormatting sqref="F34">
    <cfRule type="containsText" dxfId="899" priority="895" operator="containsText" text="YES">
      <formula>NOT(ISERROR(SEARCH("YES",F34)))</formula>
    </cfRule>
  </conditionalFormatting>
  <conditionalFormatting sqref="H34">
    <cfRule type="duplicateValues" dxfId="898" priority="896"/>
  </conditionalFormatting>
  <conditionalFormatting sqref="E34">
    <cfRule type="containsText" dxfId="897" priority="894" operator="containsText" text="YES">
      <formula>NOT(ISERROR(SEARCH("YES",E34)))</formula>
    </cfRule>
  </conditionalFormatting>
  <conditionalFormatting sqref="E34">
    <cfRule type="containsText" dxfId="896" priority="893" operator="containsText" text="YES">
      <formula>NOT(ISERROR(SEARCH("YES",E34)))</formula>
    </cfRule>
  </conditionalFormatting>
  <conditionalFormatting sqref="G34">
    <cfRule type="containsText" dxfId="895" priority="892" operator="containsText" text="YES">
      <formula>NOT(ISERROR(SEARCH("YES",G34)))</formula>
    </cfRule>
  </conditionalFormatting>
  <conditionalFormatting sqref="I34:K34 M34">
    <cfRule type="duplicateValues" dxfId="894" priority="891"/>
  </conditionalFormatting>
  <conditionalFormatting sqref="O34 Q34 S34">
    <cfRule type="duplicateValues" dxfId="893" priority="890"/>
  </conditionalFormatting>
  <conditionalFormatting sqref="U34 W34 Y34">
    <cfRule type="duplicateValues" dxfId="892" priority="889"/>
  </conditionalFormatting>
  <conditionalFormatting sqref="AA34 AC34 AE34">
    <cfRule type="duplicateValues" dxfId="891" priority="888"/>
  </conditionalFormatting>
  <conditionalFormatting sqref="AG34 AI34 AK34">
    <cfRule type="duplicateValues" dxfId="890" priority="887"/>
  </conditionalFormatting>
  <conditionalFormatting sqref="F35">
    <cfRule type="containsText" dxfId="889" priority="885" operator="containsText" text="YES">
      <formula>NOT(ISERROR(SEARCH("YES",F35)))</formula>
    </cfRule>
  </conditionalFormatting>
  <conditionalFormatting sqref="H35">
    <cfRule type="duplicateValues" dxfId="888" priority="886"/>
  </conditionalFormatting>
  <conditionalFormatting sqref="E35">
    <cfRule type="containsText" dxfId="887" priority="884" operator="containsText" text="YES">
      <formula>NOT(ISERROR(SEARCH("YES",E35)))</formula>
    </cfRule>
  </conditionalFormatting>
  <conditionalFormatting sqref="E35">
    <cfRule type="containsText" dxfId="886" priority="883" operator="containsText" text="YES">
      <formula>NOT(ISERROR(SEARCH("YES",E35)))</formula>
    </cfRule>
  </conditionalFormatting>
  <conditionalFormatting sqref="G35">
    <cfRule type="containsText" dxfId="885" priority="882" operator="containsText" text="YES">
      <formula>NOT(ISERROR(SEARCH("YES",G35)))</formula>
    </cfRule>
  </conditionalFormatting>
  <conditionalFormatting sqref="I35:K35 M35">
    <cfRule type="duplicateValues" dxfId="884" priority="881"/>
  </conditionalFormatting>
  <conditionalFormatting sqref="O35 Q35 S35">
    <cfRule type="duplicateValues" dxfId="883" priority="880"/>
  </conditionalFormatting>
  <conditionalFormatting sqref="U35 W35 Y35">
    <cfRule type="duplicateValues" dxfId="882" priority="879"/>
  </conditionalFormatting>
  <conditionalFormatting sqref="AA35 AC35 AE35">
    <cfRule type="duplicateValues" dxfId="881" priority="878"/>
  </conditionalFormatting>
  <conditionalFormatting sqref="AG35 AI35 AK35">
    <cfRule type="duplicateValues" dxfId="880" priority="877"/>
  </conditionalFormatting>
  <conditionalFormatting sqref="F36">
    <cfRule type="containsText" dxfId="879" priority="875" operator="containsText" text="YES">
      <formula>NOT(ISERROR(SEARCH("YES",F36)))</formula>
    </cfRule>
  </conditionalFormatting>
  <conditionalFormatting sqref="H36">
    <cfRule type="duplicateValues" dxfId="878" priority="876"/>
  </conditionalFormatting>
  <conditionalFormatting sqref="E36">
    <cfRule type="containsText" dxfId="877" priority="874" operator="containsText" text="YES">
      <formula>NOT(ISERROR(SEARCH("YES",E36)))</formula>
    </cfRule>
  </conditionalFormatting>
  <conditionalFormatting sqref="E36">
    <cfRule type="containsText" dxfId="876" priority="873" operator="containsText" text="YES">
      <formula>NOT(ISERROR(SEARCH("YES",E36)))</formula>
    </cfRule>
  </conditionalFormatting>
  <conditionalFormatting sqref="G36">
    <cfRule type="containsText" dxfId="875" priority="872" operator="containsText" text="YES">
      <formula>NOT(ISERROR(SEARCH("YES",G36)))</formula>
    </cfRule>
  </conditionalFormatting>
  <conditionalFormatting sqref="I36:K36 M36">
    <cfRule type="duplicateValues" dxfId="874" priority="871"/>
  </conditionalFormatting>
  <conditionalFormatting sqref="O36 Q36 S36">
    <cfRule type="duplicateValues" dxfId="873" priority="870"/>
  </conditionalFormatting>
  <conditionalFormatting sqref="U36 W36 Y36">
    <cfRule type="duplicateValues" dxfId="872" priority="869"/>
  </conditionalFormatting>
  <conditionalFormatting sqref="AA36 AC36 AE36">
    <cfRule type="duplicateValues" dxfId="871" priority="868"/>
  </conditionalFormatting>
  <conditionalFormatting sqref="AG36 AI36 AK36">
    <cfRule type="duplicateValues" dxfId="870" priority="867"/>
  </conditionalFormatting>
  <conditionalFormatting sqref="F37">
    <cfRule type="containsText" dxfId="869" priority="865" operator="containsText" text="YES">
      <formula>NOT(ISERROR(SEARCH("YES",F37)))</formula>
    </cfRule>
  </conditionalFormatting>
  <conditionalFormatting sqref="H37">
    <cfRule type="duplicateValues" dxfId="868" priority="866"/>
  </conditionalFormatting>
  <conditionalFormatting sqref="E37">
    <cfRule type="containsText" dxfId="867" priority="864" operator="containsText" text="YES">
      <formula>NOT(ISERROR(SEARCH("YES",E37)))</formula>
    </cfRule>
  </conditionalFormatting>
  <conditionalFormatting sqref="E37">
    <cfRule type="containsText" dxfId="866" priority="863" operator="containsText" text="YES">
      <formula>NOT(ISERROR(SEARCH("YES",E37)))</formula>
    </cfRule>
  </conditionalFormatting>
  <conditionalFormatting sqref="G37">
    <cfRule type="containsText" dxfId="865" priority="862" operator="containsText" text="YES">
      <formula>NOT(ISERROR(SEARCH("YES",G37)))</formula>
    </cfRule>
  </conditionalFormatting>
  <conditionalFormatting sqref="I37:K37 M37">
    <cfRule type="duplicateValues" dxfId="864" priority="861"/>
  </conditionalFormatting>
  <conditionalFormatting sqref="O37 Q37 S37">
    <cfRule type="duplicateValues" dxfId="863" priority="860"/>
  </conditionalFormatting>
  <conditionalFormatting sqref="U37 W37 Y37">
    <cfRule type="duplicateValues" dxfId="862" priority="859"/>
  </conditionalFormatting>
  <conditionalFormatting sqref="AA37 AC37 AE37">
    <cfRule type="duplicateValues" dxfId="861" priority="858"/>
  </conditionalFormatting>
  <conditionalFormatting sqref="AG37 AI37 AK37">
    <cfRule type="duplicateValues" dxfId="860" priority="857"/>
  </conditionalFormatting>
  <conditionalFormatting sqref="F38">
    <cfRule type="containsText" dxfId="859" priority="855" operator="containsText" text="YES">
      <formula>NOT(ISERROR(SEARCH("YES",F38)))</formula>
    </cfRule>
  </conditionalFormatting>
  <conditionalFormatting sqref="H38">
    <cfRule type="duplicateValues" dxfId="858" priority="856"/>
  </conditionalFormatting>
  <conditionalFormatting sqref="E38">
    <cfRule type="containsText" dxfId="857" priority="854" operator="containsText" text="YES">
      <formula>NOT(ISERROR(SEARCH("YES",E38)))</formula>
    </cfRule>
  </conditionalFormatting>
  <conditionalFormatting sqref="E38">
    <cfRule type="containsText" dxfId="856" priority="853" operator="containsText" text="YES">
      <formula>NOT(ISERROR(SEARCH("YES",E38)))</formula>
    </cfRule>
  </conditionalFormatting>
  <conditionalFormatting sqref="G38">
    <cfRule type="containsText" dxfId="855" priority="852" operator="containsText" text="YES">
      <formula>NOT(ISERROR(SEARCH("YES",G38)))</formula>
    </cfRule>
  </conditionalFormatting>
  <conditionalFormatting sqref="I38:K38 M38">
    <cfRule type="duplicateValues" dxfId="854" priority="851"/>
  </conditionalFormatting>
  <conditionalFormatting sqref="O38 Q38 S38">
    <cfRule type="duplicateValues" dxfId="853" priority="850"/>
  </conditionalFormatting>
  <conditionalFormatting sqref="U38 W38 Y38">
    <cfRule type="duplicateValues" dxfId="852" priority="849"/>
  </conditionalFormatting>
  <conditionalFormatting sqref="AA38 AC38 AE38">
    <cfRule type="duplicateValues" dxfId="851" priority="848"/>
  </conditionalFormatting>
  <conditionalFormatting sqref="AG38 AI38 AK38">
    <cfRule type="duplicateValues" dxfId="850" priority="847"/>
  </conditionalFormatting>
  <conditionalFormatting sqref="F39">
    <cfRule type="containsText" dxfId="849" priority="845" operator="containsText" text="YES">
      <formula>NOT(ISERROR(SEARCH("YES",F39)))</formula>
    </cfRule>
  </conditionalFormatting>
  <conditionalFormatting sqref="H39">
    <cfRule type="duplicateValues" dxfId="848" priority="846"/>
  </conditionalFormatting>
  <conditionalFormatting sqref="E39">
    <cfRule type="containsText" dxfId="847" priority="844" operator="containsText" text="YES">
      <formula>NOT(ISERROR(SEARCH("YES",E39)))</formula>
    </cfRule>
  </conditionalFormatting>
  <conditionalFormatting sqref="E39">
    <cfRule type="containsText" dxfId="846" priority="843" operator="containsText" text="YES">
      <formula>NOT(ISERROR(SEARCH("YES",E39)))</formula>
    </cfRule>
  </conditionalFormatting>
  <conditionalFormatting sqref="G39">
    <cfRule type="containsText" dxfId="845" priority="842" operator="containsText" text="YES">
      <formula>NOT(ISERROR(SEARCH("YES",G39)))</formula>
    </cfRule>
  </conditionalFormatting>
  <conditionalFormatting sqref="I39:K39 M39">
    <cfRule type="duplicateValues" dxfId="844" priority="841"/>
  </conditionalFormatting>
  <conditionalFormatting sqref="O39 Q39 S39">
    <cfRule type="duplicateValues" dxfId="843" priority="840"/>
  </conditionalFormatting>
  <conditionalFormatting sqref="U39 W39 Y39">
    <cfRule type="duplicateValues" dxfId="842" priority="839"/>
  </conditionalFormatting>
  <conditionalFormatting sqref="AA39 AC39 AE39">
    <cfRule type="duplicateValues" dxfId="841" priority="838"/>
  </conditionalFormatting>
  <conditionalFormatting sqref="AG39 AI39 AK39">
    <cfRule type="duplicateValues" dxfId="840" priority="837"/>
  </conditionalFormatting>
  <conditionalFormatting sqref="F40">
    <cfRule type="containsText" dxfId="839" priority="835" operator="containsText" text="YES">
      <formula>NOT(ISERROR(SEARCH("YES",F40)))</formula>
    </cfRule>
  </conditionalFormatting>
  <conditionalFormatting sqref="H40">
    <cfRule type="duplicateValues" dxfId="838" priority="836"/>
  </conditionalFormatting>
  <conditionalFormatting sqref="E40">
    <cfRule type="containsText" dxfId="837" priority="834" operator="containsText" text="YES">
      <formula>NOT(ISERROR(SEARCH("YES",E40)))</formula>
    </cfRule>
  </conditionalFormatting>
  <conditionalFormatting sqref="E40">
    <cfRule type="containsText" dxfId="836" priority="833" operator="containsText" text="YES">
      <formula>NOT(ISERROR(SEARCH("YES",E40)))</formula>
    </cfRule>
  </conditionalFormatting>
  <conditionalFormatting sqref="G40">
    <cfRule type="containsText" dxfId="835" priority="832" operator="containsText" text="YES">
      <formula>NOT(ISERROR(SEARCH("YES",G40)))</formula>
    </cfRule>
  </conditionalFormatting>
  <conditionalFormatting sqref="I40:K40 M40">
    <cfRule type="duplicateValues" dxfId="834" priority="831"/>
  </conditionalFormatting>
  <conditionalFormatting sqref="O40 Q40 S40">
    <cfRule type="duplicateValues" dxfId="833" priority="830"/>
  </conditionalFormatting>
  <conditionalFormatting sqref="U40 W40 Y40">
    <cfRule type="duplicateValues" dxfId="832" priority="829"/>
  </conditionalFormatting>
  <conditionalFormatting sqref="AA40 AC40 AE40">
    <cfRule type="duplicateValues" dxfId="831" priority="828"/>
  </conditionalFormatting>
  <conditionalFormatting sqref="AG40 AI40 AK40">
    <cfRule type="duplicateValues" dxfId="830" priority="827"/>
  </conditionalFormatting>
  <conditionalFormatting sqref="F41">
    <cfRule type="containsText" dxfId="829" priority="825" operator="containsText" text="YES">
      <formula>NOT(ISERROR(SEARCH("YES",F41)))</formula>
    </cfRule>
  </conditionalFormatting>
  <conditionalFormatting sqref="H41">
    <cfRule type="duplicateValues" dxfId="828" priority="826"/>
  </conditionalFormatting>
  <conditionalFormatting sqref="E41">
    <cfRule type="containsText" dxfId="827" priority="824" operator="containsText" text="YES">
      <formula>NOT(ISERROR(SEARCH("YES",E41)))</formula>
    </cfRule>
  </conditionalFormatting>
  <conditionalFormatting sqref="E41">
    <cfRule type="containsText" dxfId="826" priority="823" operator="containsText" text="YES">
      <formula>NOT(ISERROR(SEARCH("YES",E41)))</formula>
    </cfRule>
  </conditionalFormatting>
  <conditionalFormatting sqref="G41">
    <cfRule type="containsText" dxfId="825" priority="822" operator="containsText" text="YES">
      <formula>NOT(ISERROR(SEARCH("YES",G41)))</formula>
    </cfRule>
  </conditionalFormatting>
  <conditionalFormatting sqref="I41:K41 M41">
    <cfRule type="duplicateValues" dxfId="824" priority="821"/>
  </conditionalFormatting>
  <conditionalFormatting sqref="O41 Q41 S41">
    <cfRule type="duplicateValues" dxfId="823" priority="820"/>
  </conditionalFormatting>
  <conditionalFormatting sqref="U41 W41 Y41">
    <cfRule type="duplicateValues" dxfId="822" priority="819"/>
  </conditionalFormatting>
  <conditionalFormatting sqref="AA41 AC41 AE41">
    <cfRule type="duplicateValues" dxfId="821" priority="818"/>
  </conditionalFormatting>
  <conditionalFormatting sqref="AG41 AI41 AK41">
    <cfRule type="duplicateValues" dxfId="820" priority="817"/>
  </conditionalFormatting>
  <conditionalFormatting sqref="F42">
    <cfRule type="containsText" dxfId="819" priority="815" operator="containsText" text="YES">
      <formula>NOT(ISERROR(SEARCH("YES",F42)))</formula>
    </cfRule>
  </conditionalFormatting>
  <conditionalFormatting sqref="H42">
    <cfRule type="duplicateValues" dxfId="818" priority="816"/>
  </conditionalFormatting>
  <conditionalFormatting sqref="E42">
    <cfRule type="containsText" dxfId="817" priority="814" operator="containsText" text="YES">
      <formula>NOT(ISERROR(SEARCH("YES",E42)))</formula>
    </cfRule>
  </conditionalFormatting>
  <conditionalFormatting sqref="E42">
    <cfRule type="containsText" dxfId="816" priority="813" operator="containsText" text="YES">
      <formula>NOT(ISERROR(SEARCH("YES",E42)))</formula>
    </cfRule>
  </conditionalFormatting>
  <conditionalFormatting sqref="G42">
    <cfRule type="containsText" dxfId="815" priority="812" operator="containsText" text="YES">
      <formula>NOT(ISERROR(SEARCH("YES",G42)))</formula>
    </cfRule>
  </conditionalFormatting>
  <conditionalFormatting sqref="I42:K42 M42">
    <cfRule type="duplicateValues" dxfId="814" priority="811"/>
  </conditionalFormatting>
  <conditionalFormatting sqref="O42 Q42 S42">
    <cfRule type="duplicateValues" dxfId="813" priority="810"/>
  </conditionalFormatting>
  <conditionalFormatting sqref="U42 W42 Y42">
    <cfRule type="duplicateValues" dxfId="812" priority="809"/>
  </conditionalFormatting>
  <conditionalFormatting sqref="AA42 AC42 AE42">
    <cfRule type="duplicateValues" dxfId="811" priority="808"/>
  </conditionalFormatting>
  <conditionalFormatting sqref="AG42 AI42 AK42">
    <cfRule type="duplicateValues" dxfId="810" priority="807"/>
  </conditionalFormatting>
  <conditionalFormatting sqref="F43">
    <cfRule type="containsText" dxfId="809" priority="805" operator="containsText" text="YES">
      <formula>NOT(ISERROR(SEARCH("YES",F43)))</formula>
    </cfRule>
  </conditionalFormatting>
  <conditionalFormatting sqref="H43">
    <cfRule type="duplicateValues" dxfId="808" priority="806"/>
  </conditionalFormatting>
  <conditionalFormatting sqref="E43">
    <cfRule type="containsText" dxfId="807" priority="804" operator="containsText" text="YES">
      <formula>NOT(ISERROR(SEARCH("YES",E43)))</formula>
    </cfRule>
  </conditionalFormatting>
  <conditionalFormatting sqref="E43">
    <cfRule type="containsText" dxfId="806" priority="803" operator="containsText" text="YES">
      <formula>NOT(ISERROR(SEARCH("YES",E43)))</formula>
    </cfRule>
  </conditionalFormatting>
  <conditionalFormatting sqref="G43">
    <cfRule type="containsText" dxfId="805" priority="802" operator="containsText" text="YES">
      <formula>NOT(ISERROR(SEARCH("YES",G43)))</formula>
    </cfRule>
  </conditionalFormatting>
  <conditionalFormatting sqref="I43:K43 M43">
    <cfRule type="duplicateValues" dxfId="804" priority="801"/>
  </conditionalFormatting>
  <conditionalFormatting sqref="O43 Q43 S43">
    <cfRule type="duplicateValues" dxfId="803" priority="800"/>
  </conditionalFormatting>
  <conditionalFormatting sqref="U43 W43 Y43">
    <cfRule type="duplicateValues" dxfId="802" priority="799"/>
  </conditionalFormatting>
  <conditionalFormatting sqref="AA43 AC43 AE43">
    <cfRule type="duplicateValues" dxfId="801" priority="798"/>
  </conditionalFormatting>
  <conditionalFormatting sqref="AG43 AI43 AK43">
    <cfRule type="duplicateValues" dxfId="800" priority="797"/>
  </conditionalFormatting>
  <conditionalFormatting sqref="F44">
    <cfRule type="containsText" dxfId="799" priority="795" operator="containsText" text="YES">
      <formula>NOT(ISERROR(SEARCH("YES",F44)))</formula>
    </cfRule>
  </conditionalFormatting>
  <conditionalFormatting sqref="H44">
    <cfRule type="duplicateValues" dxfId="798" priority="796"/>
  </conditionalFormatting>
  <conditionalFormatting sqref="E44">
    <cfRule type="containsText" dxfId="797" priority="794" operator="containsText" text="YES">
      <formula>NOT(ISERROR(SEARCH("YES",E44)))</formula>
    </cfRule>
  </conditionalFormatting>
  <conditionalFormatting sqref="E44">
    <cfRule type="containsText" dxfId="796" priority="793" operator="containsText" text="YES">
      <formula>NOT(ISERROR(SEARCH("YES",E44)))</formula>
    </cfRule>
  </conditionalFormatting>
  <conditionalFormatting sqref="G44">
    <cfRule type="containsText" dxfId="795" priority="792" operator="containsText" text="YES">
      <formula>NOT(ISERROR(SEARCH("YES",G44)))</formula>
    </cfRule>
  </conditionalFormatting>
  <conditionalFormatting sqref="I44:K44 M44">
    <cfRule type="duplicateValues" dxfId="794" priority="791"/>
  </conditionalFormatting>
  <conditionalFormatting sqref="O44 Q44 S44">
    <cfRule type="duplicateValues" dxfId="793" priority="790"/>
  </conditionalFormatting>
  <conditionalFormatting sqref="U44 W44 Y44">
    <cfRule type="duplicateValues" dxfId="792" priority="789"/>
  </conditionalFormatting>
  <conditionalFormatting sqref="AA44 AC44 AE44">
    <cfRule type="duplicateValues" dxfId="791" priority="788"/>
  </conditionalFormatting>
  <conditionalFormatting sqref="AG44 AI44 AK44">
    <cfRule type="duplicateValues" dxfId="790" priority="787"/>
  </conditionalFormatting>
  <conditionalFormatting sqref="F45">
    <cfRule type="containsText" dxfId="789" priority="785" operator="containsText" text="YES">
      <formula>NOT(ISERROR(SEARCH("YES",F45)))</formula>
    </cfRule>
  </conditionalFormatting>
  <conditionalFormatting sqref="H45">
    <cfRule type="duplicateValues" dxfId="788" priority="786"/>
  </conditionalFormatting>
  <conditionalFormatting sqref="E45">
    <cfRule type="containsText" dxfId="787" priority="784" operator="containsText" text="YES">
      <formula>NOT(ISERROR(SEARCH("YES",E45)))</formula>
    </cfRule>
  </conditionalFormatting>
  <conditionalFormatting sqref="E45">
    <cfRule type="containsText" dxfId="786" priority="783" operator="containsText" text="YES">
      <formula>NOT(ISERROR(SEARCH("YES",E45)))</formula>
    </cfRule>
  </conditionalFormatting>
  <conditionalFormatting sqref="G45">
    <cfRule type="containsText" dxfId="785" priority="782" operator="containsText" text="YES">
      <formula>NOT(ISERROR(SEARCH("YES",G45)))</formula>
    </cfRule>
  </conditionalFormatting>
  <conditionalFormatting sqref="I45:K45 M45">
    <cfRule type="duplicateValues" dxfId="784" priority="781"/>
  </conditionalFormatting>
  <conditionalFormatting sqref="O45 Q45 S45">
    <cfRule type="duplicateValues" dxfId="783" priority="780"/>
  </conditionalFormatting>
  <conditionalFormatting sqref="U45 W45 Y45">
    <cfRule type="duplicateValues" dxfId="782" priority="779"/>
  </conditionalFormatting>
  <conditionalFormatting sqref="AA45 AC45 AE45">
    <cfRule type="duplicateValues" dxfId="781" priority="778"/>
  </conditionalFormatting>
  <conditionalFormatting sqref="AG45 AI45 AK45">
    <cfRule type="duplicateValues" dxfId="780" priority="777"/>
  </conditionalFormatting>
  <conditionalFormatting sqref="F46">
    <cfRule type="containsText" dxfId="779" priority="775" operator="containsText" text="YES">
      <formula>NOT(ISERROR(SEARCH("YES",F46)))</formula>
    </cfRule>
  </conditionalFormatting>
  <conditionalFormatting sqref="H46">
    <cfRule type="duplicateValues" dxfId="778" priority="776"/>
  </conditionalFormatting>
  <conditionalFormatting sqref="E46">
    <cfRule type="containsText" dxfId="777" priority="774" operator="containsText" text="YES">
      <formula>NOT(ISERROR(SEARCH("YES",E46)))</formula>
    </cfRule>
  </conditionalFormatting>
  <conditionalFormatting sqref="E46">
    <cfRule type="containsText" dxfId="776" priority="773" operator="containsText" text="YES">
      <formula>NOT(ISERROR(SEARCH("YES",E46)))</formula>
    </cfRule>
  </conditionalFormatting>
  <conditionalFormatting sqref="G46">
    <cfRule type="containsText" dxfId="775" priority="772" operator="containsText" text="YES">
      <formula>NOT(ISERROR(SEARCH("YES",G46)))</formula>
    </cfRule>
  </conditionalFormatting>
  <conditionalFormatting sqref="I46:K46 M46">
    <cfRule type="duplicateValues" dxfId="774" priority="771"/>
  </conditionalFormatting>
  <conditionalFormatting sqref="O46 Q46 S46">
    <cfRule type="duplicateValues" dxfId="773" priority="770"/>
  </conditionalFormatting>
  <conditionalFormatting sqref="U46 W46 Y46">
    <cfRule type="duplicateValues" dxfId="772" priority="769"/>
  </conditionalFormatting>
  <conditionalFormatting sqref="AA46 AC46 AE46">
    <cfRule type="duplicateValues" dxfId="771" priority="768"/>
  </conditionalFormatting>
  <conditionalFormatting sqref="AG46 AI46 AK46">
    <cfRule type="duplicateValues" dxfId="770" priority="767"/>
  </conditionalFormatting>
  <conditionalFormatting sqref="F47">
    <cfRule type="containsText" dxfId="769" priority="765" operator="containsText" text="YES">
      <formula>NOT(ISERROR(SEARCH("YES",F47)))</formula>
    </cfRule>
  </conditionalFormatting>
  <conditionalFormatting sqref="H47">
    <cfRule type="duplicateValues" dxfId="768" priority="766"/>
  </conditionalFormatting>
  <conditionalFormatting sqref="E47">
    <cfRule type="containsText" dxfId="767" priority="764" operator="containsText" text="YES">
      <formula>NOT(ISERROR(SEARCH("YES",E47)))</formula>
    </cfRule>
  </conditionalFormatting>
  <conditionalFormatting sqref="E47">
    <cfRule type="containsText" dxfId="766" priority="763" operator="containsText" text="YES">
      <formula>NOT(ISERROR(SEARCH("YES",E47)))</formula>
    </cfRule>
  </conditionalFormatting>
  <conditionalFormatting sqref="G47">
    <cfRule type="containsText" dxfId="765" priority="762" operator="containsText" text="YES">
      <formula>NOT(ISERROR(SEARCH("YES",G47)))</formula>
    </cfRule>
  </conditionalFormatting>
  <conditionalFormatting sqref="I47:K47 M47">
    <cfRule type="duplicateValues" dxfId="764" priority="761"/>
  </conditionalFormatting>
  <conditionalFormatting sqref="O47 Q47 S47">
    <cfRule type="duplicateValues" dxfId="763" priority="760"/>
  </conditionalFormatting>
  <conditionalFormatting sqref="U47 W47 Y47">
    <cfRule type="duplicateValues" dxfId="762" priority="759"/>
  </conditionalFormatting>
  <conditionalFormatting sqref="AA47 AC47 AE47">
    <cfRule type="duplicateValues" dxfId="761" priority="758"/>
  </conditionalFormatting>
  <conditionalFormatting sqref="AG47 AI47 AK47">
    <cfRule type="duplicateValues" dxfId="760" priority="757"/>
  </conditionalFormatting>
  <conditionalFormatting sqref="F48">
    <cfRule type="containsText" dxfId="759" priority="755" operator="containsText" text="YES">
      <formula>NOT(ISERROR(SEARCH("YES",F48)))</formula>
    </cfRule>
  </conditionalFormatting>
  <conditionalFormatting sqref="H48">
    <cfRule type="duplicateValues" dxfId="758" priority="756"/>
  </conditionalFormatting>
  <conditionalFormatting sqref="E48">
    <cfRule type="containsText" dxfId="757" priority="754" operator="containsText" text="YES">
      <formula>NOT(ISERROR(SEARCH("YES",E48)))</formula>
    </cfRule>
  </conditionalFormatting>
  <conditionalFormatting sqref="E48">
    <cfRule type="containsText" dxfId="756" priority="753" operator="containsText" text="YES">
      <formula>NOT(ISERROR(SEARCH("YES",E48)))</formula>
    </cfRule>
  </conditionalFormatting>
  <conditionalFormatting sqref="G48">
    <cfRule type="containsText" dxfId="755" priority="752" operator="containsText" text="YES">
      <formula>NOT(ISERROR(SEARCH("YES",G48)))</formula>
    </cfRule>
  </conditionalFormatting>
  <conditionalFormatting sqref="I48:K48 M48">
    <cfRule type="duplicateValues" dxfId="754" priority="751"/>
  </conditionalFormatting>
  <conditionalFormatting sqref="O48 Q48 S48">
    <cfRule type="duplicateValues" dxfId="753" priority="750"/>
  </conditionalFormatting>
  <conditionalFormatting sqref="U48 W48 Y48">
    <cfRule type="duplicateValues" dxfId="752" priority="749"/>
  </conditionalFormatting>
  <conditionalFormatting sqref="AA48 AC48 AE48">
    <cfRule type="duplicateValues" dxfId="751" priority="748"/>
  </conditionalFormatting>
  <conditionalFormatting sqref="AG48 AI48 AK48">
    <cfRule type="duplicateValues" dxfId="750" priority="747"/>
  </conditionalFormatting>
  <conditionalFormatting sqref="F49">
    <cfRule type="containsText" dxfId="749" priority="745" operator="containsText" text="YES">
      <formula>NOT(ISERROR(SEARCH("YES",F49)))</formula>
    </cfRule>
  </conditionalFormatting>
  <conditionalFormatting sqref="H49">
    <cfRule type="duplicateValues" dxfId="748" priority="746"/>
  </conditionalFormatting>
  <conditionalFormatting sqref="E49">
    <cfRule type="containsText" dxfId="747" priority="744" operator="containsText" text="YES">
      <formula>NOT(ISERROR(SEARCH("YES",E49)))</formula>
    </cfRule>
  </conditionalFormatting>
  <conditionalFormatting sqref="E49">
    <cfRule type="containsText" dxfId="746" priority="743" operator="containsText" text="YES">
      <formula>NOT(ISERROR(SEARCH("YES",E49)))</formula>
    </cfRule>
  </conditionalFormatting>
  <conditionalFormatting sqref="G49">
    <cfRule type="containsText" dxfId="745" priority="742" operator="containsText" text="YES">
      <formula>NOT(ISERROR(SEARCH("YES",G49)))</formula>
    </cfRule>
  </conditionalFormatting>
  <conditionalFormatting sqref="I49:K49 M49">
    <cfRule type="duplicateValues" dxfId="744" priority="741"/>
  </conditionalFormatting>
  <conditionalFormatting sqref="O49 Q49 S49">
    <cfRule type="duplicateValues" dxfId="743" priority="740"/>
  </conditionalFormatting>
  <conditionalFormatting sqref="U49 W49 Y49">
    <cfRule type="duplicateValues" dxfId="742" priority="739"/>
  </conditionalFormatting>
  <conditionalFormatting sqref="AA49 AC49 AE49">
    <cfRule type="duplicateValues" dxfId="741" priority="738"/>
  </conditionalFormatting>
  <conditionalFormatting sqref="AG49 AI49 AK49">
    <cfRule type="duplicateValues" dxfId="740" priority="737"/>
  </conditionalFormatting>
  <conditionalFormatting sqref="F50">
    <cfRule type="containsText" dxfId="739" priority="735" operator="containsText" text="YES">
      <formula>NOT(ISERROR(SEARCH("YES",F50)))</formula>
    </cfRule>
  </conditionalFormatting>
  <conditionalFormatting sqref="H50">
    <cfRule type="duplicateValues" dxfId="738" priority="736"/>
  </conditionalFormatting>
  <conditionalFormatting sqref="E50">
    <cfRule type="containsText" dxfId="737" priority="734" operator="containsText" text="YES">
      <formula>NOT(ISERROR(SEARCH("YES",E50)))</formula>
    </cfRule>
  </conditionalFormatting>
  <conditionalFormatting sqref="E50">
    <cfRule type="containsText" dxfId="736" priority="733" operator="containsText" text="YES">
      <formula>NOT(ISERROR(SEARCH("YES",E50)))</formula>
    </cfRule>
  </conditionalFormatting>
  <conditionalFormatting sqref="G50">
    <cfRule type="containsText" dxfId="735" priority="732" operator="containsText" text="YES">
      <formula>NOT(ISERROR(SEARCH("YES",G50)))</formula>
    </cfRule>
  </conditionalFormatting>
  <conditionalFormatting sqref="I50:K50 M50">
    <cfRule type="duplicateValues" dxfId="734" priority="731"/>
  </conditionalFormatting>
  <conditionalFormatting sqref="O50 Q50 S50">
    <cfRule type="duplicateValues" dxfId="733" priority="730"/>
  </conditionalFormatting>
  <conditionalFormatting sqref="U50 W50 Y50">
    <cfRule type="duplicateValues" dxfId="732" priority="729"/>
  </conditionalFormatting>
  <conditionalFormatting sqref="AA50 AC50 AE50">
    <cfRule type="duplicateValues" dxfId="731" priority="728"/>
  </conditionalFormatting>
  <conditionalFormatting sqref="AG50 AI50 AK50">
    <cfRule type="duplicateValues" dxfId="730" priority="727"/>
  </conditionalFormatting>
  <conditionalFormatting sqref="F51">
    <cfRule type="containsText" dxfId="729" priority="725" operator="containsText" text="YES">
      <formula>NOT(ISERROR(SEARCH("YES",F51)))</formula>
    </cfRule>
  </conditionalFormatting>
  <conditionalFormatting sqref="H51">
    <cfRule type="duplicateValues" dxfId="728" priority="726"/>
  </conditionalFormatting>
  <conditionalFormatting sqref="E51">
    <cfRule type="containsText" dxfId="727" priority="724" operator="containsText" text="YES">
      <formula>NOT(ISERROR(SEARCH("YES",E51)))</formula>
    </cfRule>
  </conditionalFormatting>
  <conditionalFormatting sqref="E51">
    <cfRule type="containsText" dxfId="726" priority="723" operator="containsText" text="YES">
      <formula>NOT(ISERROR(SEARCH("YES",E51)))</formula>
    </cfRule>
  </conditionalFormatting>
  <conditionalFormatting sqref="G51">
    <cfRule type="containsText" dxfId="725" priority="722" operator="containsText" text="YES">
      <formula>NOT(ISERROR(SEARCH("YES",G51)))</formula>
    </cfRule>
  </conditionalFormatting>
  <conditionalFormatting sqref="I51:K51 M51">
    <cfRule type="duplicateValues" dxfId="724" priority="721"/>
  </conditionalFormatting>
  <conditionalFormatting sqref="O51 Q51 S51">
    <cfRule type="duplicateValues" dxfId="723" priority="720"/>
  </conditionalFormatting>
  <conditionalFormatting sqref="U51 W51 Y51">
    <cfRule type="duplicateValues" dxfId="722" priority="719"/>
  </conditionalFormatting>
  <conditionalFormatting sqref="AA51 AC51 AE51">
    <cfRule type="duplicateValues" dxfId="721" priority="718"/>
  </conditionalFormatting>
  <conditionalFormatting sqref="AG51 AI51 AK51">
    <cfRule type="duplicateValues" dxfId="720" priority="717"/>
  </conditionalFormatting>
  <conditionalFormatting sqref="F172">
    <cfRule type="containsText" dxfId="719" priority="716" operator="containsText" text="YES">
      <formula>NOT(ISERROR(SEARCH("YES",F172)))</formula>
    </cfRule>
  </conditionalFormatting>
  <conditionalFormatting sqref="E172">
    <cfRule type="containsText" dxfId="718" priority="715" operator="containsText" text="YES">
      <formula>NOT(ISERROR(SEARCH("YES",E172)))</formula>
    </cfRule>
  </conditionalFormatting>
  <conditionalFormatting sqref="E172">
    <cfRule type="containsText" dxfId="717" priority="714" operator="containsText" text="YES">
      <formula>NOT(ISERROR(SEARCH("YES",E172)))</formula>
    </cfRule>
  </conditionalFormatting>
  <conditionalFormatting sqref="F180">
    <cfRule type="containsText" dxfId="716" priority="713" operator="containsText" text="YES">
      <formula>NOT(ISERROR(SEARCH("YES",F180)))</formula>
    </cfRule>
  </conditionalFormatting>
  <conditionalFormatting sqref="E180">
    <cfRule type="containsText" dxfId="715" priority="712" operator="containsText" text="YES">
      <formula>NOT(ISERROR(SEARCH("YES",E180)))</formula>
    </cfRule>
  </conditionalFormatting>
  <conditionalFormatting sqref="E180">
    <cfRule type="containsText" dxfId="714" priority="711" operator="containsText" text="YES">
      <formula>NOT(ISERROR(SEARCH("YES",E180)))</formula>
    </cfRule>
  </conditionalFormatting>
  <conditionalFormatting sqref="F181">
    <cfRule type="containsText" dxfId="713" priority="710" operator="containsText" text="YES">
      <formula>NOT(ISERROR(SEARCH("YES",F181)))</formula>
    </cfRule>
  </conditionalFormatting>
  <conditionalFormatting sqref="E181">
    <cfRule type="containsText" dxfId="712" priority="709" operator="containsText" text="YES">
      <formula>NOT(ISERROR(SEARCH("YES",E181)))</formula>
    </cfRule>
  </conditionalFormatting>
  <conditionalFormatting sqref="E181">
    <cfRule type="containsText" dxfId="711" priority="708" operator="containsText" text="YES">
      <formula>NOT(ISERROR(SEARCH("YES",E181)))</formula>
    </cfRule>
  </conditionalFormatting>
  <conditionalFormatting sqref="F182">
    <cfRule type="containsText" dxfId="710" priority="707" operator="containsText" text="YES">
      <formula>NOT(ISERROR(SEARCH("YES",F182)))</formula>
    </cfRule>
  </conditionalFormatting>
  <conditionalFormatting sqref="E182">
    <cfRule type="containsText" dxfId="709" priority="706" operator="containsText" text="YES">
      <formula>NOT(ISERROR(SEARCH("YES",E182)))</formula>
    </cfRule>
  </conditionalFormatting>
  <conditionalFormatting sqref="E182">
    <cfRule type="containsText" dxfId="708" priority="705" operator="containsText" text="YES">
      <formula>NOT(ISERROR(SEARCH("YES",E182)))</formula>
    </cfRule>
  </conditionalFormatting>
  <conditionalFormatting sqref="E186">
    <cfRule type="containsText" dxfId="707" priority="704" operator="containsText" text="YES">
      <formula>NOT(ISERROR(SEARCH("YES",E186)))</formula>
    </cfRule>
  </conditionalFormatting>
  <conditionalFormatting sqref="E186">
    <cfRule type="containsText" dxfId="706" priority="703" operator="containsText" text="YES">
      <formula>NOT(ISERROR(SEARCH("YES",E186)))</formula>
    </cfRule>
  </conditionalFormatting>
  <conditionalFormatting sqref="E203:E204">
    <cfRule type="containsText" dxfId="705" priority="702" operator="containsText" text="YES">
      <formula>NOT(ISERROR(SEARCH("YES",E203)))</formula>
    </cfRule>
  </conditionalFormatting>
  <conditionalFormatting sqref="E203:E204">
    <cfRule type="containsText" dxfId="704" priority="701" operator="containsText" text="YES">
      <formula>NOT(ISERROR(SEARCH("YES",E203)))</formula>
    </cfRule>
  </conditionalFormatting>
  <conditionalFormatting sqref="H2 A2 A5 A8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cfRule type="duplicateValues" dxfId="703" priority="8820"/>
  </conditionalFormatting>
  <conditionalFormatting sqref="H52:H205">
    <cfRule type="duplicateValues" dxfId="702" priority="8893"/>
  </conditionalFormatting>
  <conditionalFormatting sqref="H3 A3 A6 A9 A12 A15 A18 A21 A24 A27 A30 A33 A36 A39 A42 A45 A48 A51 A54 A57 A60 A63 A66 A69 A72 A75 A78 A81 A84 A87 A90 A93 A96 A99 A102 A105 A108 A111 A114 A117 A120 A123 A126 A129 A132 A135 A138 A141 A144 A147 A150 A153 A156 A159 A162 A165 A168 A171 A174 A177 A180 A183 A186 A189 A192 A195 A198 A201 A204">
    <cfRule type="duplicateValues" dxfId="701" priority="8898"/>
  </conditionalFormatting>
  <conditionalFormatting sqref="H4 A4 A7 A10 A13 A16 A19 A22 A25 A28 A31 A34 A37 A40 A43 A46 A49 A52 A55 A58 A61 A64 A67 A70 A73 A76 A79 A82 A85 A88 A91 A94 A97 A100 A103 A106 A109 A112 A115 A118 A121 A124 A127 A130 A133 A136 A139 A142 A145 A148 A151 A154 A157 A160 A163 A166 A169 A172 A175 A178 A181 A184 A187 A190 A193 A196 A199 A202 A205">
    <cfRule type="duplicateValues" dxfId="700" priority="8967"/>
  </conditionalFormatting>
  <conditionalFormatting sqref="L2">
    <cfRule type="duplicateValues" dxfId="699" priority="700"/>
  </conditionalFormatting>
  <conditionalFormatting sqref="L3">
    <cfRule type="duplicateValues" dxfId="698" priority="699"/>
  </conditionalFormatting>
  <conditionalFormatting sqref="L4">
    <cfRule type="duplicateValues" dxfId="697" priority="698"/>
  </conditionalFormatting>
  <conditionalFormatting sqref="L5">
    <cfRule type="duplicateValues" dxfId="696" priority="697"/>
  </conditionalFormatting>
  <conditionalFormatting sqref="L6">
    <cfRule type="duplicateValues" dxfId="695" priority="696"/>
  </conditionalFormatting>
  <conditionalFormatting sqref="L7">
    <cfRule type="duplicateValues" dxfId="694" priority="695"/>
  </conditionalFormatting>
  <conditionalFormatting sqref="L8">
    <cfRule type="duplicateValues" dxfId="693" priority="694"/>
  </conditionalFormatting>
  <conditionalFormatting sqref="L9">
    <cfRule type="duplicateValues" dxfId="692" priority="693"/>
  </conditionalFormatting>
  <conditionalFormatting sqref="L10">
    <cfRule type="duplicateValues" dxfId="691" priority="692"/>
  </conditionalFormatting>
  <conditionalFormatting sqref="L11">
    <cfRule type="duplicateValues" dxfId="690" priority="691"/>
  </conditionalFormatting>
  <conditionalFormatting sqref="L12">
    <cfRule type="duplicateValues" dxfId="689" priority="690"/>
  </conditionalFormatting>
  <conditionalFormatting sqref="L13">
    <cfRule type="duplicateValues" dxfId="688" priority="689"/>
  </conditionalFormatting>
  <conditionalFormatting sqref="L14">
    <cfRule type="duplicateValues" dxfId="687" priority="688"/>
  </conditionalFormatting>
  <conditionalFormatting sqref="L15">
    <cfRule type="duplicateValues" dxfId="686" priority="687"/>
  </conditionalFormatting>
  <conditionalFormatting sqref="L16">
    <cfRule type="duplicateValues" dxfId="685" priority="686"/>
  </conditionalFormatting>
  <conditionalFormatting sqref="L17">
    <cfRule type="duplicateValues" dxfId="684" priority="685"/>
  </conditionalFormatting>
  <conditionalFormatting sqref="L18">
    <cfRule type="duplicateValues" dxfId="683" priority="684"/>
  </conditionalFormatting>
  <conditionalFormatting sqref="L19">
    <cfRule type="duplicateValues" dxfId="682" priority="683"/>
  </conditionalFormatting>
  <conditionalFormatting sqref="L20">
    <cfRule type="duplicateValues" dxfId="681" priority="682"/>
  </conditionalFormatting>
  <conditionalFormatting sqref="L21">
    <cfRule type="duplicateValues" dxfId="680" priority="681"/>
  </conditionalFormatting>
  <conditionalFormatting sqref="L22">
    <cfRule type="duplicateValues" dxfId="679" priority="680"/>
  </conditionalFormatting>
  <conditionalFormatting sqref="L23">
    <cfRule type="duplicateValues" dxfId="678" priority="679"/>
  </conditionalFormatting>
  <conditionalFormatting sqref="L24">
    <cfRule type="duplicateValues" dxfId="677" priority="678"/>
  </conditionalFormatting>
  <conditionalFormatting sqref="L25">
    <cfRule type="duplicateValues" dxfId="676" priority="677"/>
  </conditionalFormatting>
  <conditionalFormatting sqref="L26">
    <cfRule type="duplicateValues" dxfId="675" priority="676"/>
  </conditionalFormatting>
  <conditionalFormatting sqref="L27">
    <cfRule type="duplicateValues" dxfId="674" priority="675"/>
  </conditionalFormatting>
  <conditionalFormatting sqref="L28">
    <cfRule type="duplicateValues" dxfId="673" priority="674"/>
  </conditionalFormatting>
  <conditionalFormatting sqref="L29">
    <cfRule type="duplicateValues" dxfId="672" priority="673"/>
  </conditionalFormatting>
  <conditionalFormatting sqref="L30">
    <cfRule type="duplicateValues" dxfId="671" priority="672"/>
  </conditionalFormatting>
  <conditionalFormatting sqref="L31">
    <cfRule type="duplicateValues" dxfId="670" priority="671"/>
  </conditionalFormatting>
  <conditionalFormatting sqref="L32">
    <cfRule type="duplicateValues" dxfId="669" priority="670"/>
  </conditionalFormatting>
  <conditionalFormatting sqref="L33">
    <cfRule type="duplicateValues" dxfId="668" priority="669"/>
  </conditionalFormatting>
  <conditionalFormatting sqref="L34">
    <cfRule type="duplicateValues" dxfId="667" priority="668"/>
  </conditionalFormatting>
  <conditionalFormatting sqref="L35">
    <cfRule type="duplicateValues" dxfId="666" priority="667"/>
  </conditionalFormatting>
  <conditionalFormatting sqref="L36">
    <cfRule type="duplicateValues" dxfId="665" priority="666"/>
  </conditionalFormatting>
  <conditionalFormatting sqref="L37">
    <cfRule type="duplicateValues" dxfId="664" priority="665"/>
  </conditionalFormatting>
  <conditionalFormatting sqref="L38">
    <cfRule type="duplicateValues" dxfId="663" priority="664"/>
  </conditionalFormatting>
  <conditionalFormatting sqref="L39">
    <cfRule type="duplicateValues" dxfId="662" priority="663"/>
  </conditionalFormatting>
  <conditionalFormatting sqref="L40">
    <cfRule type="duplicateValues" dxfId="661" priority="662"/>
  </conditionalFormatting>
  <conditionalFormatting sqref="L41">
    <cfRule type="duplicateValues" dxfId="660" priority="661"/>
  </conditionalFormatting>
  <conditionalFormatting sqref="L42">
    <cfRule type="duplicateValues" dxfId="659" priority="660"/>
  </conditionalFormatting>
  <conditionalFormatting sqref="L43">
    <cfRule type="duplicateValues" dxfId="658" priority="659"/>
  </conditionalFormatting>
  <conditionalFormatting sqref="L44">
    <cfRule type="duplicateValues" dxfId="657" priority="658"/>
  </conditionalFormatting>
  <conditionalFormatting sqref="L45">
    <cfRule type="duplicateValues" dxfId="656" priority="657"/>
  </conditionalFormatting>
  <conditionalFormatting sqref="L46">
    <cfRule type="duplicateValues" dxfId="655" priority="656"/>
  </conditionalFormatting>
  <conditionalFormatting sqref="L47">
    <cfRule type="duplicateValues" dxfId="654" priority="655"/>
  </conditionalFormatting>
  <conditionalFormatting sqref="L48">
    <cfRule type="duplicateValues" dxfId="653" priority="654"/>
  </conditionalFormatting>
  <conditionalFormatting sqref="L49">
    <cfRule type="duplicateValues" dxfId="652" priority="653"/>
  </conditionalFormatting>
  <conditionalFormatting sqref="L50">
    <cfRule type="duplicateValues" dxfId="651" priority="652"/>
  </conditionalFormatting>
  <conditionalFormatting sqref="L51">
    <cfRule type="duplicateValues" dxfId="650" priority="651"/>
  </conditionalFormatting>
  <conditionalFormatting sqref="N2">
    <cfRule type="duplicateValues" dxfId="649" priority="650"/>
  </conditionalFormatting>
  <conditionalFormatting sqref="N3">
    <cfRule type="duplicateValues" dxfId="648" priority="649"/>
  </conditionalFormatting>
  <conditionalFormatting sqref="N4">
    <cfRule type="duplicateValues" dxfId="647" priority="648"/>
  </conditionalFormatting>
  <conditionalFormatting sqref="N5">
    <cfRule type="duplicateValues" dxfId="646" priority="647"/>
  </conditionalFormatting>
  <conditionalFormatting sqref="N6">
    <cfRule type="duplicateValues" dxfId="645" priority="646"/>
  </conditionalFormatting>
  <conditionalFormatting sqref="N7">
    <cfRule type="duplicateValues" dxfId="644" priority="645"/>
  </conditionalFormatting>
  <conditionalFormatting sqref="N8">
    <cfRule type="duplicateValues" dxfId="643" priority="644"/>
  </conditionalFormatting>
  <conditionalFormatting sqref="N9">
    <cfRule type="duplicateValues" dxfId="642" priority="643"/>
  </conditionalFormatting>
  <conditionalFormatting sqref="N10">
    <cfRule type="duplicateValues" dxfId="641" priority="642"/>
  </conditionalFormatting>
  <conditionalFormatting sqref="N11">
    <cfRule type="duplicateValues" dxfId="640" priority="641"/>
  </conditionalFormatting>
  <conditionalFormatting sqref="N12">
    <cfRule type="duplicateValues" dxfId="639" priority="640"/>
  </conditionalFormatting>
  <conditionalFormatting sqref="N13">
    <cfRule type="duplicateValues" dxfId="638" priority="639"/>
  </conditionalFormatting>
  <conditionalFormatting sqref="N14">
    <cfRule type="duplicateValues" dxfId="637" priority="638"/>
  </conditionalFormatting>
  <conditionalFormatting sqref="N15">
    <cfRule type="duplicateValues" dxfId="636" priority="637"/>
  </conditionalFormatting>
  <conditionalFormatting sqref="N16">
    <cfRule type="duplicateValues" dxfId="635" priority="636"/>
  </conditionalFormatting>
  <conditionalFormatting sqref="N17">
    <cfRule type="duplicateValues" dxfId="634" priority="635"/>
  </conditionalFormatting>
  <conditionalFormatting sqref="N18">
    <cfRule type="duplicateValues" dxfId="633" priority="634"/>
  </conditionalFormatting>
  <conditionalFormatting sqref="N19">
    <cfRule type="duplicateValues" dxfId="632" priority="633"/>
  </conditionalFormatting>
  <conditionalFormatting sqref="N20">
    <cfRule type="duplicateValues" dxfId="631" priority="632"/>
  </conditionalFormatting>
  <conditionalFormatting sqref="N21">
    <cfRule type="duplicateValues" dxfId="630" priority="631"/>
  </conditionalFormatting>
  <conditionalFormatting sqref="N22">
    <cfRule type="duplicateValues" dxfId="629" priority="630"/>
  </conditionalFormatting>
  <conditionalFormatting sqref="N23">
    <cfRule type="duplicateValues" dxfId="628" priority="629"/>
  </conditionalFormatting>
  <conditionalFormatting sqref="N24">
    <cfRule type="duplicateValues" dxfId="627" priority="628"/>
  </conditionalFormatting>
  <conditionalFormatting sqref="N25">
    <cfRule type="duplicateValues" dxfId="626" priority="627"/>
  </conditionalFormatting>
  <conditionalFormatting sqref="N26">
    <cfRule type="duplicateValues" dxfId="625" priority="626"/>
  </conditionalFormatting>
  <conditionalFormatting sqref="N27">
    <cfRule type="duplicateValues" dxfId="624" priority="625"/>
  </conditionalFormatting>
  <conditionalFormatting sqref="N28">
    <cfRule type="duplicateValues" dxfId="623" priority="624"/>
  </conditionalFormatting>
  <conditionalFormatting sqref="N29">
    <cfRule type="duplicateValues" dxfId="622" priority="623"/>
  </conditionalFormatting>
  <conditionalFormatting sqref="N30">
    <cfRule type="duplicateValues" dxfId="621" priority="622"/>
  </conditionalFormatting>
  <conditionalFormatting sqref="N31">
    <cfRule type="duplicateValues" dxfId="620" priority="621"/>
  </conditionalFormatting>
  <conditionalFormatting sqref="N32">
    <cfRule type="duplicateValues" dxfId="619" priority="620"/>
  </conditionalFormatting>
  <conditionalFormatting sqref="N33">
    <cfRule type="duplicateValues" dxfId="618" priority="619"/>
  </conditionalFormatting>
  <conditionalFormatting sqref="N34">
    <cfRule type="duplicateValues" dxfId="617" priority="618"/>
  </conditionalFormatting>
  <conditionalFormatting sqref="N35">
    <cfRule type="duplicateValues" dxfId="616" priority="617"/>
  </conditionalFormatting>
  <conditionalFormatting sqref="N36">
    <cfRule type="duplicateValues" dxfId="615" priority="616"/>
  </conditionalFormatting>
  <conditionalFormatting sqref="N37">
    <cfRule type="duplicateValues" dxfId="614" priority="615"/>
  </conditionalFormatting>
  <conditionalFormatting sqref="N38">
    <cfRule type="duplicateValues" dxfId="613" priority="614"/>
  </conditionalFormatting>
  <conditionalFormatting sqref="N39">
    <cfRule type="duplicateValues" dxfId="612" priority="613"/>
  </conditionalFormatting>
  <conditionalFormatting sqref="N40">
    <cfRule type="duplicateValues" dxfId="611" priority="612"/>
  </conditionalFormatting>
  <conditionalFormatting sqref="N41">
    <cfRule type="duplicateValues" dxfId="610" priority="611"/>
  </conditionalFormatting>
  <conditionalFormatting sqref="N42">
    <cfRule type="duplicateValues" dxfId="609" priority="610"/>
  </conditionalFormatting>
  <conditionalFormatting sqref="N43">
    <cfRule type="duplicateValues" dxfId="608" priority="609"/>
  </conditionalFormatting>
  <conditionalFormatting sqref="N44">
    <cfRule type="duplicateValues" dxfId="607" priority="608"/>
  </conditionalFormatting>
  <conditionalFormatting sqref="N45">
    <cfRule type="duplicateValues" dxfId="606" priority="607"/>
  </conditionalFormatting>
  <conditionalFormatting sqref="N46">
    <cfRule type="duplicateValues" dxfId="605" priority="606"/>
  </conditionalFormatting>
  <conditionalFormatting sqref="N47">
    <cfRule type="duplicateValues" dxfId="604" priority="605"/>
  </conditionalFormatting>
  <conditionalFormatting sqref="N48">
    <cfRule type="duplicateValues" dxfId="603" priority="604"/>
  </conditionalFormatting>
  <conditionalFormatting sqref="N49">
    <cfRule type="duplicateValues" dxfId="602" priority="603"/>
  </conditionalFormatting>
  <conditionalFormatting sqref="N50">
    <cfRule type="duplicateValues" dxfId="601" priority="602"/>
  </conditionalFormatting>
  <conditionalFormatting sqref="N51">
    <cfRule type="duplicateValues" dxfId="600" priority="601"/>
  </conditionalFormatting>
  <conditionalFormatting sqref="P2">
    <cfRule type="duplicateValues" dxfId="599" priority="600"/>
  </conditionalFormatting>
  <conditionalFormatting sqref="P3">
    <cfRule type="duplicateValues" dxfId="598" priority="599"/>
  </conditionalFormatting>
  <conditionalFormatting sqref="P4">
    <cfRule type="duplicateValues" dxfId="597" priority="598"/>
  </conditionalFormatting>
  <conditionalFormatting sqref="P5">
    <cfRule type="duplicateValues" dxfId="596" priority="597"/>
  </conditionalFormatting>
  <conditionalFormatting sqref="P6">
    <cfRule type="duplicateValues" dxfId="595" priority="596"/>
  </conditionalFormatting>
  <conditionalFormatting sqref="P7">
    <cfRule type="duplicateValues" dxfId="594" priority="595"/>
  </conditionalFormatting>
  <conditionalFormatting sqref="P8">
    <cfRule type="duplicateValues" dxfId="593" priority="594"/>
  </conditionalFormatting>
  <conditionalFormatting sqref="P9">
    <cfRule type="duplicateValues" dxfId="592" priority="593"/>
  </conditionalFormatting>
  <conditionalFormatting sqref="P10">
    <cfRule type="duplicateValues" dxfId="591" priority="592"/>
  </conditionalFormatting>
  <conditionalFormatting sqref="P11">
    <cfRule type="duplicateValues" dxfId="590" priority="591"/>
  </conditionalFormatting>
  <conditionalFormatting sqref="P12">
    <cfRule type="duplicateValues" dxfId="589" priority="590"/>
  </conditionalFormatting>
  <conditionalFormatting sqref="P13">
    <cfRule type="duplicateValues" dxfId="588" priority="589"/>
  </conditionalFormatting>
  <conditionalFormatting sqref="P14">
    <cfRule type="duplicateValues" dxfId="587" priority="588"/>
  </conditionalFormatting>
  <conditionalFormatting sqref="P15">
    <cfRule type="duplicateValues" dxfId="586" priority="587"/>
  </conditionalFormatting>
  <conditionalFormatting sqref="P16">
    <cfRule type="duplicateValues" dxfId="585" priority="586"/>
  </conditionalFormatting>
  <conditionalFormatting sqref="P17">
    <cfRule type="duplicateValues" dxfId="584" priority="585"/>
  </conditionalFormatting>
  <conditionalFormatting sqref="P18">
    <cfRule type="duplicateValues" dxfId="583" priority="584"/>
  </conditionalFormatting>
  <conditionalFormatting sqref="P19">
    <cfRule type="duplicateValues" dxfId="582" priority="583"/>
  </conditionalFormatting>
  <conditionalFormatting sqref="P20">
    <cfRule type="duplicateValues" dxfId="581" priority="582"/>
  </conditionalFormatting>
  <conditionalFormatting sqref="P21">
    <cfRule type="duplicateValues" dxfId="580" priority="581"/>
  </conditionalFormatting>
  <conditionalFormatting sqref="P22">
    <cfRule type="duplicateValues" dxfId="579" priority="580"/>
  </conditionalFormatting>
  <conditionalFormatting sqref="P23">
    <cfRule type="duplicateValues" dxfId="578" priority="579"/>
  </conditionalFormatting>
  <conditionalFormatting sqref="P24">
    <cfRule type="duplicateValues" dxfId="577" priority="578"/>
  </conditionalFormatting>
  <conditionalFormatting sqref="P25">
    <cfRule type="duplicateValues" dxfId="576" priority="577"/>
  </conditionalFormatting>
  <conditionalFormatting sqref="P26">
    <cfRule type="duplicateValues" dxfId="575" priority="576"/>
  </conditionalFormatting>
  <conditionalFormatting sqref="P27">
    <cfRule type="duplicateValues" dxfId="574" priority="575"/>
  </conditionalFormatting>
  <conditionalFormatting sqref="P28">
    <cfRule type="duplicateValues" dxfId="573" priority="574"/>
  </conditionalFormatting>
  <conditionalFormatting sqref="P29">
    <cfRule type="duplicateValues" dxfId="572" priority="573"/>
  </conditionalFormatting>
  <conditionalFormatting sqref="P30">
    <cfRule type="duplicateValues" dxfId="571" priority="572"/>
  </conditionalFormatting>
  <conditionalFormatting sqref="P31">
    <cfRule type="duplicateValues" dxfId="570" priority="571"/>
  </conditionalFormatting>
  <conditionalFormatting sqref="P32">
    <cfRule type="duplicateValues" dxfId="569" priority="570"/>
  </conditionalFormatting>
  <conditionalFormatting sqref="P33">
    <cfRule type="duplicateValues" dxfId="568" priority="569"/>
  </conditionalFormatting>
  <conditionalFormatting sqref="P34">
    <cfRule type="duplicateValues" dxfId="567" priority="568"/>
  </conditionalFormatting>
  <conditionalFormatting sqref="P35">
    <cfRule type="duplicateValues" dxfId="566" priority="567"/>
  </conditionalFormatting>
  <conditionalFormatting sqref="P36">
    <cfRule type="duplicateValues" dxfId="565" priority="566"/>
  </conditionalFormatting>
  <conditionalFormatting sqref="P37">
    <cfRule type="duplicateValues" dxfId="564" priority="565"/>
  </conditionalFormatting>
  <conditionalFormatting sqref="P38">
    <cfRule type="duplicateValues" dxfId="563" priority="564"/>
  </conditionalFormatting>
  <conditionalFormatting sqref="P39">
    <cfRule type="duplicateValues" dxfId="562" priority="563"/>
  </conditionalFormatting>
  <conditionalFormatting sqref="P40">
    <cfRule type="duplicateValues" dxfId="561" priority="562"/>
  </conditionalFormatting>
  <conditionalFormatting sqref="P41">
    <cfRule type="duplicateValues" dxfId="560" priority="561"/>
  </conditionalFormatting>
  <conditionalFormatting sqref="P42">
    <cfRule type="duplicateValues" dxfId="559" priority="560"/>
  </conditionalFormatting>
  <conditionalFormatting sqref="P43">
    <cfRule type="duplicateValues" dxfId="558" priority="559"/>
  </conditionalFormatting>
  <conditionalFormatting sqref="P44">
    <cfRule type="duplicateValues" dxfId="557" priority="558"/>
  </conditionalFormatting>
  <conditionalFormatting sqref="P45">
    <cfRule type="duplicateValues" dxfId="556" priority="557"/>
  </conditionalFormatting>
  <conditionalFormatting sqref="P46">
    <cfRule type="duplicateValues" dxfId="555" priority="556"/>
  </conditionalFormatting>
  <conditionalFormatting sqref="P47">
    <cfRule type="duplicateValues" dxfId="554" priority="555"/>
  </conditionalFormatting>
  <conditionalFormatting sqref="P48">
    <cfRule type="duplicateValues" dxfId="553" priority="554"/>
  </conditionalFormatting>
  <conditionalFormatting sqref="P49">
    <cfRule type="duplicateValues" dxfId="552" priority="553"/>
  </conditionalFormatting>
  <conditionalFormatting sqref="P50">
    <cfRule type="duplicateValues" dxfId="551" priority="552"/>
  </conditionalFormatting>
  <conditionalFormatting sqref="P51">
    <cfRule type="duplicateValues" dxfId="550" priority="551"/>
  </conditionalFormatting>
  <conditionalFormatting sqref="R2">
    <cfRule type="duplicateValues" dxfId="549" priority="550"/>
  </conditionalFormatting>
  <conditionalFormatting sqref="R3">
    <cfRule type="duplicateValues" dxfId="548" priority="549"/>
  </conditionalFormatting>
  <conditionalFormatting sqref="R4">
    <cfRule type="duplicateValues" dxfId="547" priority="548"/>
  </conditionalFormatting>
  <conditionalFormatting sqref="R5">
    <cfRule type="duplicateValues" dxfId="546" priority="547"/>
  </conditionalFormatting>
  <conditionalFormatting sqref="R6">
    <cfRule type="duplicateValues" dxfId="545" priority="546"/>
  </conditionalFormatting>
  <conditionalFormatting sqref="R7">
    <cfRule type="duplicateValues" dxfId="544" priority="545"/>
  </conditionalFormatting>
  <conditionalFormatting sqref="R8">
    <cfRule type="duplicateValues" dxfId="543" priority="544"/>
  </conditionalFormatting>
  <conditionalFormatting sqref="R9">
    <cfRule type="duplicateValues" dxfId="542" priority="543"/>
  </conditionalFormatting>
  <conditionalFormatting sqref="R10">
    <cfRule type="duplicateValues" dxfId="541" priority="542"/>
  </conditionalFormatting>
  <conditionalFormatting sqref="R11">
    <cfRule type="duplicateValues" dxfId="540" priority="541"/>
  </conditionalFormatting>
  <conditionalFormatting sqref="R12">
    <cfRule type="duplicateValues" dxfId="539" priority="540"/>
  </conditionalFormatting>
  <conditionalFormatting sqref="R13">
    <cfRule type="duplicateValues" dxfId="538" priority="539"/>
  </conditionalFormatting>
  <conditionalFormatting sqref="R14">
    <cfRule type="duplicateValues" dxfId="537" priority="538"/>
  </conditionalFormatting>
  <conditionalFormatting sqref="R15">
    <cfRule type="duplicateValues" dxfId="536" priority="537"/>
  </conditionalFormatting>
  <conditionalFormatting sqref="R16">
    <cfRule type="duplicateValues" dxfId="535" priority="536"/>
  </conditionalFormatting>
  <conditionalFormatting sqref="R17">
    <cfRule type="duplicateValues" dxfId="534" priority="535"/>
  </conditionalFormatting>
  <conditionalFormatting sqref="R18">
    <cfRule type="duplicateValues" dxfId="533" priority="534"/>
  </conditionalFormatting>
  <conditionalFormatting sqref="R19">
    <cfRule type="duplicateValues" dxfId="532" priority="533"/>
  </conditionalFormatting>
  <conditionalFormatting sqref="R20">
    <cfRule type="duplicateValues" dxfId="531" priority="532"/>
  </conditionalFormatting>
  <conditionalFormatting sqref="R21">
    <cfRule type="duplicateValues" dxfId="530" priority="531"/>
  </conditionalFormatting>
  <conditionalFormatting sqref="R22">
    <cfRule type="duplicateValues" dxfId="529" priority="530"/>
  </conditionalFormatting>
  <conditionalFormatting sqref="R23">
    <cfRule type="duplicateValues" dxfId="528" priority="529"/>
  </conditionalFormatting>
  <conditionalFormatting sqref="R24">
    <cfRule type="duplicateValues" dxfId="527" priority="528"/>
  </conditionalFormatting>
  <conditionalFormatting sqref="R25">
    <cfRule type="duplicateValues" dxfId="526" priority="527"/>
  </conditionalFormatting>
  <conditionalFormatting sqref="R26">
    <cfRule type="duplicateValues" dxfId="525" priority="526"/>
  </conditionalFormatting>
  <conditionalFormatting sqref="R27">
    <cfRule type="duplicateValues" dxfId="524" priority="525"/>
  </conditionalFormatting>
  <conditionalFormatting sqref="R28">
    <cfRule type="duplicateValues" dxfId="523" priority="524"/>
  </conditionalFormatting>
  <conditionalFormatting sqref="R29">
    <cfRule type="duplicateValues" dxfId="522" priority="523"/>
  </conditionalFormatting>
  <conditionalFormatting sqref="R30">
    <cfRule type="duplicateValues" dxfId="521" priority="522"/>
  </conditionalFormatting>
  <conditionalFormatting sqref="R31">
    <cfRule type="duplicateValues" dxfId="520" priority="521"/>
  </conditionalFormatting>
  <conditionalFormatting sqref="R32">
    <cfRule type="duplicateValues" dxfId="519" priority="520"/>
  </conditionalFormatting>
  <conditionalFormatting sqref="R33">
    <cfRule type="duplicateValues" dxfId="518" priority="519"/>
  </conditionalFormatting>
  <conditionalFormatting sqref="R34">
    <cfRule type="duplicateValues" dxfId="517" priority="518"/>
  </conditionalFormatting>
  <conditionalFormatting sqref="R35">
    <cfRule type="duplicateValues" dxfId="516" priority="517"/>
  </conditionalFormatting>
  <conditionalFormatting sqref="R36">
    <cfRule type="duplicateValues" dxfId="515" priority="516"/>
  </conditionalFormatting>
  <conditionalFormatting sqref="R37">
    <cfRule type="duplicateValues" dxfId="514" priority="515"/>
  </conditionalFormatting>
  <conditionalFormatting sqref="R38">
    <cfRule type="duplicateValues" dxfId="513" priority="514"/>
  </conditionalFormatting>
  <conditionalFormatting sqref="R39">
    <cfRule type="duplicateValues" dxfId="512" priority="513"/>
  </conditionalFormatting>
  <conditionalFormatting sqref="R40">
    <cfRule type="duplicateValues" dxfId="511" priority="512"/>
  </conditionalFormatting>
  <conditionalFormatting sqref="R41">
    <cfRule type="duplicateValues" dxfId="510" priority="511"/>
  </conditionalFormatting>
  <conditionalFormatting sqref="R42">
    <cfRule type="duplicateValues" dxfId="509" priority="510"/>
  </conditionalFormatting>
  <conditionalFormatting sqref="R43">
    <cfRule type="duplicateValues" dxfId="508" priority="509"/>
  </conditionalFormatting>
  <conditionalFormatting sqref="R44">
    <cfRule type="duplicateValues" dxfId="507" priority="508"/>
  </conditionalFormatting>
  <conditionalFormatting sqref="R45">
    <cfRule type="duplicateValues" dxfId="506" priority="507"/>
  </conditionalFormatting>
  <conditionalFormatting sqref="R46">
    <cfRule type="duplicateValues" dxfId="505" priority="506"/>
  </conditionalFormatting>
  <conditionalFormatting sqref="R47">
    <cfRule type="duplicateValues" dxfId="504" priority="505"/>
  </conditionalFormatting>
  <conditionalFormatting sqref="R48">
    <cfRule type="duplicateValues" dxfId="503" priority="504"/>
  </conditionalFormatting>
  <conditionalFormatting sqref="R49">
    <cfRule type="duplicateValues" dxfId="502" priority="503"/>
  </conditionalFormatting>
  <conditionalFormatting sqref="R50">
    <cfRule type="duplicateValues" dxfId="501" priority="502"/>
  </conditionalFormatting>
  <conditionalFormatting sqref="R51">
    <cfRule type="duplicateValues" dxfId="500" priority="501"/>
  </conditionalFormatting>
  <conditionalFormatting sqref="T2">
    <cfRule type="duplicateValues" dxfId="499" priority="500"/>
  </conditionalFormatting>
  <conditionalFormatting sqref="T3">
    <cfRule type="duplicateValues" dxfId="498" priority="499"/>
  </conditionalFormatting>
  <conditionalFormatting sqref="T4">
    <cfRule type="duplicateValues" dxfId="497" priority="498"/>
  </conditionalFormatting>
  <conditionalFormatting sqref="T5">
    <cfRule type="duplicateValues" dxfId="496" priority="497"/>
  </conditionalFormatting>
  <conditionalFormatting sqref="T6">
    <cfRule type="duplicateValues" dxfId="495" priority="496"/>
  </conditionalFormatting>
  <conditionalFormatting sqref="T7">
    <cfRule type="duplicateValues" dxfId="494" priority="495"/>
  </conditionalFormatting>
  <conditionalFormatting sqref="T8">
    <cfRule type="duplicateValues" dxfId="493" priority="494"/>
  </conditionalFormatting>
  <conditionalFormatting sqref="T9">
    <cfRule type="duplicateValues" dxfId="492" priority="493"/>
  </conditionalFormatting>
  <conditionalFormatting sqref="T10">
    <cfRule type="duplicateValues" dxfId="491" priority="492"/>
  </conditionalFormatting>
  <conditionalFormatting sqref="T11">
    <cfRule type="duplicateValues" dxfId="490" priority="491"/>
  </conditionalFormatting>
  <conditionalFormatting sqref="T12">
    <cfRule type="duplicateValues" dxfId="489" priority="490"/>
  </conditionalFormatting>
  <conditionalFormatting sqref="T13">
    <cfRule type="duplicateValues" dxfId="488" priority="489"/>
  </conditionalFormatting>
  <conditionalFormatting sqref="T14">
    <cfRule type="duplicateValues" dxfId="487" priority="488"/>
  </conditionalFormatting>
  <conditionalFormatting sqref="T15">
    <cfRule type="duplicateValues" dxfId="486" priority="487"/>
  </conditionalFormatting>
  <conditionalFormatting sqref="T16">
    <cfRule type="duplicateValues" dxfId="485" priority="486"/>
  </conditionalFormatting>
  <conditionalFormatting sqref="T17">
    <cfRule type="duplicateValues" dxfId="484" priority="485"/>
  </conditionalFormatting>
  <conditionalFormatting sqref="T18">
    <cfRule type="duplicateValues" dxfId="483" priority="484"/>
  </conditionalFormatting>
  <conditionalFormatting sqref="T19">
    <cfRule type="duplicateValues" dxfId="482" priority="483"/>
  </conditionalFormatting>
  <conditionalFormatting sqref="T20">
    <cfRule type="duplicateValues" dxfId="481" priority="482"/>
  </conditionalFormatting>
  <conditionalFormatting sqref="T21">
    <cfRule type="duplicateValues" dxfId="480" priority="481"/>
  </conditionalFormatting>
  <conditionalFormatting sqref="T22">
    <cfRule type="duplicateValues" dxfId="479" priority="480"/>
  </conditionalFormatting>
  <conditionalFormatting sqref="T23">
    <cfRule type="duplicateValues" dxfId="478" priority="479"/>
  </conditionalFormatting>
  <conditionalFormatting sqref="T24">
    <cfRule type="duplicateValues" dxfId="477" priority="478"/>
  </conditionalFormatting>
  <conditionalFormatting sqref="T25">
    <cfRule type="duplicateValues" dxfId="476" priority="477"/>
  </conditionalFormatting>
  <conditionalFormatting sqref="T26">
    <cfRule type="duplicateValues" dxfId="475" priority="476"/>
  </conditionalFormatting>
  <conditionalFormatting sqref="T27">
    <cfRule type="duplicateValues" dxfId="474" priority="475"/>
  </conditionalFormatting>
  <conditionalFormatting sqref="T28">
    <cfRule type="duplicateValues" dxfId="473" priority="474"/>
  </conditionalFormatting>
  <conditionalFormatting sqref="T29">
    <cfRule type="duplicateValues" dxfId="472" priority="473"/>
  </conditionalFormatting>
  <conditionalFormatting sqref="T30">
    <cfRule type="duplicateValues" dxfId="471" priority="472"/>
  </conditionalFormatting>
  <conditionalFormatting sqref="T31">
    <cfRule type="duplicateValues" dxfId="470" priority="471"/>
  </conditionalFormatting>
  <conditionalFormatting sqref="T32">
    <cfRule type="duplicateValues" dxfId="469" priority="470"/>
  </conditionalFormatting>
  <conditionalFormatting sqref="T33">
    <cfRule type="duplicateValues" dxfId="468" priority="469"/>
  </conditionalFormatting>
  <conditionalFormatting sqref="T34">
    <cfRule type="duplicateValues" dxfId="467" priority="468"/>
  </conditionalFormatting>
  <conditionalFormatting sqref="T35">
    <cfRule type="duplicateValues" dxfId="466" priority="467"/>
  </conditionalFormatting>
  <conditionalFormatting sqref="T36">
    <cfRule type="duplicateValues" dxfId="465" priority="466"/>
  </conditionalFormatting>
  <conditionalFormatting sqref="T37">
    <cfRule type="duplicateValues" dxfId="464" priority="465"/>
  </conditionalFormatting>
  <conditionalFormatting sqref="T38">
    <cfRule type="duplicateValues" dxfId="463" priority="464"/>
  </conditionalFormatting>
  <conditionalFormatting sqref="T39">
    <cfRule type="duplicateValues" dxfId="462" priority="463"/>
  </conditionalFormatting>
  <conditionalFormatting sqref="T40">
    <cfRule type="duplicateValues" dxfId="461" priority="462"/>
  </conditionalFormatting>
  <conditionalFormatting sqref="T41">
    <cfRule type="duplicateValues" dxfId="460" priority="461"/>
  </conditionalFormatting>
  <conditionalFormatting sqref="T42">
    <cfRule type="duplicateValues" dxfId="459" priority="460"/>
  </conditionalFormatting>
  <conditionalFormatting sqref="T43">
    <cfRule type="duplicateValues" dxfId="458" priority="459"/>
  </conditionalFormatting>
  <conditionalFormatting sqref="T44">
    <cfRule type="duplicateValues" dxfId="457" priority="458"/>
  </conditionalFormatting>
  <conditionalFormatting sqref="T45">
    <cfRule type="duplicateValues" dxfId="456" priority="457"/>
  </conditionalFormatting>
  <conditionalFormatting sqref="T46">
    <cfRule type="duplicateValues" dxfId="455" priority="456"/>
  </conditionalFormatting>
  <conditionalFormatting sqref="T47">
    <cfRule type="duplicateValues" dxfId="454" priority="455"/>
  </conditionalFormatting>
  <conditionalFormatting sqref="T48">
    <cfRule type="duplicateValues" dxfId="453" priority="454"/>
  </conditionalFormatting>
  <conditionalFormatting sqref="T49">
    <cfRule type="duplicateValues" dxfId="452" priority="453"/>
  </conditionalFormatting>
  <conditionalFormatting sqref="T50">
    <cfRule type="duplicateValues" dxfId="451" priority="452"/>
  </conditionalFormatting>
  <conditionalFormatting sqref="T51">
    <cfRule type="duplicateValues" dxfId="450" priority="451"/>
  </conditionalFormatting>
  <conditionalFormatting sqref="V2">
    <cfRule type="duplicateValues" dxfId="449" priority="450"/>
  </conditionalFormatting>
  <conditionalFormatting sqref="V3">
    <cfRule type="duplicateValues" dxfId="448" priority="449"/>
  </conditionalFormatting>
  <conditionalFormatting sqref="V4">
    <cfRule type="duplicateValues" dxfId="447" priority="448"/>
  </conditionalFormatting>
  <conditionalFormatting sqref="V5">
    <cfRule type="duplicateValues" dxfId="446" priority="447"/>
  </conditionalFormatting>
  <conditionalFormatting sqref="V6">
    <cfRule type="duplicateValues" dxfId="445" priority="446"/>
  </conditionalFormatting>
  <conditionalFormatting sqref="V7">
    <cfRule type="duplicateValues" dxfId="444" priority="445"/>
  </conditionalFormatting>
  <conditionalFormatting sqref="V8">
    <cfRule type="duplicateValues" dxfId="443" priority="444"/>
  </conditionalFormatting>
  <conditionalFormatting sqref="V9">
    <cfRule type="duplicateValues" dxfId="442" priority="443"/>
  </conditionalFormatting>
  <conditionalFormatting sqref="V10">
    <cfRule type="duplicateValues" dxfId="441" priority="442"/>
  </conditionalFormatting>
  <conditionalFormatting sqref="V11">
    <cfRule type="duplicateValues" dxfId="440" priority="441"/>
  </conditionalFormatting>
  <conditionalFormatting sqref="V12">
    <cfRule type="duplicateValues" dxfId="439" priority="440"/>
  </conditionalFormatting>
  <conditionalFormatting sqref="V13">
    <cfRule type="duplicateValues" dxfId="438" priority="439"/>
  </conditionalFormatting>
  <conditionalFormatting sqref="V14">
    <cfRule type="duplicateValues" dxfId="437" priority="438"/>
  </conditionalFormatting>
  <conditionalFormatting sqref="V15">
    <cfRule type="duplicateValues" dxfId="436" priority="437"/>
  </conditionalFormatting>
  <conditionalFormatting sqref="V16">
    <cfRule type="duplicateValues" dxfId="435" priority="436"/>
  </conditionalFormatting>
  <conditionalFormatting sqref="V17">
    <cfRule type="duplicateValues" dxfId="434" priority="435"/>
  </conditionalFormatting>
  <conditionalFormatting sqref="V18">
    <cfRule type="duplicateValues" dxfId="433" priority="434"/>
  </conditionalFormatting>
  <conditionalFormatting sqref="V19">
    <cfRule type="duplicateValues" dxfId="432" priority="433"/>
  </conditionalFormatting>
  <conditionalFormatting sqref="V20">
    <cfRule type="duplicateValues" dxfId="431" priority="432"/>
  </conditionalFormatting>
  <conditionalFormatting sqref="V21">
    <cfRule type="duplicateValues" dxfId="430" priority="431"/>
  </conditionalFormatting>
  <conditionalFormatting sqref="V22">
    <cfRule type="duplicateValues" dxfId="429" priority="430"/>
  </conditionalFormatting>
  <conditionalFormatting sqref="V23">
    <cfRule type="duplicateValues" dxfId="428" priority="429"/>
  </conditionalFormatting>
  <conditionalFormatting sqref="V24">
    <cfRule type="duplicateValues" dxfId="427" priority="428"/>
  </conditionalFormatting>
  <conditionalFormatting sqref="V25">
    <cfRule type="duplicateValues" dxfId="426" priority="427"/>
  </conditionalFormatting>
  <conditionalFormatting sqref="V26">
    <cfRule type="duplicateValues" dxfId="425" priority="426"/>
  </conditionalFormatting>
  <conditionalFormatting sqref="V27">
    <cfRule type="duplicateValues" dxfId="424" priority="425"/>
  </conditionalFormatting>
  <conditionalFormatting sqref="V28">
    <cfRule type="duplicateValues" dxfId="423" priority="424"/>
  </conditionalFormatting>
  <conditionalFormatting sqref="V29">
    <cfRule type="duplicateValues" dxfId="422" priority="423"/>
  </conditionalFormatting>
  <conditionalFormatting sqref="V30">
    <cfRule type="duplicateValues" dxfId="421" priority="422"/>
  </conditionalFormatting>
  <conditionalFormatting sqref="V31">
    <cfRule type="duplicateValues" dxfId="420" priority="421"/>
  </conditionalFormatting>
  <conditionalFormatting sqref="V32">
    <cfRule type="duplicateValues" dxfId="419" priority="420"/>
  </conditionalFormatting>
  <conditionalFormatting sqref="V33">
    <cfRule type="duplicateValues" dxfId="418" priority="419"/>
  </conditionalFormatting>
  <conditionalFormatting sqref="V34">
    <cfRule type="duplicateValues" dxfId="417" priority="418"/>
  </conditionalFormatting>
  <conditionalFormatting sqref="V35">
    <cfRule type="duplicateValues" dxfId="416" priority="417"/>
  </conditionalFormatting>
  <conditionalFormatting sqref="V36">
    <cfRule type="duplicateValues" dxfId="415" priority="416"/>
  </conditionalFormatting>
  <conditionalFormatting sqref="V37">
    <cfRule type="duplicateValues" dxfId="414" priority="415"/>
  </conditionalFormatting>
  <conditionalFormatting sqref="V38">
    <cfRule type="duplicateValues" dxfId="413" priority="414"/>
  </conditionalFormatting>
  <conditionalFormatting sqref="V39">
    <cfRule type="duplicateValues" dxfId="412" priority="413"/>
  </conditionalFormatting>
  <conditionalFormatting sqref="V40">
    <cfRule type="duplicateValues" dxfId="411" priority="412"/>
  </conditionalFormatting>
  <conditionalFormatting sqref="V41">
    <cfRule type="duplicateValues" dxfId="410" priority="411"/>
  </conditionalFormatting>
  <conditionalFormatting sqref="V42">
    <cfRule type="duplicateValues" dxfId="409" priority="410"/>
  </conditionalFormatting>
  <conditionalFormatting sqref="V43">
    <cfRule type="duplicateValues" dxfId="408" priority="409"/>
  </conditionalFormatting>
  <conditionalFormatting sqref="V44">
    <cfRule type="duplicateValues" dxfId="407" priority="408"/>
  </conditionalFormatting>
  <conditionalFormatting sqref="V45">
    <cfRule type="duplicateValues" dxfId="406" priority="407"/>
  </conditionalFormatting>
  <conditionalFormatting sqref="V46">
    <cfRule type="duplicateValues" dxfId="405" priority="406"/>
  </conditionalFormatting>
  <conditionalFormatting sqref="V47">
    <cfRule type="duplicateValues" dxfId="404" priority="405"/>
  </conditionalFormatting>
  <conditionalFormatting sqref="V48">
    <cfRule type="duplicateValues" dxfId="403" priority="404"/>
  </conditionalFormatting>
  <conditionalFormatting sqref="V49">
    <cfRule type="duplicateValues" dxfId="402" priority="403"/>
  </conditionalFormatting>
  <conditionalFormatting sqref="V50">
    <cfRule type="duplicateValues" dxfId="401" priority="402"/>
  </conditionalFormatting>
  <conditionalFormatting sqref="V51">
    <cfRule type="duplicateValues" dxfId="400" priority="401"/>
  </conditionalFormatting>
  <conditionalFormatting sqref="X2">
    <cfRule type="duplicateValues" dxfId="399" priority="400"/>
  </conditionalFormatting>
  <conditionalFormatting sqref="X3">
    <cfRule type="duplicateValues" dxfId="398" priority="399"/>
  </conditionalFormatting>
  <conditionalFormatting sqref="X4">
    <cfRule type="duplicateValues" dxfId="397" priority="398"/>
  </conditionalFormatting>
  <conditionalFormatting sqref="X5">
    <cfRule type="duplicateValues" dxfId="396" priority="397"/>
  </conditionalFormatting>
  <conditionalFormatting sqref="X6">
    <cfRule type="duplicateValues" dxfId="395" priority="396"/>
  </conditionalFormatting>
  <conditionalFormatting sqref="X7">
    <cfRule type="duplicateValues" dxfId="394" priority="395"/>
  </conditionalFormatting>
  <conditionalFormatting sqref="X8">
    <cfRule type="duplicateValues" dxfId="393" priority="394"/>
  </conditionalFormatting>
  <conditionalFormatting sqref="X9">
    <cfRule type="duplicateValues" dxfId="392" priority="393"/>
  </conditionalFormatting>
  <conditionalFormatting sqref="X10">
    <cfRule type="duplicateValues" dxfId="391" priority="392"/>
  </conditionalFormatting>
  <conditionalFormatting sqref="X11">
    <cfRule type="duplicateValues" dxfId="390" priority="391"/>
  </conditionalFormatting>
  <conditionalFormatting sqref="X12">
    <cfRule type="duplicateValues" dxfId="389" priority="390"/>
  </conditionalFormatting>
  <conditionalFormatting sqref="X13">
    <cfRule type="duplicateValues" dxfId="388" priority="389"/>
  </conditionalFormatting>
  <conditionalFormatting sqref="X14">
    <cfRule type="duplicateValues" dxfId="387" priority="388"/>
  </conditionalFormatting>
  <conditionalFormatting sqref="X15">
    <cfRule type="duplicateValues" dxfId="386" priority="387"/>
  </conditionalFormatting>
  <conditionalFormatting sqref="X16">
    <cfRule type="duplicateValues" dxfId="385" priority="386"/>
  </conditionalFormatting>
  <conditionalFormatting sqref="X17">
    <cfRule type="duplicateValues" dxfId="384" priority="385"/>
  </conditionalFormatting>
  <conditionalFormatting sqref="X18">
    <cfRule type="duplicateValues" dxfId="383" priority="384"/>
  </conditionalFormatting>
  <conditionalFormatting sqref="X19">
    <cfRule type="duplicateValues" dxfId="382" priority="383"/>
  </conditionalFormatting>
  <conditionalFormatting sqref="X20">
    <cfRule type="duplicateValues" dxfId="381" priority="382"/>
  </conditionalFormatting>
  <conditionalFormatting sqref="X21">
    <cfRule type="duplicateValues" dxfId="380" priority="381"/>
  </conditionalFormatting>
  <conditionalFormatting sqref="X22">
    <cfRule type="duplicateValues" dxfId="379" priority="380"/>
  </conditionalFormatting>
  <conditionalFormatting sqref="X23">
    <cfRule type="duplicateValues" dxfId="378" priority="379"/>
  </conditionalFormatting>
  <conditionalFormatting sqref="X24">
    <cfRule type="duplicateValues" dxfId="377" priority="378"/>
  </conditionalFormatting>
  <conditionalFormatting sqref="X25">
    <cfRule type="duplicateValues" dxfId="376" priority="377"/>
  </conditionalFormatting>
  <conditionalFormatting sqref="X26">
    <cfRule type="duplicateValues" dxfId="375" priority="376"/>
  </conditionalFormatting>
  <conditionalFormatting sqref="X27">
    <cfRule type="duplicateValues" dxfId="374" priority="375"/>
  </conditionalFormatting>
  <conditionalFormatting sqref="X28">
    <cfRule type="duplicateValues" dxfId="373" priority="374"/>
  </conditionalFormatting>
  <conditionalFormatting sqref="X29">
    <cfRule type="duplicateValues" dxfId="372" priority="373"/>
  </conditionalFormatting>
  <conditionalFormatting sqref="X30">
    <cfRule type="duplicateValues" dxfId="371" priority="372"/>
  </conditionalFormatting>
  <conditionalFormatting sqref="X31">
    <cfRule type="duplicateValues" dxfId="370" priority="371"/>
  </conditionalFormatting>
  <conditionalFormatting sqref="X32">
    <cfRule type="duplicateValues" dxfId="369" priority="370"/>
  </conditionalFormatting>
  <conditionalFormatting sqref="X33">
    <cfRule type="duplicateValues" dxfId="368" priority="369"/>
  </conditionalFormatting>
  <conditionalFormatting sqref="X34">
    <cfRule type="duplicateValues" dxfId="367" priority="368"/>
  </conditionalFormatting>
  <conditionalFormatting sqref="X35">
    <cfRule type="duplicateValues" dxfId="366" priority="367"/>
  </conditionalFormatting>
  <conditionalFormatting sqref="X36">
    <cfRule type="duplicateValues" dxfId="365" priority="366"/>
  </conditionalFormatting>
  <conditionalFormatting sqref="X37">
    <cfRule type="duplicateValues" dxfId="364" priority="365"/>
  </conditionalFormatting>
  <conditionalFormatting sqref="X38">
    <cfRule type="duplicateValues" dxfId="363" priority="364"/>
  </conditionalFormatting>
  <conditionalFormatting sqref="X39">
    <cfRule type="duplicateValues" dxfId="362" priority="363"/>
  </conditionalFormatting>
  <conditionalFormatting sqref="X40">
    <cfRule type="duplicateValues" dxfId="361" priority="362"/>
  </conditionalFormatting>
  <conditionalFormatting sqref="X41">
    <cfRule type="duplicateValues" dxfId="360" priority="361"/>
  </conditionalFormatting>
  <conditionalFormatting sqref="X42">
    <cfRule type="duplicateValues" dxfId="359" priority="360"/>
  </conditionalFormatting>
  <conditionalFormatting sqref="X43">
    <cfRule type="duplicateValues" dxfId="358" priority="359"/>
  </conditionalFormatting>
  <conditionalFormatting sqref="X44">
    <cfRule type="duplicateValues" dxfId="357" priority="358"/>
  </conditionalFormatting>
  <conditionalFormatting sqref="X45">
    <cfRule type="duplicateValues" dxfId="356" priority="357"/>
  </conditionalFormatting>
  <conditionalFormatting sqref="X46">
    <cfRule type="duplicateValues" dxfId="355" priority="356"/>
  </conditionalFormatting>
  <conditionalFormatting sqref="X47">
    <cfRule type="duplicateValues" dxfId="354" priority="355"/>
  </conditionalFormatting>
  <conditionalFormatting sqref="X48">
    <cfRule type="duplicateValues" dxfId="353" priority="354"/>
  </conditionalFormatting>
  <conditionalFormatting sqref="X49">
    <cfRule type="duplicateValues" dxfId="352" priority="353"/>
  </conditionalFormatting>
  <conditionalFormatting sqref="X50">
    <cfRule type="duplicateValues" dxfId="351" priority="352"/>
  </conditionalFormatting>
  <conditionalFormatting sqref="X51">
    <cfRule type="duplicateValues" dxfId="350" priority="351"/>
  </conditionalFormatting>
  <conditionalFormatting sqref="Z2">
    <cfRule type="duplicateValues" dxfId="349" priority="350"/>
  </conditionalFormatting>
  <conditionalFormatting sqref="Z3">
    <cfRule type="duplicateValues" dxfId="348" priority="349"/>
  </conditionalFormatting>
  <conditionalFormatting sqref="Z4">
    <cfRule type="duplicateValues" dxfId="347" priority="348"/>
  </conditionalFormatting>
  <conditionalFormatting sqref="Z5">
    <cfRule type="duplicateValues" dxfId="346" priority="347"/>
  </conditionalFormatting>
  <conditionalFormatting sqref="Z6">
    <cfRule type="duplicateValues" dxfId="345" priority="346"/>
  </conditionalFormatting>
  <conditionalFormatting sqref="Z7">
    <cfRule type="duplicateValues" dxfId="344" priority="345"/>
  </conditionalFormatting>
  <conditionalFormatting sqref="Z8">
    <cfRule type="duplicateValues" dxfId="343" priority="344"/>
  </conditionalFormatting>
  <conditionalFormatting sqref="Z9">
    <cfRule type="duplicateValues" dxfId="342" priority="343"/>
  </conditionalFormatting>
  <conditionalFormatting sqref="Z10">
    <cfRule type="duplicateValues" dxfId="341" priority="342"/>
  </conditionalFormatting>
  <conditionalFormatting sqref="Z11">
    <cfRule type="duplicateValues" dxfId="340" priority="341"/>
  </conditionalFormatting>
  <conditionalFormatting sqref="Z12">
    <cfRule type="duplicateValues" dxfId="339" priority="340"/>
  </conditionalFormatting>
  <conditionalFormatting sqref="Z13">
    <cfRule type="duplicateValues" dxfId="338" priority="339"/>
  </conditionalFormatting>
  <conditionalFormatting sqref="Z14">
    <cfRule type="duplicateValues" dxfId="337" priority="338"/>
  </conditionalFormatting>
  <conditionalFormatting sqref="Z15">
    <cfRule type="duplicateValues" dxfId="336" priority="337"/>
  </conditionalFormatting>
  <conditionalFormatting sqref="Z16">
    <cfRule type="duplicateValues" dxfId="335" priority="336"/>
  </conditionalFormatting>
  <conditionalFormatting sqref="Z17">
    <cfRule type="duplicateValues" dxfId="334" priority="335"/>
  </conditionalFormatting>
  <conditionalFormatting sqref="Z18">
    <cfRule type="duplicateValues" dxfId="333" priority="334"/>
  </conditionalFormatting>
  <conditionalFormatting sqref="Z19">
    <cfRule type="duplicateValues" dxfId="332" priority="333"/>
  </conditionalFormatting>
  <conditionalFormatting sqref="Z20">
    <cfRule type="duplicateValues" dxfId="331" priority="332"/>
  </conditionalFormatting>
  <conditionalFormatting sqref="Z21">
    <cfRule type="duplicateValues" dxfId="330" priority="331"/>
  </conditionalFormatting>
  <conditionalFormatting sqref="Z22">
    <cfRule type="duplicateValues" dxfId="329" priority="330"/>
  </conditionalFormatting>
  <conditionalFormatting sqref="Z23">
    <cfRule type="duplicateValues" dxfId="328" priority="329"/>
  </conditionalFormatting>
  <conditionalFormatting sqref="Z24">
    <cfRule type="duplicateValues" dxfId="327" priority="328"/>
  </conditionalFormatting>
  <conditionalFormatting sqref="Z25">
    <cfRule type="duplicateValues" dxfId="326" priority="327"/>
  </conditionalFormatting>
  <conditionalFormatting sqref="Z26">
    <cfRule type="duplicateValues" dxfId="325" priority="326"/>
  </conditionalFormatting>
  <conditionalFormatting sqref="Z27">
    <cfRule type="duplicateValues" dxfId="324" priority="325"/>
  </conditionalFormatting>
  <conditionalFormatting sqref="Z28">
    <cfRule type="duplicateValues" dxfId="323" priority="324"/>
  </conditionalFormatting>
  <conditionalFormatting sqref="Z29">
    <cfRule type="duplicateValues" dxfId="322" priority="323"/>
  </conditionalFormatting>
  <conditionalFormatting sqref="Z30">
    <cfRule type="duplicateValues" dxfId="321" priority="322"/>
  </conditionalFormatting>
  <conditionalFormatting sqref="Z31">
    <cfRule type="duplicateValues" dxfId="320" priority="321"/>
  </conditionalFormatting>
  <conditionalFormatting sqref="Z32">
    <cfRule type="duplicateValues" dxfId="319" priority="320"/>
  </conditionalFormatting>
  <conditionalFormatting sqref="Z33">
    <cfRule type="duplicateValues" dxfId="318" priority="319"/>
  </conditionalFormatting>
  <conditionalFormatting sqref="Z34">
    <cfRule type="duplicateValues" dxfId="317" priority="318"/>
  </conditionalFormatting>
  <conditionalFormatting sqref="Z35">
    <cfRule type="duplicateValues" dxfId="316" priority="317"/>
  </conditionalFormatting>
  <conditionalFormatting sqref="Z36">
    <cfRule type="duplicateValues" dxfId="315" priority="316"/>
  </conditionalFormatting>
  <conditionalFormatting sqref="Z37">
    <cfRule type="duplicateValues" dxfId="314" priority="315"/>
  </conditionalFormatting>
  <conditionalFormatting sqref="Z38">
    <cfRule type="duplicateValues" dxfId="313" priority="314"/>
  </conditionalFormatting>
  <conditionalFormatting sqref="Z39">
    <cfRule type="duplicateValues" dxfId="312" priority="313"/>
  </conditionalFormatting>
  <conditionalFormatting sqref="Z40">
    <cfRule type="duplicateValues" dxfId="311" priority="312"/>
  </conditionalFormatting>
  <conditionalFormatting sqref="Z41">
    <cfRule type="duplicateValues" dxfId="310" priority="311"/>
  </conditionalFormatting>
  <conditionalFormatting sqref="Z42">
    <cfRule type="duplicateValues" dxfId="309" priority="310"/>
  </conditionalFormatting>
  <conditionalFormatting sqref="Z43">
    <cfRule type="duplicateValues" dxfId="308" priority="309"/>
  </conditionalFormatting>
  <conditionalFormatting sqref="Z44">
    <cfRule type="duplicateValues" dxfId="307" priority="308"/>
  </conditionalFormatting>
  <conditionalFormatting sqref="Z45">
    <cfRule type="duplicateValues" dxfId="306" priority="307"/>
  </conditionalFormatting>
  <conditionalFormatting sqref="Z46">
    <cfRule type="duplicateValues" dxfId="305" priority="306"/>
  </conditionalFormatting>
  <conditionalFormatting sqref="Z47">
    <cfRule type="duplicateValues" dxfId="304" priority="305"/>
  </conditionalFormatting>
  <conditionalFormatting sqref="Z48">
    <cfRule type="duplicateValues" dxfId="303" priority="304"/>
  </conditionalFormatting>
  <conditionalFormatting sqref="Z49">
    <cfRule type="duplicateValues" dxfId="302" priority="303"/>
  </conditionalFormatting>
  <conditionalFormatting sqref="Z50">
    <cfRule type="duplicateValues" dxfId="301" priority="302"/>
  </conditionalFormatting>
  <conditionalFormatting sqref="Z51">
    <cfRule type="duplicateValues" dxfId="300" priority="301"/>
  </conditionalFormatting>
  <conditionalFormatting sqref="AB2">
    <cfRule type="duplicateValues" dxfId="299" priority="300"/>
  </conditionalFormatting>
  <conditionalFormatting sqref="AB3">
    <cfRule type="duplicateValues" dxfId="298" priority="299"/>
  </conditionalFormatting>
  <conditionalFormatting sqref="AB4">
    <cfRule type="duplicateValues" dxfId="297" priority="298"/>
  </conditionalFormatting>
  <conditionalFormatting sqref="AB5">
    <cfRule type="duplicateValues" dxfId="296" priority="297"/>
  </conditionalFormatting>
  <conditionalFormatting sqref="AB6">
    <cfRule type="duplicateValues" dxfId="295" priority="296"/>
  </conditionalFormatting>
  <conditionalFormatting sqref="AB7">
    <cfRule type="duplicateValues" dxfId="294" priority="295"/>
  </conditionalFormatting>
  <conditionalFormatting sqref="AB8">
    <cfRule type="duplicateValues" dxfId="293" priority="294"/>
  </conditionalFormatting>
  <conditionalFormatting sqref="AB9">
    <cfRule type="duplicateValues" dxfId="292" priority="293"/>
  </conditionalFormatting>
  <conditionalFormatting sqref="AB10">
    <cfRule type="duplicateValues" dxfId="291" priority="292"/>
  </conditionalFormatting>
  <conditionalFormatting sqref="AB11">
    <cfRule type="duplicateValues" dxfId="290" priority="291"/>
  </conditionalFormatting>
  <conditionalFormatting sqref="AB12">
    <cfRule type="duplicateValues" dxfId="289" priority="290"/>
  </conditionalFormatting>
  <conditionalFormatting sqref="AB13">
    <cfRule type="duplicateValues" dxfId="288" priority="289"/>
  </conditionalFormatting>
  <conditionalFormatting sqref="AB14">
    <cfRule type="duplicateValues" dxfId="287" priority="288"/>
  </conditionalFormatting>
  <conditionalFormatting sqref="AB15">
    <cfRule type="duplicateValues" dxfId="286" priority="287"/>
  </conditionalFormatting>
  <conditionalFormatting sqref="AB16">
    <cfRule type="duplicateValues" dxfId="285" priority="286"/>
  </conditionalFormatting>
  <conditionalFormatting sqref="AB17">
    <cfRule type="duplicateValues" dxfId="284" priority="285"/>
  </conditionalFormatting>
  <conditionalFormatting sqref="AB18">
    <cfRule type="duplicateValues" dxfId="283" priority="284"/>
  </conditionalFormatting>
  <conditionalFormatting sqref="AB19">
    <cfRule type="duplicateValues" dxfId="282" priority="283"/>
  </conditionalFormatting>
  <conditionalFormatting sqref="AB20">
    <cfRule type="duplicateValues" dxfId="281" priority="282"/>
  </conditionalFormatting>
  <conditionalFormatting sqref="AB21">
    <cfRule type="duplicateValues" dxfId="280" priority="281"/>
  </conditionalFormatting>
  <conditionalFormatting sqref="AB22">
    <cfRule type="duplicateValues" dxfId="279" priority="280"/>
  </conditionalFormatting>
  <conditionalFormatting sqref="AB23">
    <cfRule type="duplicateValues" dxfId="278" priority="279"/>
  </conditionalFormatting>
  <conditionalFormatting sqref="AB24">
    <cfRule type="duplicateValues" dxfId="277" priority="278"/>
  </conditionalFormatting>
  <conditionalFormatting sqref="AB25">
    <cfRule type="duplicateValues" dxfId="276" priority="277"/>
  </conditionalFormatting>
  <conditionalFormatting sqref="AB26">
    <cfRule type="duplicateValues" dxfId="275" priority="276"/>
  </conditionalFormatting>
  <conditionalFormatting sqref="AB27">
    <cfRule type="duplicateValues" dxfId="274" priority="275"/>
  </conditionalFormatting>
  <conditionalFormatting sqref="AB28">
    <cfRule type="duplicateValues" dxfId="273" priority="274"/>
  </conditionalFormatting>
  <conditionalFormatting sqref="AB29">
    <cfRule type="duplicateValues" dxfId="272" priority="273"/>
  </conditionalFormatting>
  <conditionalFormatting sqref="AB30">
    <cfRule type="duplicateValues" dxfId="271" priority="272"/>
  </conditionalFormatting>
  <conditionalFormatting sqref="AB31">
    <cfRule type="duplicateValues" dxfId="270" priority="271"/>
  </conditionalFormatting>
  <conditionalFormatting sqref="AB32">
    <cfRule type="duplicateValues" dxfId="269" priority="270"/>
  </conditionalFormatting>
  <conditionalFormatting sqref="AB33">
    <cfRule type="duplicateValues" dxfId="268" priority="269"/>
  </conditionalFormatting>
  <conditionalFormatting sqref="AB34">
    <cfRule type="duplicateValues" dxfId="267" priority="268"/>
  </conditionalFormatting>
  <conditionalFormatting sqref="AB35">
    <cfRule type="duplicateValues" dxfId="266" priority="267"/>
  </conditionalFormatting>
  <conditionalFormatting sqref="AB36">
    <cfRule type="duplicateValues" dxfId="265" priority="266"/>
  </conditionalFormatting>
  <conditionalFormatting sqref="AB37">
    <cfRule type="duplicateValues" dxfId="264" priority="265"/>
  </conditionalFormatting>
  <conditionalFormatting sqref="AB38">
    <cfRule type="duplicateValues" dxfId="263" priority="264"/>
  </conditionalFormatting>
  <conditionalFormatting sqref="AB39">
    <cfRule type="duplicateValues" dxfId="262" priority="263"/>
  </conditionalFormatting>
  <conditionalFormatting sqref="AB40">
    <cfRule type="duplicateValues" dxfId="261" priority="262"/>
  </conditionalFormatting>
  <conditionalFormatting sqref="AB41">
    <cfRule type="duplicateValues" dxfId="260" priority="261"/>
  </conditionalFormatting>
  <conditionalFormatting sqref="AB42">
    <cfRule type="duplicateValues" dxfId="259" priority="260"/>
  </conditionalFormatting>
  <conditionalFormatting sqref="AB43">
    <cfRule type="duplicateValues" dxfId="258" priority="259"/>
  </conditionalFormatting>
  <conditionalFormatting sqref="AB44">
    <cfRule type="duplicateValues" dxfId="257" priority="258"/>
  </conditionalFormatting>
  <conditionalFormatting sqref="AB45">
    <cfRule type="duplicateValues" dxfId="256" priority="257"/>
  </conditionalFormatting>
  <conditionalFormatting sqref="AB46">
    <cfRule type="duplicateValues" dxfId="255" priority="256"/>
  </conditionalFormatting>
  <conditionalFormatting sqref="AB47">
    <cfRule type="duplicateValues" dxfId="254" priority="255"/>
  </conditionalFormatting>
  <conditionalFormatting sqref="AB48">
    <cfRule type="duplicateValues" dxfId="253" priority="254"/>
  </conditionalFormatting>
  <conditionalFormatting sqref="AB49">
    <cfRule type="duplicateValues" dxfId="252" priority="253"/>
  </conditionalFormatting>
  <conditionalFormatting sqref="AB50">
    <cfRule type="duplicateValues" dxfId="251" priority="252"/>
  </conditionalFormatting>
  <conditionalFormatting sqref="AB51">
    <cfRule type="duplicateValues" dxfId="250" priority="251"/>
  </conditionalFormatting>
  <conditionalFormatting sqref="AD2">
    <cfRule type="duplicateValues" dxfId="249" priority="250"/>
  </conditionalFormatting>
  <conditionalFormatting sqref="AD3">
    <cfRule type="duplicateValues" dxfId="248" priority="249"/>
  </conditionalFormatting>
  <conditionalFormatting sqref="AD4">
    <cfRule type="duplicateValues" dxfId="247" priority="248"/>
  </conditionalFormatting>
  <conditionalFormatting sqref="AD5">
    <cfRule type="duplicateValues" dxfId="246" priority="247"/>
  </conditionalFormatting>
  <conditionalFormatting sqref="AD6">
    <cfRule type="duplicateValues" dxfId="245" priority="246"/>
  </conditionalFormatting>
  <conditionalFormatting sqref="AD7">
    <cfRule type="duplicateValues" dxfId="244" priority="245"/>
  </conditionalFormatting>
  <conditionalFormatting sqref="AD8">
    <cfRule type="duplicateValues" dxfId="243" priority="244"/>
  </conditionalFormatting>
  <conditionalFormatting sqref="AD9">
    <cfRule type="duplicateValues" dxfId="242" priority="243"/>
  </conditionalFormatting>
  <conditionalFormatting sqref="AD10">
    <cfRule type="duplicateValues" dxfId="241" priority="242"/>
  </conditionalFormatting>
  <conditionalFormatting sqref="AD11">
    <cfRule type="duplicateValues" dxfId="240" priority="241"/>
  </conditionalFormatting>
  <conditionalFormatting sqref="AD12">
    <cfRule type="duplicateValues" dxfId="239" priority="240"/>
  </conditionalFormatting>
  <conditionalFormatting sqref="AD13">
    <cfRule type="duplicateValues" dxfId="238" priority="239"/>
  </conditionalFormatting>
  <conditionalFormatting sqref="AD14">
    <cfRule type="duplicateValues" dxfId="237" priority="238"/>
  </conditionalFormatting>
  <conditionalFormatting sqref="AD15">
    <cfRule type="duplicateValues" dxfId="236" priority="237"/>
  </conditionalFormatting>
  <conditionalFormatting sqref="AD16">
    <cfRule type="duplicateValues" dxfId="235" priority="236"/>
  </conditionalFormatting>
  <conditionalFormatting sqref="AD17">
    <cfRule type="duplicateValues" dxfId="234" priority="235"/>
  </conditionalFormatting>
  <conditionalFormatting sqref="AD18">
    <cfRule type="duplicateValues" dxfId="233" priority="234"/>
  </conditionalFormatting>
  <conditionalFormatting sqref="AD19">
    <cfRule type="duplicateValues" dxfId="232" priority="233"/>
  </conditionalFormatting>
  <conditionalFormatting sqref="AD20">
    <cfRule type="duplicateValues" dxfId="231" priority="232"/>
  </conditionalFormatting>
  <conditionalFormatting sqref="AD21">
    <cfRule type="duplicateValues" dxfId="230" priority="231"/>
  </conditionalFormatting>
  <conditionalFormatting sqref="AD22">
    <cfRule type="duplicateValues" dxfId="229" priority="230"/>
  </conditionalFormatting>
  <conditionalFormatting sqref="AD23">
    <cfRule type="duplicateValues" dxfId="228" priority="229"/>
  </conditionalFormatting>
  <conditionalFormatting sqref="AD24">
    <cfRule type="duplicateValues" dxfId="227" priority="228"/>
  </conditionalFormatting>
  <conditionalFormatting sqref="AD25">
    <cfRule type="duplicateValues" dxfId="226" priority="227"/>
  </conditionalFormatting>
  <conditionalFormatting sqref="AD26">
    <cfRule type="duplicateValues" dxfId="225" priority="226"/>
  </conditionalFormatting>
  <conditionalFormatting sqref="AD27">
    <cfRule type="duplicateValues" dxfId="224" priority="225"/>
  </conditionalFormatting>
  <conditionalFormatting sqref="AD28">
    <cfRule type="duplicateValues" dxfId="223" priority="224"/>
  </conditionalFormatting>
  <conditionalFormatting sqref="AD29">
    <cfRule type="duplicateValues" dxfId="222" priority="223"/>
  </conditionalFormatting>
  <conditionalFormatting sqref="AD30">
    <cfRule type="duplicateValues" dxfId="221" priority="222"/>
  </conditionalFormatting>
  <conditionalFormatting sqref="AD31">
    <cfRule type="duplicateValues" dxfId="220" priority="221"/>
  </conditionalFormatting>
  <conditionalFormatting sqref="AD32">
    <cfRule type="duplicateValues" dxfId="219" priority="220"/>
  </conditionalFormatting>
  <conditionalFormatting sqref="AD33">
    <cfRule type="duplicateValues" dxfId="218" priority="219"/>
  </conditionalFormatting>
  <conditionalFormatting sqref="AD34">
    <cfRule type="duplicateValues" dxfId="217" priority="218"/>
  </conditionalFormatting>
  <conditionalFormatting sqref="AD35">
    <cfRule type="duplicateValues" dxfId="216" priority="217"/>
  </conditionalFormatting>
  <conditionalFormatting sqref="AD36">
    <cfRule type="duplicateValues" dxfId="215" priority="216"/>
  </conditionalFormatting>
  <conditionalFormatting sqref="AD37">
    <cfRule type="duplicateValues" dxfId="214" priority="215"/>
  </conditionalFormatting>
  <conditionalFormatting sqref="AD38">
    <cfRule type="duplicateValues" dxfId="213" priority="214"/>
  </conditionalFormatting>
  <conditionalFormatting sqref="AD39">
    <cfRule type="duplicateValues" dxfId="212" priority="213"/>
  </conditionalFormatting>
  <conditionalFormatting sqref="AD40">
    <cfRule type="duplicateValues" dxfId="211" priority="212"/>
  </conditionalFormatting>
  <conditionalFormatting sqref="AD41">
    <cfRule type="duplicateValues" dxfId="210" priority="211"/>
  </conditionalFormatting>
  <conditionalFormatting sqref="AD42">
    <cfRule type="duplicateValues" dxfId="209" priority="210"/>
  </conditionalFormatting>
  <conditionalFormatting sqref="AD43">
    <cfRule type="duplicateValues" dxfId="208" priority="209"/>
  </conditionalFormatting>
  <conditionalFormatting sqref="AD44">
    <cfRule type="duplicateValues" dxfId="207" priority="208"/>
  </conditionalFormatting>
  <conditionalFormatting sqref="AD45">
    <cfRule type="duplicateValues" dxfId="206" priority="207"/>
  </conditionalFormatting>
  <conditionalFormatting sqref="AD46">
    <cfRule type="duplicateValues" dxfId="205" priority="206"/>
  </conditionalFormatting>
  <conditionalFormatting sqref="AD47">
    <cfRule type="duplicateValues" dxfId="204" priority="205"/>
  </conditionalFormatting>
  <conditionalFormatting sqref="AD48">
    <cfRule type="duplicateValues" dxfId="203" priority="204"/>
  </conditionalFormatting>
  <conditionalFormatting sqref="AD49">
    <cfRule type="duplicateValues" dxfId="202" priority="203"/>
  </conditionalFormatting>
  <conditionalFormatting sqref="AD50">
    <cfRule type="duplicateValues" dxfId="201" priority="202"/>
  </conditionalFormatting>
  <conditionalFormatting sqref="AD51">
    <cfRule type="duplicateValues" dxfId="200" priority="201"/>
  </conditionalFormatting>
  <conditionalFormatting sqref="AF2">
    <cfRule type="duplicateValues" dxfId="199" priority="200"/>
  </conditionalFormatting>
  <conditionalFormatting sqref="AF3">
    <cfRule type="duplicateValues" dxfId="198" priority="199"/>
  </conditionalFormatting>
  <conditionalFormatting sqref="AF4">
    <cfRule type="duplicateValues" dxfId="197" priority="198"/>
  </conditionalFormatting>
  <conditionalFormatting sqref="AF5">
    <cfRule type="duplicateValues" dxfId="196" priority="197"/>
  </conditionalFormatting>
  <conditionalFormatting sqref="AF6">
    <cfRule type="duplicateValues" dxfId="195" priority="196"/>
  </conditionalFormatting>
  <conditionalFormatting sqref="AF7">
    <cfRule type="duplicateValues" dxfId="194" priority="195"/>
  </conditionalFormatting>
  <conditionalFormatting sqref="AF8">
    <cfRule type="duplicateValues" dxfId="193" priority="194"/>
  </conditionalFormatting>
  <conditionalFormatting sqref="AF9">
    <cfRule type="duplicateValues" dxfId="192" priority="193"/>
  </conditionalFormatting>
  <conditionalFormatting sqref="AF10">
    <cfRule type="duplicateValues" dxfId="191" priority="192"/>
  </conditionalFormatting>
  <conditionalFormatting sqref="AF11">
    <cfRule type="duplicateValues" dxfId="190" priority="191"/>
  </conditionalFormatting>
  <conditionalFormatting sqref="AF12">
    <cfRule type="duplicateValues" dxfId="189" priority="190"/>
  </conditionalFormatting>
  <conditionalFormatting sqref="AF13">
    <cfRule type="duplicateValues" dxfId="188" priority="189"/>
  </conditionalFormatting>
  <conditionalFormatting sqref="AF14">
    <cfRule type="duplicateValues" dxfId="187" priority="188"/>
  </conditionalFormatting>
  <conditionalFormatting sqref="AF15">
    <cfRule type="duplicateValues" dxfId="186" priority="187"/>
  </conditionalFormatting>
  <conditionalFormatting sqref="AF16">
    <cfRule type="duplicateValues" dxfId="185" priority="186"/>
  </conditionalFormatting>
  <conditionalFormatting sqref="AF17">
    <cfRule type="duplicateValues" dxfId="184" priority="185"/>
  </conditionalFormatting>
  <conditionalFormatting sqref="AF18">
    <cfRule type="duplicateValues" dxfId="183" priority="184"/>
  </conditionalFormatting>
  <conditionalFormatting sqref="AF19">
    <cfRule type="duplicateValues" dxfId="182" priority="183"/>
  </conditionalFormatting>
  <conditionalFormatting sqref="AF20">
    <cfRule type="duplicateValues" dxfId="181" priority="182"/>
  </conditionalFormatting>
  <conditionalFormatting sqref="AF21">
    <cfRule type="duplicateValues" dxfId="180" priority="181"/>
  </conditionalFormatting>
  <conditionalFormatting sqref="AF22">
    <cfRule type="duplicateValues" dxfId="179" priority="180"/>
  </conditionalFormatting>
  <conditionalFormatting sqref="AF23">
    <cfRule type="duplicateValues" dxfId="178" priority="179"/>
  </conditionalFormatting>
  <conditionalFormatting sqref="AF24">
    <cfRule type="duplicateValues" dxfId="177" priority="178"/>
  </conditionalFormatting>
  <conditionalFormatting sqref="AF25">
    <cfRule type="duplicateValues" dxfId="176" priority="177"/>
  </conditionalFormatting>
  <conditionalFormatting sqref="AF26">
    <cfRule type="duplicateValues" dxfId="175" priority="176"/>
  </conditionalFormatting>
  <conditionalFormatting sqref="AF27">
    <cfRule type="duplicateValues" dxfId="174" priority="175"/>
  </conditionalFormatting>
  <conditionalFormatting sqref="AF28">
    <cfRule type="duplicateValues" dxfId="173" priority="174"/>
  </conditionalFormatting>
  <conditionalFormatting sqref="AF29">
    <cfRule type="duplicateValues" dxfId="172" priority="173"/>
  </conditionalFormatting>
  <conditionalFormatting sqref="AF30">
    <cfRule type="duplicateValues" dxfId="171" priority="172"/>
  </conditionalFormatting>
  <conditionalFormatting sqref="AF31">
    <cfRule type="duplicateValues" dxfId="170" priority="171"/>
  </conditionalFormatting>
  <conditionalFormatting sqref="AF32">
    <cfRule type="duplicateValues" dxfId="169" priority="170"/>
  </conditionalFormatting>
  <conditionalFormatting sqref="AF33">
    <cfRule type="duplicateValues" dxfId="168" priority="169"/>
  </conditionalFormatting>
  <conditionalFormatting sqref="AF34">
    <cfRule type="duplicateValues" dxfId="167" priority="168"/>
  </conditionalFormatting>
  <conditionalFormatting sqref="AF35">
    <cfRule type="duplicateValues" dxfId="166" priority="167"/>
  </conditionalFormatting>
  <conditionalFormatting sqref="AF36">
    <cfRule type="duplicateValues" dxfId="165" priority="166"/>
  </conditionalFormatting>
  <conditionalFormatting sqref="AF37">
    <cfRule type="duplicateValues" dxfId="164" priority="165"/>
  </conditionalFormatting>
  <conditionalFormatting sqref="AF38">
    <cfRule type="duplicateValues" dxfId="163" priority="164"/>
  </conditionalFormatting>
  <conditionalFormatting sqref="AF39">
    <cfRule type="duplicateValues" dxfId="162" priority="163"/>
  </conditionalFormatting>
  <conditionalFormatting sqref="AF40">
    <cfRule type="duplicateValues" dxfId="161" priority="162"/>
  </conditionalFormatting>
  <conditionalFormatting sqref="AF41">
    <cfRule type="duplicateValues" dxfId="160" priority="161"/>
  </conditionalFormatting>
  <conditionalFormatting sqref="AF42">
    <cfRule type="duplicateValues" dxfId="159" priority="160"/>
  </conditionalFormatting>
  <conditionalFormatting sqref="AF43">
    <cfRule type="duplicateValues" dxfId="158" priority="159"/>
  </conditionalFormatting>
  <conditionalFormatting sqref="AF44">
    <cfRule type="duplicateValues" dxfId="157" priority="158"/>
  </conditionalFormatting>
  <conditionalFormatting sqref="AF45">
    <cfRule type="duplicateValues" dxfId="156" priority="157"/>
  </conditionalFormatting>
  <conditionalFormatting sqref="AF46">
    <cfRule type="duplicateValues" dxfId="155" priority="156"/>
  </conditionalFormatting>
  <conditionalFormatting sqref="AF47">
    <cfRule type="duplicateValues" dxfId="154" priority="155"/>
  </conditionalFormatting>
  <conditionalFormatting sqref="AF48">
    <cfRule type="duplicateValues" dxfId="153" priority="154"/>
  </conditionalFormatting>
  <conditionalFormatting sqref="AF49">
    <cfRule type="duplicateValues" dxfId="152" priority="153"/>
  </conditionalFormatting>
  <conditionalFormatting sqref="AF50">
    <cfRule type="duplicateValues" dxfId="151" priority="152"/>
  </conditionalFormatting>
  <conditionalFormatting sqref="AF51">
    <cfRule type="duplicateValues" dxfId="150" priority="151"/>
  </conditionalFormatting>
  <conditionalFormatting sqref="AH2">
    <cfRule type="duplicateValues" dxfId="149" priority="150"/>
  </conditionalFormatting>
  <conditionalFormatting sqref="AH3">
    <cfRule type="duplicateValues" dxfId="148" priority="149"/>
  </conditionalFormatting>
  <conditionalFormatting sqref="AH4">
    <cfRule type="duplicateValues" dxfId="147" priority="148"/>
  </conditionalFormatting>
  <conditionalFormatting sqref="AH5">
    <cfRule type="duplicateValues" dxfId="146" priority="147"/>
  </conditionalFormatting>
  <conditionalFormatting sqref="AH6">
    <cfRule type="duplicateValues" dxfId="145" priority="146"/>
  </conditionalFormatting>
  <conditionalFormatting sqref="AH7">
    <cfRule type="duplicateValues" dxfId="144" priority="145"/>
  </conditionalFormatting>
  <conditionalFormatting sqref="AH8">
    <cfRule type="duplicateValues" dxfId="143" priority="144"/>
  </conditionalFormatting>
  <conditionalFormatting sqref="AH9">
    <cfRule type="duplicateValues" dxfId="142" priority="143"/>
  </conditionalFormatting>
  <conditionalFormatting sqref="AH10">
    <cfRule type="duplicateValues" dxfId="141" priority="142"/>
  </conditionalFormatting>
  <conditionalFormatting sqref="AH11">
    <cfRule type="duplicateValues" dxfId="140" priority="141"/>
  </conditionalFormatting>
  <conditionalFormatting sqref="AH12">
    <cfRule type="duplicateValues" dxfId="139" priority="140"/>
  </conditionalFormatting>
  <conditionalFormatting sqref="AH13">
    <cfRule type="duplicateValues" dxfId="138" priority="139"/>
  </conditionalFormatting>
  <conditionalFormatting sqref="AH14">
    <cfRule type="duplicateValues" dxfId="137" priority="138"/>
  </conditionalFormatting>
  <conditionalFormatting sqref="AH15">
    <cfRule type="duplicateValues" dxfId="136" priority="137"/>
  </conditionalFormatting>
  <conditionalFormatting sqref="AH16">
    <cfRule type="duplicateValues" dxfId="135" priority="136"/>
  </conditionalFormatting>
  <conditionalFormatting sqref="AH17">
    <cfRule type="duplicateValues" dxfId="134" priority="135"/>
  </conditionalFormatting>
  <conditionalFormatting sqref="AH18">
    <cfRule type="duplicateValues" dxfId="133" priority="134"/>
  </conditionalFormatting>
  <conditionalFormatting sqref="AH19">
    <cfRule type="duplicateValues" dxfId="132" priority="133"/>
  </conditionalFormatting>
  <conditionalFormatting sqref="AH20">
    <cfRule type="duplicateValues" dxfId="131" priority="132"/>
  </conditionalFormatting>
  <conditionalFormatting sqref="AH21">
    <cfRule type="duplicateValues" dxfId="130" priority="131"/>
  </conditionalFormatting>
  <conditionalFormatting sqref="AH22">
    <cfRule type="duplicateValues" dxfId="129" priority="130"/>
  </conditionalFormatting>
  <conditionalFormatting sqref="AH23">
    <cfRule type="duplicateValues" dxfId="128" priority="129"/>
  </conditionalFormatting>
  <conditionalFormatting sqref="AH24">
    <cfRule type="duplicateValues" dxfId="127" priority="128"/>
  </conditionalFormatting>
  <conditionalFormatting sqref="AH25">
    <cfRule type="duplicateValues" dxfId="126" priority="127"/>
  </conditionalFormatting>
  <conditionalFormatting sqref="AH26">
    <cfRule type="duplicateValues" dxfId="125" priority="126"/>
  </conditionalFormatting>
  <conditionalFormatting sqref="AH27">
    <cfRule type="duplicateValues" dxfId="124" priority="125"/>
  </conditionalFormatting>
  <conditionalFormatting sqref="AH28">
    <cfRule type="duplicateValues" dxfId="123" priority="124"/>
  </conditionalFormatting>
  <conditionalFormatting sqref="AH29">
    <cfRule type="duplicateValues" dxfId="122" priority="123"/>
  </conditionalFormatting>
  <conditionalFormatting sqref="AH30">
    <cfRule type="duplicateValues" dxfId="121" priority="122"/>
  </conditionalFormatting>
  <conditionalFormatting sqref="AH31">
    <cfRule type="duplicateValues" dxfId="120" priority="121"/>
  </conditionalFormatting>
  <conditionalFormatting sqref="AH32">
    <cfRule type="duplicateValues" dxfId="119" priority="120"/>
  </conditionalFormatting>
  <conditionalFormatting sqref="AH33">
    <cfRule type="duplicateValues" dxfId="118" priority="119"/>
  </conditionalFormatting>
  <conditionalFormatting sqref="AH34">
    <cfRule type="duplicateValues" dxfId="117" priority="118"/>
  </conditionalFormatting>
  <conditionalFormatting sqref="AH35">
    <cfRule type="duplicateValues" dxfId="116" priority="117"/>
  </conditionalFormatting>
  <conditionalFormatting sqref="AH36">
    <cfRule type="duplicateValues" dxfId="115" priority="116"/>
  </conditionalFormatting>
  <conditionalFormatting sqref="AH37">
    <cfRule type="duplicateValues" dxfId="114" priority="115"/>
  </conditionalFormatting>
  <conditionalFormatting sqref="AH38">
    <cfRule type="duplicateValues" dxfId="113" priority="114"/>
  </conditionalFormatting>
  <conditionalFormatting sqref="AH39">
    <cfRule type="duplicateValues" dxfId="112" priority="113"/>
  </conditionalFormatting>
  <conditionalFormatting sqref="AH40">
    <cfRule type="duplicateValues" dxfId="111" priority="112"/>
  </conditionalFormatting>
  <conditionalFormatting sqref="AH41">
    <cfRule type="duplicateValues" dxfId="110" priority="111"/>
  </conditionalFormatting>
  <conditionalFormatting sqref="AH42">
    <cfRule type="duplicateValues" dxfId="109" priority="110"/>
  </conditionalFormatting>
  <conditionalFormatting sqref="AH43">
    <cfRule type="duplicateValues" dxfId="108" priority="109"/>
  </conditionalFormatting>
  <conditionalFormatting sqref="AH44">
    <cfRule type="duplicateValues" dxfId="107" priority="108"/>
  </conditionalFormatting>
  <conditionalFormatting sqref="AH45">
    <cfRule type="duplicateValues" dxfId="106" priority="107"/>
  </conditionalFormatting>
  <conditionalFormatting sqref="AH46">
    <cfRule type="duplicateValues" dxfId="105" priority="106"/>
  </conditionalFormatting>
  <conditionalFormatting sqref="AH47">
    <cfRule type="duplicateValues" dxfId="104" priority="105"/>
  </conditionalFormatting>
  <conditionalFormatting sqref="AH48">
    <cfRule type="duplicateValues" dxfId="103" priority="104"/>
  </conditionalFormatting>
  <conditionalFormatting sqref="AH49">
    <cfRule type="duplicateValues" dxfId="102" priority="103"/>
  </conditionalFormatting>
  <conditionalFormatting sqref="AH50">
    <cfRule type="duplicateValues" dxfId="101" priority="102"/>
  </conditionalFormatting>
  <conditionalFormatting sqref="AH51">
    <cfRule type="duplicateValues" dxfId="100" priority="101"/>
  </conditionalFormatting>
  <conditionalFormatting sqref="AJ2">
    <cfRule type="duplicateValues" dxfId="99" priority="100"/>
  </conditionalFormatting>
  <conditionalFormatting sqref="AJ3">
    <cfRule type="duplicateValues" dxfId="98" priority="99"/>
  </conditionalFormatting>
  <conditionalFormatting sqref="AJ4">
    <cfRule type="duplicateValues" dxfId="97" priority="98"/>
  </conditionalFormatting>
  <conditionalFormatting sqref="AJ5">
    <cfRule type="duplicateValues" dxfId="96" priority="97"/>
  </conditionalFormatting>
  <conditionalFormatting sqref="AJ6">
    <cfRule type="duplicateValues" dxfId="95" priority="96"/>
  </conditionalFormatting>
  <conditionalFormatting sqref="AJ7">
    <cfRule type="duplicateValues" dxfId="94" priority="95"/>
  </conditionalFormatting>
  <conditionalFormatting sqref="AJ8">
    <cfRule type="duplicateValues" dxfId="93" priority="94"/>
  </conditionalFormatting>
  <conditionalFormatting sqref="AJ9">
    <cfRule type="duplicateValues" dxfId="92" priority="93"/>
  </conditionalFormatting>
  <conditionalFormatting sqref="AJ10">
    <cfRule type="duplicateValues" dxfId="91" priority="92"/>
  </conditionalFormatting>
  <conditionalFormatting sqref="AJ11">
    <cfRule type="duplicateValues" dxfId="90" priority="91"/>
  </conditionalFormatting>
  <conditionalFormatting sqref="AJ12">
    <cfRule type="duplicateValues" dxfId="89" priority="90"/>
  </conditionalFormatting>
  <conditionalFormatting sqref="AJ13">
    <cfRule type="duplicateValues" dxfId="88" priority="89"/>
  </conditionalFormatting>
  <conditionalFormatting sqref="AJ14">
    <cfRule type="duplicateValues" dxfId="87" priority="88"/>
  </conditionalFormatting>
  <conditionalFormatting sqref="AJ15">
    <cfRule type="duplicateValues" dxfId="86" priority="87"/>
  </conditionalFormatting>
  <conditionalFormatting sqref="AJ16">
    <cfRule type="duplicateValues" dxfId="85" priority="86"/>
  </conditionalFormatting>
  <conditionalFormatting sqref="AJ17">
    <cfRule type="duplicateValues" dxfId="84" priority="85"/>
  </conditionalFormatting>
  <conditionalFormatting sqref="AJ18">
    <cfRule type="duplicateValues" dxfId="83" priority="84"/>
  </conditionalFormatting>
  <conditionalFormatting sqref="AJ19">
    <cfRule type="duplicateValues" dxfId="82" priority="83"/>
  </conditionalFormatting>
  <conditionalFormatting sqref="AJ20">
    <cfRule type="duplicateValues" dxfId="81" priority="82"/>
  </conditionalFormatting>
  <conditionalFormatting sqref="AJ21">
    <cfRule type="duplicateValues" dxfId="80" priority="81"/>
  </conditionalFormatting>
  <conditionalFormatting sqref="AJ22">
    <cfRule type="duplicateValues" dxfId="79" priority="80"/>
  </conditionalFormatting>
  <conditionalFormatting sqref="AJ23">
    <cfRule type="duplicateValues" dxfId="78" priority="79"/>
  </conditionalFormatting>
  <conditionalFormatting sqref="AJ24">
    <cfRule type="duplicateValues" dxfId="77" priority="78"/>
  </conditionalFormatting>
  <conditionalFormatting sqref="AJ25">
    <cfRule type="duplicateValues" dxfId="76" priority="77"/>
  </conditionalFormatting>
  <conditionalFormatting sqref="AJ26">
    <cfRule type="duplicateValues" dxfId="75" priority="76"/>
  </conditionalFormatting>
  <conditionalFormatting sqref="AJ27">
    <cfRule type="duplicateValues" dxfId="74" priority="75"/>
  </conditionalFormatting>
  <conditionalFormatting sqref="AJ28">
    <cfRule type="duplicateValues" dxfId="73" priority="74"/>
  </conditionalFormatting>
  <conditionalFormatting sqref="AJ29">
    <cfRule type="duplicateValues" dxfId="72" priority="73"/>
  </conditionalFormatting>
  <conditionalFormatting sqref="AJ30">
    <cfRule type="duplicateValues" dxfId="71" priority="72"/>
  </conditionalFormatting>
  <conditionalFormatting sqref="AJ31">
    <cfRule type="duplicateValues" dxfId="70" priority="71"/>
  </conditionalFormatting>
  <conditionalFormatting sqref="AJ32">
    <cfRule type="duplicateValues" dxfId="69" priority="70"/>
  </conditionalFormatting>
  <conditionalFormatting sqref="AJ33">
    <cfRule type="duplicateValues" dxfId="68" priority="69"/>
  </conditionalFormatting>
  <conditionalFormatting sqref="AJ34">
    <cfRule type="duplicateValues" dxfId="67" priority="68"/>
  </conditionalFormatting>
  <conditionalFormatting sqref="AJ35">
    <cfRule type="duplicateValues" dxfId="66" priority="67"/>
  </conditionalFormatting>
  <conditionalFormatting sqref="AJ36">
    <cfRule type="duplicateValues" dxfId="65" priority="66"/>
  </conditionalFormatting>
  <conditionalFormatting sqref="AJ37">
    <cfRule type="duplicateValues" dxfId="64" priority="65"/>
  </conditionalFormatting>
  <conditionalFormatting sqref="AJ38">
    <cfRule type="duplicateValues" dxfId="63" priority="64"/>
  </conditionalFormatting>
  <conditionalFormatting sqref="AJ39">
    <cfRule type="duplicateValues" dxfId="62" priority="63"/>
  </conditionalFormatting>
  <conditionalFormatting sqref="AJ40">
    <cfRule type="duplicateValues" dxfId="61" priority="62"/>
  </conditionalFormatting>
  <conditionalFormatting sqref="AJ41">
    <cfRule type="duplicateValues" dxfId="60" priority="61"/>
  </conditionalFormatting>
  <conditionalFormatting sqref="AJ42">
    <cfRule type="duplicateValues" dxfId="59" priority="60"/>
  </conditionalFormatting>
  <conditionalFormatting sqref="AJ43">
    <cfRule type="duplicateValues" dxfId="58" priority="59"/>
  </conditionalFormatting>
  <conditionalFormatting sqref="AJ44">
    <cfRule type="duplicateValues" dxfId="57" priority="58"/>
  </conditionalFormatting>
  <conditionalFormatting sqref="AJ45">
    <cfRule type="duplicateValues" dxfId="56" priority="57"/>
  </conditionalFormatting>
  <conditionalFormatting sqref="AJ46">
    <cfRule type="duplicateValues" dxfId="55" priority="56"/>
  </conditionalFormatting>
  <conditionalFormatting sqref="AJ47">
    <cfRule type="duplicateValues" dxfId="54" priority="55"/>
  </conditionalFormatting>
  <conditionalFormatting sqref="AJ48">
    <cfRule type="duplicateValues" dxfId="53" priority="54"/>
  </conditionalFormatting>
  <conditionalFormatting sqref="AJ49">
    <cfRule type="duplicateValues" dxfId="52" priority="53"/>
  </conditionalFormatting>
  <conditionalFormatting sqref="AJ50">
    <cfRule type="duplicateValues" dxfId="51" priority="52"/>
  </conditionalFormatting>
  <conditionalFormatting sqref="AJ51">
    <cfRule type="duplicateValues" dxfId="50" priority="51"/>
  </conditionalFormatting>
  <conditionalFormatting sqref="AL2">
    <cfRule type="duplicateValues" dxfId="49" priority="50"/>
  </conditionalFormatting>
  <conditionalFormatting sqref="AL3">
    <cfRule type="duplicateValues" dxfId="48" priority="49"/>
  </conditionalFormatting>
  <conditionalFormatting sqref="AL4">
    <cfRule type="duplicateValues" dxfId="47" priority="48"/>
  </conditionalFormatting>
  <conditionalFormatting sqref="AL5">
    <cfRule type="duplicateValues" dxfId="46" priority="47"/>
  </conditionalFormatting>
  <conditionalFormatting sqref="AL6">
    <cfRule type="duplicateValues" dxfId="45" priority="46"/>
  </conditionalFormatting>
  <conditionalFormatting sqref="AL7">
    <cfRule type="duplicateValues" dxfId="44" priority="45"/>
  </conditionalFormatting>
  <conditionalFormatting sqref="AL8">
    <cfRule type="duplicateValues" dxfId="43" priority="44"/>
  </conditionalFormatting>
  <conditionalFormatting sqref="AL9">
    <cfRule type="duplicateValues" dxfId="42" priority="43"/>
  </conditionalFormatting>
  <conditionalFormatting sqref="AL10">
    <cfRule type="duplicateValues" dxfId="41" priority="42"/>
  </conditionalFormatting>
  <conditionalFormatting sqref="AL11">
    <cfRule type="duplicateValues" dxfId="40" priority="41"/>
  </conditionalFormatting>
  <conditionalFormatting sqref="AL12">
    <cfRule type="duplicateValues" dxfId="39" priority="40"/>
  </conditionalFormatting>
  <conditionalFormatting sqref="AL13">
    <cfRule type="duplicateValues" dxfId="38" priority="39"/>
  </conditionalFormatting>
  <conditionalFormatting sqref="AL14">
    <cfRule type="duplicateValues" dxfId="37" priority="38"/>
  </conditionalFormatting>
  <conditionalFormatting sqref="AL15">
    <cfRule type="duplicateValues" dxfId="36" priority="37"/>
  </conditionalFormatting>
  <conditionalFormatting sqref="AL16">
    <cfRule type="duplicateValues" dxfId="35" priority="36"/>
  </conditionalFormatting>
  <conditionalFormatting sqref="AL17">
    <cfRule type="duplicateValues" dxfId="34" priority="35"/>
  </conditionalFormatting>
  <conditionalFormatting sqref="AL18">
    <cfRule type="duplicateValues" dxfId="33" priority="34"/>
  </conditionalFormatting>
  <conditionalFormatting sqref="AL19">
    <cfRule type="duplicateValues" dxfId="32" priority="33"/>
  </conditionalFormatting>
  <conditionalFormatting sqref="AL20">
    <cfRule type="duplicateValues" dxfId="31" priority="32"/>
  </conditionalFormatting>
  <conditionalFormatting sqref="AL21">
    <cfRule type="duplicateValues" dxfId="30" priority="31"/>
  </conditionalFormatting>
  <conditionalFormatting sqref="AL22">
    <cfRule type="duplicateValues" dxfId="29" priority="30"/>
  </conditionalFormatting>
  <conditionalFormatting sqref="AL23">
    <cfRule type="duplicateValues" dxfId="28" priority="29"/>
  </conditionalFormatting>
  <conditionalFormatting sqref="AL24">
    <cfRule type="duplicateValues" dxfId="27" priority="28"/>
  </conditionalFormatting>
  <conditionalFormatting sqref="AL25">
    <cfRule type="duplicateValues" dxfId="26" priority="27"/>
  </conditionalFormatting>
  <conditionalFormatting sqref="AL26">
    <cfRule type="duplicateValues" dxfId="25" priority="26"/>
  </conditionalFormatting>
  <conditionalFormatting sqref="AL27">
    <cfRule type="duplicateValues" dxfId="24" priority="25"/>
  </conditionalFormatting>
  <conditionalFormatting sqref="AL28">
    <cfRule type="duplicateValues" dxfId="23" priority="24"/>
  </conditionalFormatting>
  <conditionalFormatting sqref="AL29">
    <cfRule type="duplicateValues" dxfId="22" priority="23"/>
  </conditionalFormatting>
  <conditionalFormatting sqref="AL30">
    <cfRule type="duplicateValues" dxfId="21" priority="22"/>
  </conditionalFormatting>
  <conditionalFormatting sqref="AL31">
    <cfRule type="duplicateValues" dxfId="20" priority="21"/>
  </conditionalFormatting>
  <conditionalFormatting sqref="AL32">
    <cfRule type="duplicateValues" dxfId="19" priority="20"/>
  </conditionalFormatting>
  <conditionalFormatting sqref="AL33">
    <cfRule type="duplicateValues" dxfId="18" priority="19"/>
  </conditionalFormatting>
  <conditionalFormatting sqref="AL34">
    <cfRule type="duplicateValues" dxfId="17" priority="18"/>
  </conditionalFormatting>
  <conditionalFormatting sqref="AL35">
    <cfRule type="duplicateValues" dxfId="16" priority="17"/>
  </conditionalFormatting>
  <conditionalFormatting sqref="AL36">
    <cfRule type="duplicateValues" dxfId="15" priority="16"/>
  </conditionalFormatting>
  <conditionalFormatting sqref="AL37">
    <cfRule type="duplicateValues" dxfId="14" priority="15"/>
  </conditionalFormatting>
  <conditionalFormatting sqref="AL38">
    <cfRule type="duplicateValues" dxfId="13" priority="14"/>
  </conditionalFormatting>
  <conditionalFormatting sqref="AL39">
    <cfRule type="duplicateValues" dxfId="12" priority="13"/>
  </conditionalFormatting>
  <conditionalFormatting sqref="AL40">
    <cfRule type="duplicateValues" dxfId="11" priority="12"/>
  </conditionalFormatting>
  <conditionalFormatting sqref="AL41">
    <cfRule type="duplicateValues" dxfId="10" priority="11"/>
  </conditionalFormatting>
  <conditionalFormatting sqref="AL42">
    <cfRule type="duplicateValues" dxfId="9" priority="10"/>
  </conditionalFormatting>
  <conditionalFormatting sqref="AL43">
    <cfRule type="duplicateValues" dxfId="8" priority="9"/>
  </conditionalFormatting>
  <conditionalFormatting sqref="AL44">
    <cfRule type="duplicateValues" dxfId="7" priority="8"/>
  </conditionalFormatting>
  <conditionalFormatting sqref="AL45">
    <cfRule type="duplicateValues" dxfId="6" priority="7"/>
  </conditionalFormatting>
  <conditionalFormatting sqref="AL46">
    <cfRule type="duplicateValues" dxfId="5" priority="6"/>
  </conditionalFormatting>
  <conditionalFormatting sqref="AL47">
    <cfRule type="duplicateValues" dxfId="4" priority="5"/>
  </conditionalFormatting>
  <conditionalFormatting sqref="AL48">
    <cfRule type="duplicateValues" dxfId="3" priority="4"/>
  </conditionalFormatting>
  <conditionalFormatting sqref="AL49">
    <cfRule type="duplicateValues" dxfId="2" priority="3"/>
  </conditionalFormatting>
  <conditionalFormatting sqref="AL50">
    <cfRule type="duplicateValues" dxfId="1" priority="2"/>
  </conditionalFormatting>
  <conditionalFormatting sqref="AL5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62F35-08AD-4D7A-91D1-497F347730D4}">
  <dimension ref="A1:P205"/>
  <sheetViews>
    <sheetView showGridLines="0" workbookViewId="0">
      <pane xSplit="1" ySplit="1" topLeftCell="B150" activePane="bottomRight" state="frozen"/>
      <selection pane="topRight" activeCell="B1" sqref="B1"/>
      <selection pane="bottomLeft" activeCell="A2" sqref="A2"/>
      <selection pane="bottomRight" sqref="A1:P205"/>
    </sheetView>
  </sheetViews>
  <sheetFormatPr defaultColWidth="8.875" defaultRowHeight="7.5" x14ac:dyDescent="0.15"/>
  <cols>
    <col min="1" max="1" width="9.375" style="96" customWidth="1"/>
    <col min="2" max="16" width="8" style="96" customWidth="1"/>
    <col min="17" max="16384" width="8.875" style="96"/>
  </cols>
  <sheetData>
    <row r="1" spans="1:16" x14ac:dyDescent="0.15">
      <c r="A1" s="97" t="s">
        <v>60</v>
      </c>
      <c r="B1" s="97" t="s">
        <v>29</v>
      </c>
      <c r="C1" s="97" t="s">
        <v>31</v>
      </c>
      <c r="D1" s="97" t="s">
        <v>33</v>
      </c>
      <c r="E1" s="97" t="s">
        <v>35</v>
      </c>
      <c r="F1" s="97" t="s">
        <v>37</v>
      </c>
      <c r="G1" s="97" t="s">
        <v>39</v>
      </c>
      <c r="H1" s="97" t="s">
        <v>41</v>
      </c>
      <c r="I1" s="97" t="s">
        <v>43</v>
      </c>
      <c r="J1" s="97" t="s">
        <v>45</v>
      </c>
      <c r="K1" s="97" t="s">
        <v>48</v>
      </c>
      <c r="L1" s="97" t="s">
        <v>50</v>
      </c>
      <c r="M1" s="97" t="s">
        <v>52</v>
      </c>
      <c r="N1" s="97" t="s">
        <v>53</v>
      </c>
      <c r="O1" s="97" t="s">
        <v>55</v>
      </c>
      <c r="P1" s="97" t="s">
        <v>57</v>
      </c>
    </row>
    <row r="2" spans="1:16" x14ac:dyDescent="0.15">
      <c r="A2" s="98" t="s">
        <v>345</v>
      </c>
      <c r="B2" s="98" t="s">
        <v>67</v>
      </c>
      <c r="C2" s="98" t="s">
        <v>70</v>
      </c>
      <c r="D2" s="98" t="s">
        <v>74</v>
      </c>
      <c r="E2" s="98" t="s">
        <v>86</v>
      </c>
      <c r="F2" s="98" t="s">
        <v>582</v>
      </c>
      <c r="G2" s="98" t="s">
        <v>107</v>
      </c>
      <c r="H2" s="98" t="s">
        <v>126</v>
      </c>
      <c r="I2" s="98" t="s">
        <v>113</v>
      </c>
      <c r="J2" s="98" t="s">
        <v>123</v>
      </c>
      <c r="K2" s="98" t="s">
        <v>161</v>
      </c>
      <c r="L2" s="98" t="s">
        <v>148</v>
      </c>
      <c r="M2" s="98" t="s">
        <v>166</v>
      </c>
      <c r="N2" s="98" t="s">
        <v>167</v>
      </c>
      <c r="O2" s="99" t="s">
        <v>592</v>
      </c>
      <c r="P2" s="99" t="s">
        <v>583</v>
      </c>
    </row>
    <row r="3" spans="1:16" x14ac:dyDescent="0.15">
      <c r="A3" s="98" t="s">
        <v>285</v>
      </c>
      <c r="B3" s="98" t="s">
        <v>67</v>
      </c>
      <c r="C3" s="98" t="s">
        <v>73</v>
      </c>
      <c r="D3" s="98" t="s">
        <v>78</v>
      </c>
      <c r="E3" s="98" t="s">
        <v>96</v>
      </c>
      <c r="F3" s="98" t="s">
        <v>95</v>
      </c>
      <c r="G3" s="98" t="s">
        <v>105</v>
      </c>
      <c r="H3" s="98" t="s">
        <v>115</v>
      </c>
      <c r="I3" s="98" t="s">
        <v>125</v>
      </c>
      <c r="J3" s="98" t="s">
        <v>138</v>
      </c>
      <c r="K3" s="98" t="s">
        <v>158</v>
      </c>
      <c r="L3" s="98" t="s">
        <v>161</v>
      </c>
      <c r="M3" s="98" t="s">
        <v>166</v>
      </c>
      <c r="N3" s="98" t="s">
        <v>167</v>
      </c>
      <c r="O3" s="99" t="s">
        <v>189</v>
      </c>
      <c r="P3" s="99" t="s">
        <v>195</v>
      </c>
    </row>
    <row r="4" spans="1:16" x14ac:dyDescent="0.15">
      <c r="A4" s="98" t="s">
        <v>372</v>
      </c>
      <c r="B4" s="98" t="s">
        <v>79</v>
      </c>
      <c r="C4" s="98" t="s">
        <v>72</v>
      </c>
      <c r="D4" s="98" t="s">
        <v>74</v>
      </c>
      <c r="E4" s="98" t="s">
        <v>86</v>
      </c>
      <c r="F4" s="98" t="s">
        <v>98</v>
      </c>
      <c r="G4" s="98" t="s">
        <v>96</v>
      </c>
      <c r="H4" s="98" t="s">
        <v>129</v>
      </c>
      <c r="I4" s="98" t="s">
        <v>130</v>
      </c>
      <c r="J4" s="98" t="s">
        <v>138</v>
      </c>
      <c r="K4" s="98" t="s">
        <v>148</v>
      </c>
      <c r="L4" s="98" t="s">
        <v>146</v>
      </c>
      <c r="M4" s="98" t="s">
        <v>158</v>
      </c>
      <c r="N4" s="98" t="s">
        <v>190</v>
      </c>
      <c r="O4" s="99" t="s">
        <v>171</v>
      </c>
      <c r="P4" s="99" t="s">
        <v>173</v>
      </c>
    </row>
    <row r="5" spans="1:16" x14ac:dyDescent="0.15">
      <c r="A5" s="98" t="s">
        <v>316</v>
      </c>
      <c r="B5" s="98" t="s">
        <v>67</v>
      </c>
      <c r="C5" s="98" t="s">
        <v>73</v>
      </c>
      <c r="D5" s="98" t="s">
        <v>70</v>
      </c>
      <c r="E5" s="98" t="s">
        <v>86</v>
      </c>
      <c r="F5" s="98" t="s">
        <v>98</v>
      </c>
      <c r="G5" s="98" t="s">
        <v>105</v>
      </c>
      <c r="H5" s="98" t="s">
        <v>126</v>
      </c>
      <c r="I5" s="98" t="s">
        <v>121</v>
      </c>
      <c r="J5" s="98" t="s">
        <v>138</v>
      </c>
      <c r="K5" s="98" t="s">
        <v>158</v>
      </c>
      <c r="L5" s="98" t="s">
        <v>159</v>
      </c>
      <c r="M5" s="98" t="s">
        <v>165</v>
      </c>
      <c r="N5" s="98" t="s">
        <v>167</v>
      </c>
      <c r="O5" s="99" t="s">
        <v>592</v>
      </c>
      <c r="P5" s="99" t="s">
        <v>583</v>
      </c>
    </row>
    <row r="6" spans="1:16" x14ac:dyDescent="0.15">
      <c r="A6" s="98" t="s">
        <v>321</v>
      </c>
      <c r="B6" s="98" t="s">
        <v>77</v>
      </c>
      <c r="C6" s="98" t="s">
        <v>68</v>
      </c>
      <c r="D6" s="98" t="s">
        <v>78</v>
      </c>
      <c r="E6" s="98" t="s">
        <v>98</v>
      </c>
      <c r="F6" s="98" t="s">
        <v>104</v>
      </c>
      <c r="G6" s="98" t="s">
        <v>105</v>
      </c>
      <c r="H6" s="98" t="s">
        <v>111</v>
      </c>
      <c r="I6" s="98" t="s">
        <v>121</v>
      </c>
      <c r="J6" s="98" t="s">
        <v>134</v>
      </c>
      <c r="K6" s="98" t="s">
        <v>159</v>
      </c>
      <c r="L6" s="98" t="s">
        <v>148</v>
      </c>
      <c r="M6" s="98" t="s">
        <v>165</v>
      </c>
      <c r="N6" s="98" t="s">
        <v>167</v>
      </c>
      <c r="O6" s="99" t="s">
        <v>592</v>
      </c>
      <c r="P6" s="99" t="s">
        <v>583</v>
      </c>
    </row>
    <row r="7" spans="1:16" x14ac:dyDescent="0.15">
      <c r="A7" s="98" t="s">
        <v>562</v>
      </c>
      <c r="B7" s="98" t="s">
        <v>67</v>
      </c>
      <c r="C7" s="98" t="s">
        <v>73</v>
      </c>
      <c r="D7" s="98" t="s">
        <v>70</v>
      </c>
      <c r="E7" s="98" t="s">
        <v>83</v>
      </c>
      <c r="F7" s="98" t="s">
        <v>582</v>
      </c>
      <c r="G7" s="98" t="s">
        <v>105</v>
      </c>
      <c r="H7" s="98" t="s">
        <v>110</v>
      </c>
      <c r="I7" s="98" t="s">
        <v>119</v>
      </c>
      <c r="J7" s="98" t="s">
        <v>129</v>
      </c>
      <c r="K7" s="98" t="s">
        <v>158</v>
      </c>
      <c r="L7" s="98" t="s">
        <v>198</v>
      </c>
      <c r="M7" s="98" t="s">
        <v>165</v>
      </c>
      <c r="N7" s="98" t="s">
        <v>180</v>
      </c>
      <c r="O7" s="99" t="s">
        <v>175</v>
      </c>
      <c r="P7" s="99" t="s">
        <v>194</v>
      </c>
    </row>
    <row r="8" spans="1:16" x14ac:dyDescent="0.15">
      <c r="A8" s="98" t="s">
        <v>235</v>
      </c>
      <c r="B8" s="98" t="s">
        <v>67</v>
      </c>
      <c r="C8" s="98" t="s">
        <v>78</v>
      </c>
      <c r="D8" s="98" t="s">
        <v>73</v>
      </c>
      <c r="E8" s="98" t="s">
        <v>86</v>
      </c>
      <c r="F8" s="98" t="s">
        <v>95</v>
      </c>
      <c r="G8" s="98" t="s">
        <v>584</v>
      </c>
      <c r="H8" s="98" t="s">
        <v>111</v>
      </c>
      <c r="I8" s="98" t="s">
        <v>126</v>
      </c>
      <c r="J8" s="98" t="s">
        <v>138</v>
      </c>
      <c r="K8" s="98" t="s">
        <v>145</v>
      </c>
      <c r="L8" s="98" t="s">
        <v>146</v>
      </c>
      <c r="M8" s="98" t="s">
        <v>160</v>
      </c>
      <c r="N8" s="98" t="s">
        <v>188</v>
      </c>
      <c r="O8" s="99" t="s">
        <v>187</v>
      </c>
      <c r="P8" s="99" t="s">
        <v>581</v>
      </c>
    </row>
    <row r="9" spans="1:16" x14ac:dyDescent="0.15">
      <c r="A9" s="98" t="s">
        <v>437</v>
      </c>
      <c r="B9" s="98" t="s">
        <v>79</v>
      </c>
      <c r="C9" s="98" t="s">
        <v>68</v>
      </c>
      <c r="D9" s="98" t="s">
        <v>72</v>
      </c>
      <c r="E9" s="98" t="s">
        <v>83</v>
      </c>
      <c r="F9" s="98" t="s">
        <v>93</v>
      </c>
      <c r="G9" s="98" t="s">
        <v>107</v>
      </c>
      <c r="H9" s="98" t="s">
        <v>117</v>
      </c>
      <c r="I9" s="98" t="s">
        <v>121</v>
      </c>
      <c r="J9" s="98" t="s">
        <v>137</v>
      </c>
      <c r="K9" s="98" t="s">
        <v>148</v>
      </c>
      <c r="L9" s="98" t="s">
        <v>158</v>
      </c>
      <c r="M9" s="98" t="s">
        <v>166</v>
      </c>
      <c r="N9" s="98" t="s">
        <v>592</v>
      </c>
      <c r="O9" s="99" t="s">
        <v>176</v>
      </c>
      <c r="P9" s="99" t="s">
        <v>581</v>
      </c>
    </row>
    <row r="10" spans="1:16" x14ac:dyDescent="0.15">
      <c r="A10" s="98" t="s">
        <v>415</v>
      </c>
      <c r="B10" s="98" t="s">
        <v>67</v>
      </c>
      <c r="C10" s="98" t="s">
        <v>71</v>
      </c>
      <c r="D10" s="98" t="s">
        <v>72</v>
      </c>
      <c r="E10" s="98" t="s">
        <v>107</v>
      </c>
      <c r="F10" s="98" t="s">
        <v>100</v>
      </c>
      <c r="G10" s="98" t="s">
        <v>105</v>
      </c>
      <c r="H10" s="98" t="s">
        <v>126</v>
      </c>
      <c r="I10" s="98" t="s">
        <v>130</v>
      </c>
      <c r="J10" s="98" t="s">
        <v>138</v>
      </c>
      <c r="K10" s="98" t="s">
        <v>161</v>
      </c>
      <c r="L10" s="98" t="s">
        <v>146</v>
      </c>
      <c r="M10" s="98" t="s">
        <v>148</v>
      </c>
      <c r="N10" s="98" t="s">
        <v>176</v>
      </c>
      <c r="O10" s="99" t="s">
        <v>179</v>
      </c>
      <c r="P10" s="99" t="s">
        <v>186</v>
      </c>
    </row>
    <row r="11" spans="1:16" x14ac:dyDescent="0.15">
      <c r="A11" s="98" t="s">
        <v>211</v>
      </c>
      <c r="B11" s="98" t="s">
        <v>67</v>
      </c>
      <c r="C11" s="98" t="s">
        <v>72</v>
      </c>
      <c r="D11" s="98" t="s">
        <v>74</v>
      </c>
      <c r="E11" s="98" t="s">
        <v>86</v>
      </c>
      <c r="F11" s="98" t="s">
        <v>89</v>
      </c>
      <c r="G11" s="98" t="s">
        <v>96</v>
      </c>
      <c r="H11" s="98" t="s">
        <v>110</v>
      </c>
      <c r="I11" s="98" t="s">
        <v>113</v>
      </c>
      <c r="J11" s="98" t="s">
        <v>133</v>
      </c>
      <c r="K11" s="98" t="s">
        <v>149</v>
      </c>
      <c r="L11" s="98" t="s">
        <v>146</v>
      </c>
      <c r="M11" s="98" t="s">
        <v>155</v>
      </c>
      <c r="N11" s="98" t="s">
        <v>167</v>
      </c>
      <c r="O11" s="99" t="s">
        <v>194</v>
      </c>
      <c r="P11" s="99" t="s">
        <v>170</v>
      </c>
    </row>
    <row r="12" spans="1:16" x14ac:dyDescent="0.15">
      <c r="A12" s="98" t="s">
        <v>399</v>
      </c>
      <c r="B12" s="98" t="s">
        <v>67</v>
      </c>
      <c r="C12" s="98" t="s">
        <v>73</v>
      </c>
      <c r="D12" s="98" t="s">
        <v>70</v>
      </c>
      <c r="E12" s="98" t="s">
        <v>86</v>
      </c>
      <c r="F12" s="98" t="s">
        <v>83</v>
      </c>
      <c r="G12" s="98" t="s">
        <v>105</v>
      </c>
      <c r="H12" s="98" t="s">
        <v>125</v>
      </c>
      <c r="I12" s="98" t="s">
        <v>113</v>
      </c>
      <c r="J12" s="98" t="s">
        <v>138</v>
      </c>
      <c r="K12" s="98" t="s">
        <v>141</v>
      </c>
      <c r="L12" s="98" t="s">
        <v>161</v>
      </c>
      <c r="M12" s="98" t="s">
        <v>166</v>
      </c>
      <c r="N12" s="98" t="s">
        <v>194</v>
      </c>
      <c r="O12" s="99" t="s">
        <v>178</v>
      </c>
      <c r="P12" s="99" t="s">
        <v>581</v>
      </c>
    </row>
    <row r="13" spans="1:16" x14ac:dyDescent="0.15">
      <c r="A13" s="98" t="s">
        <v>424</v>
      </c>
      <c r="B13" s="98" t="s">
        <v>67</v>
      </c>
      <c r="C13" s="98" t="s">
        <v>585</v>
      </c>
      <c r="D13" s="98" t="s">
        <v>72</v>
      </c>
      <c r="E13" s="98" t="s">
        <v>587</v>
      </c>
      <c r="F13" s="98" t="s">
        <v>88</v>
      </c>
      <c r="G13" s="98" t="s">
        <v>95</v>
      </c>
      <c r="H13" s="98" t="s">
        <v>132</v>
      </c>
      <c r="I13" s="98" t="s">
        <v>588</v>
      </c>
      <c r="J13" s="98" t="s">
        <v>138</v>
      </c>
      <c r="K13" s="98" t="s">
        <v>145</v>
      </c>
      <c r="L13" s="98" t="s">
        <v>146</v>
      </c>
      <c r="M13" s="98" t="s">
        <v>141</v>
      </c>
      <c r="N13" s="98" t="s">
        <v>167</v>
      </c>
      <c r="O13" s="99" t="s">
        <v>169</v>
      </c>
      <c r="P13" s="99" t="s">
        <v>581</v>
      </c>
    </row>
    <row r="14" spans="1:16" x14ac:dyDescent="0.15">
      <c r="A14" s="98" t="s">
        <v>382</v>
      </c>
      <c r="B14" s="98" t="s">
        <v>78</v>
      </c>
      <c r="C14" s="98" t="s">
        <v>80</v>
      </c>
      <c r="D14" s="98" t="s">
        <v>74</v>
      </c>
      <c r="E14" s="98" t="s">
        <v>93</v>
      </c>
      <c r="F14" s="98" t="s">
        <v>100</v>
      </c>
      <c r="G14" s="98" t="s">
        <v>97</v>
      </c>
      <c r="H14" s="98" t="s">
        <v>125</v>
      </c>
      <c r="I14" s="98" t="s">
        <v>137</v>
      </c>
      <c r="J14" s="98" t="s">
        <v>138</v>
      </c>
      <c r="K14" s="98" t="s">
        <v>145</v>
      </c>
      <c r="L14" s="98" t="s">
        <v>146</v>
      </c>
      <c r="M14" s="98" t="s">
        <v>157</v>
      </c>
      <c r="N14" s="98" t="s">
        <v>187</v>
      </c>
      <c r="O14" s="99" t="s">
        <v>183</v>
      </c>
      <c r="P14" s="99" t="s">
        <v>581</v>
      </c>
    </row>
    <row r="15" spans="1:16" x14ac:dyDescent="0.15">
      <c r="A15" s="98" t="s">
        <v>453</v>
      </c>
      <c r="B15" s="98" t="s">
        <v>67</v>
      </c>
      <c r="C15" s="98" t="s">
        <v>71</v>
      </c>
      <c r="D15" s="98" t="s">
        <v>78</v>
      </c>
      <c r="E15" s="98" t="s">
        <v>93</v>
      </c>
      <c r="F15" s="98" t="s">
        <v>100</v>
      </c>
      <c r="G15" s="98" t="s">
        <v>95</v>
      </c>
      <c r="H15" s="98" t="s">
        <v>132</v>
      </c>
      <c r="I15" s="98" t="s">
        <v>134</v>
      </c>
      <c r="J15" s="98" t="s">
        <v>138</v>
      </c>
      <c r="K15" s="98" t="s">
        <v>155</v>
      </c>
      <c r="L15" s="98" t="s">
        <v>166</v>
      </c>
      <c r="M15" s="98" t="s">
        <v>165</v>
      </c>
      <c r="N15" s="98" t="s">
        <v>167</v>
      </c>
      <c r="O15" s="99" t="s">
        <v>194</v>
      </c>
      <c r="P15" s="99" t="s">
        <v>176</v>
      </c>
    </row>
    <row r="16" spans="1:16" x14ac:dyDescent="0.15">
      <c r="A16" s="98" t="s">
        <v>454</v>
      </c>
      <c r="B16" s="98" t="s">
        <v>73</v>
      </c>
      <c r="C16" s="98" t="s">
        <v>79</v>
      </c>
      <c r="D16" s="98" t="s">
        <v>74</v>
      </c>
      <c r="E16" s="98" t="s">
        <v>586</v>
      </c>
      <c r="F16" s="98" t="s">
        <v>83</v>
      </c>
      <c r="G16" s="98" t="s">
        <v>95</v>
      </c>
      <c r="H16" s="98" t="s">
        <v>117</v>
      </c>
      <c r="I16" s="98" t="s">
        <v>121</v>
      </c>
      <c r="J16" s="98" t="s">
        <v>138</v>
      </c>
      <c r="K16" s="98" t="s">
        <v>140</v>
      </c>
      <c r="L16" s="98" t="s">
        <v>166</v>
      </c>
      <c r="M16" s="98" t="s">
        <v>165</v>
      </c>
      <c r="N16" s="98" t="s">
        <v>176</v>
      </c>
      <c r="O16" s="99" t="s">
        <v>167</v>
      </c>
      <c r="P16" s="99" t="s">
        <v>583</v>
      </c>
    </row>
    <row r="17" spans="1:16" x14ac:dyDescent="0.15">
      <c r="A17" s="98" t="s">
        <v>489</v>
      </c>
      <c r="B17" s="98" t="s">
        <v>77</v>
      </c>
      <c r="C17" s="98" t="s">
        <v>80</v>
      </c>
      <c r="D17" s="98" t="s">
        <v>70</v>
      </c>
      <c r="E17" s="98" t="s">
        <v>104</v>
      </c>
      <c r="F17" s="98" t="s">
        <v>93</v>
      </c>
      <c r="G17" s="98" t="s">
        <v>82</v>
      </c>
      <c r="H17" s="98" t="s">
        <v>111</v>
      </c>
      <c r="I17" s="98" t="s">
        <v>121</v>
      </c>
      <c r="J17" s="98" t="s">
        <v>138</v>
      </c>
      <c r="K17" s="98" t="s">
        <v>162</v>
      </c>
      <c r="L17" s="98" t="s">
        <v>141</v>
      </c>
      <c r="M17" s="98" t="s">
        <v>149</v>
      </c>
      <c r="N17" s="98" t="s">
        <v>169</v>
      </c>
      <c r="O17" s="99" t="s">
        <v>168</v>
      </c>
      <c r="P17" s="99" t="s">
        <v>191</v>
      </c>
    </row>
    <row r="18" spans="1:16" x14ac:dyDescent="0.15">
      <c r="A18" s="98" t="s">
        <v>490</v>
      </c>
      <c r="B18" s="98" t="s">
        <v>76</v>
      </c>
      <c r="C18" s="98" t="s">
        <v>79</v>
      </c>
      <c r="D18" s="98" t="s">
        <v>67</v>
      </c>
      <c r="E18" s="98" t="s">
        <v>89</v>
      </c>
      <c r="F18" s="98" t="s">
        <v>582</v>
      </c>
      <c r="G18" s="98" t="s">
        <v>98</v>
      </c>
      <c r="H18" s="98" t="s">
        <v>135</v>
      </c>
      <c r="I18" s="98" t="s">
        <v>132</v>
      </c>
      <c r="J18" s="98" t="s">
        <v>130</v>
      </c>
      <c r="K18" s="98" t="s">
        <v>139</v>
      </c>
      <c r="L18" s="98" t="s">
        <v>159</v>
      </c>
      <c r="M18" s="98" t="s">
        <v>165</v>
      </c>
      <c r="N18" s="98" t="s">
        <v>183</v>
      </c>
      <c r="O18" s="99" t="s">
        <v>184</v>
      </c>
      <c r="P18" s="99" t="s">
        <v>192</v>
      </c>
    </row>
    <row r="19" spans="1:16" x14ac:dyDescent="0.15">
      <c r="A19" s="98" t="s">
        <v>491</v>
      </c>
      <c r="B19" s="98" t="s">
        <v>73</v>
      </c>
      <c r="C19" s="98" t="s">
        <v>75</v>
      </c>
      <c r="D19" s="98" t="s">
        <v>71</v>
      </c>
      <c r="E19" s="98" t="s">
        <v>103</v>
      </c>
      <c r="F19" s="98" t="s">
        <v>91</v>
      </c>
      <c r="G19" s="98" t="s">
        <v>95</v>
      </c>
      <c r="H19" s="98" t="s">
        <v>133</v>
      </c>
      <c r="I19" s="98" t="s">
        <v>580</v>
      </c>
      <c r="J19" s="98" t="s">
        <v>129</v>
      </c>
      <c r="K19" s="98" t="s">
        <v>153</v>
      </c>
      <c r="L19" s="98" t="s">
        <v>155</v>
      </c>
      <c r="M19" s="98" t="s">
        <v>147</v>
      </c>
      <c r="N19" s="98" t="s">
        <v>188</v>
      </c>
      <c r="O19" s="99" t="s">
        <v>194</v>
      </c>
      <c r="P19" s="99" t="s">
        <v>171</v>
      </c>
    </row>
    <row r="20" spans="1:16" x14ac:dyDescent="0.15">
      <c r="A20" s="98" t="s">
        <v>560</v>
      </c>
      <c r="B20" s="98" t="s">
        <v>77</v>
      </c>
      <c r="C20" s="98" t="s">
        <v>73</v>
      </c>
      <c r="D20" s="98" t="s">
        <v>78</v>
      </c>
      <c r="E20" s="98" t="s">
        <v>86</v>
      </c>
      <c r="F20" s="98" t="s">
        <v>98</v>
      </c>
      <c r="G20" s="98" t="s">
        <v>105</v>
      </c>
      <c r="H20" s="98" t="s">
        <v>113</v>
      </c>
      <c r="I20" s="98" t="s">
        <v>580</v>
      </c>
      <c r="J20" s="98" t="s">
        <v>138</v>
      </c>
      <c r="K20" s="98" t="s">
        <v>140</v>
      </c>
      <c r="L20" s="98" t="s">
        <v>148</v>
      </c>
      <c r="M20" s="98" t="s">
        <v>165</v>
      </c>
      <c r="N20" s="98" t="s">
        <v>167</v>
      </c>
      <c r="O20" s="99" t="s">
        <v>180</v>
      </c>
      <c r="P20" s="99" t="s">
        <v>581</v>
      </c>
    </row>
    <row r="21" spans="1:16" x14ac:dyDescent="0.15">
      <c r="A21" s="98" t="s">
        <v>333</v>
      </c>
      <c r="B21" s="98" t="s">
        <v>67</v>
      </c>
      <c r="C21" s="98" t="s">
        <v>70</v>
      </c>
      <c r="D21" s="98" t="s">
        <v>80</v>
      </c>
      <c r="E21" s="98" t="s">
        <v>98</v>
      </c>
      <c r="F21" s="98" t="s">
        <v>582</v>
      </c>
      <c r="G21" s="98" t="s">
        <v>105</v>
      </c>
      <c r="H21" s="98" t="s">
        <v>113</v>
      </c>
      <c r="I21" s="98" t="s">
        <v>135</v>
      </c>
      <c r="J21" s="98" t="s">
        <v>138</v>
      </c>
      <c r="K21" s="98" t="s">
        <v>158</v>
      </c>
      <c r="L21" s="98" t="s">
        <v>161</v>
      </c>
      <c r="M21" s="98" t="s">
        <v>153</v>
      </c>
      <c r="N21" s="98" t="s">
        <v>167</v>
      </c>
      <c r="O21" s="99" t="s">
        <v>188</v>
      </c>
      <c r="P21" s="99" t="s">
        <v>176</v>
      </c>
    </row>
    <row r="22" spans="1:16" x14ac:dyDescent="0.15">
      <c r="A22" s="98" t="s">
        <v>384</v>
      </c>
      <c r="B22" s="98" t="s">
        <v>70</v>
      </c>
      <c r="C22" s="98" t="s">
        <v>78</v>
      </c>
      <c r="D22" s="98" t="s">
        <v>73</v>
      </c>
      <c r="E22" s="98" t="s">
        <v>82</v>
      </c>
      <c r="F22" s="98" t="s">
        <v>83</v>
      </c>
      <c r="G22" s="98" t="s">
        <v>105</v>
      </c>
      <c r="H22" s="98" t="s">
        <v>126</v>
      </c>
      <c r="I22" s="98" t="s">
        <v>121</v>
      </c>
      <c r="J22" s="98" t="s">
        <v>118</v>
      </c>
      <c r="K22" s="98" t="s">
        <v>156</v>
      </c>
      <c r="L22" s="98" t="s">
        <v>149</v>
      </c>
      <c r="M22" s="98" t="s">
        <v>141</v>
      </c>
      <c r="N22" s="98" t="s">
        <v>176</v>
      </c>
      <c r="O22" s="99" t="s">
        <v>167</v>
      </c>
      <c r="P22" s="99" t="s">
        <v>592</v>
      </c>
    </row>
    <row r="23" spans="1:16" x14ac:dyDescent="0.15">
      <c r="A23" s="98" t="s">
        <v>570</v>
      </c>
      <c r="B23" s="98" t="s">
        <v>70</v>
      </c>
      <c r="C23" s="98" t="s">
        <v>78</v>
      </c>
      <c r="D23" s="98" t="s">
        <v>73</v>
      </c>
      <c r="E23" s="98" t="s">
        <v>86</v>
      </c>
      <c r="F23" s="98" t="s">
        <v>107</v>
      </c>
      <c r="G23" s="98" t="s">
        <v>105</v>
      </c>
      <c r="H23" s="98" t="s">
        <v>113</v>
      </c>
      <c r="I23" s="98" t="s">
        <v>121</v>
      </c>
      <c r="J23" s="98" t="s">
        <v>134</v>
      </c>
      <c r="K23" s="98" t="s">
        <v>140</v>
      </c>
      <c r="L23" s="98" t="s">
        <v>162</v>
      </c>
      <c r="M23" s="98" t="s">
        <v>165</v>
      </c>
      <c r="N23" s="98" t="s">
        <v>177</v>
      </c>
      <c r="O23" s="99" t="s">
        <v>592</v>
      </c>
      <c r="P23" s="99" t="s">
        <v>581</v>
      </c>
    </row>
    <row r="24" spans="1:16" x14ac:dyDescent="0.15">
      <c r="A24" s="98" t="s">
        <v>502</v>
      </c>
      <c r="B24" s="98" t="s">
        <v>67</v>
      </c>
      <c r="C24" s="98" t="s">
        <v>72</v>
      </c>
      <c r="D24" s="98" t="s">
        <v>74</v>
      </c>
      <c r="E24" s="98" t="s">
        <v>83</v>
      </c>
      <c r="F24" s="98" t="s">
        <v>98</v>
      </c>
      <c r="G24" s="98" t="s">
        <v>103</v>
      </c>
      <c r="H24" s="98" t="s">
        <v>111</v>
      </c>
      <c r="I24" s="98" t="s">
        <v>121</v>
      </c>
      <c r="J24" s="98" t="s">
        <v>138</v>
      </c>
      <c r="K24" s="98" t="s">
        <v>155</v>
      </c>
      <c r="L24" s="98" t="s">
        <v>151</v>
      </c>
      <c r="M24" s="98" t="s">
        <v>166</v>
      </c>
      <c r="N24" s="98" t="s">
        <v>176</v>
      </c>
      <c r="O24" s="99" t="s">
        <v>194</v>
      </c>
      <c r="P24" s="99" t="s">
        <v>581</v>
      </c>
    </row>
    <row r="25" spans="1:16" x14ac:dyDescent="0.15">
      <c r="A25" s="98" t="s">
        <v>207</v>
      </c>
      <c r="B25" s="98" t="s">
        <v>67</v>
      </c>
      <c r="C25" s="98" t="s">
        <v>73</v>
      </c>
      <c r="D25" s="98" t="s">
        <v>71</v>
      </c>
      <c r="E25" s="98" t="s">
        <v>86</v>
      </c>
      <c r="F25" s="98" t="s">
        <v>98</v>
      </c>
      <c r="G25" s="98" t="s">
        <v>105</v>
      </c>
      <c r="H25" s="98" t="s">
        <v>132</v>
      </c>
      <c r="I25" s="98" t="s">
        <v>138</v>
      </c>
      <c r="J25" s="98" t="s">
        <v>116</v>
      </c>
      <c r="K25" s="98" t="s">
        <v>143</v>
      </c>
      <c r="L25" s="98" t="s">
        <v>140</v>
      </c>
      <c r="M25" s="98" t="s">
        <v>148</v>
      </c>
      <c r="N25" s="98" t="s">
        <v>583</v>
      </c>
      <c r="O25" s="99" t="s">
        <v>167</v>
      </c>
      <c r="P25" s="99" t="s">
        <v>581</v>
      </c>
    </row>
    <row r="26" spans="1:16" x14ac:dyDescent="0.15">
      <c r="A26" s="98" t="s">
        <v>308</v>
      </c>
      <c r="B26" s="98" t="s">
        <v>67</v>
      </c>
      <c r="C26" s="98" t="s">
        <v>72</v>
      </c>
      <c r="D26" s="98" t="s">
        <v>74</v>
      </c>
      <c r="E26" s="98" t="s">
        <v>81</v>
      </c>
      <c r="F26" s="98" t="s">
        <v>86</v>
      </c>
      <c r="G26" s="98" t="s">
        <v>98</v>
      </c>
      <c r="H26" s="98" t="s">
        <v>110</v>
      </c>
      <c r="I26" s="98" t="s">
        <v>132</v>
      </c>
      <c r="J26" s="98" t="s">
        <v>138</v>
      </c>
      <c r="K26" s="98" t="s">
        <v>149</v>
      </c>
      <c r="L26" s="98" t="s">
        <v>141</v>
      </c>
      <c r="M26" s="98" t="s">
        <v>155</v>
      </c>
      <c r="N26" s="98" t="s">
        <v>172</v>
      </c>
      <c r="O26" s="99" t="s">
        <v>190</v>
      </c>
      <c r="P26" s="99" t="s">
        <v>186</v>
      </c>
    </row>
    <row r="27" spans="1:16" x14ac:dyDescent="0.15">
      <c r="A27" s="98" t="s">
        <v>374</v>
      </c>
      <c r="B27" s="98" t="s">
        <v>67</v>
      </c>
      <c r="C27" s="98" t="s">
        <v>585</v>
      </c>
      <c r="D27" s="98" t="s">
        <v>70</v>
      </c>
      <c r="E27" s="98" t="s">
        <v>86</v>
      </c>
      <c r="F27" s="98" t="s">
        <v>582</v>
      </c>
      <c r="G27" s="98" t="s">
        <v>97</v>
      </c>
      <c r="H27" s="98" t="s">
        <v>137</v>
      </c>
      <c r="I27" s="98" t="s">
        <v>116</v>
      </c>
      <c r="J27" s="98" t="s">
        <v>138</v>
      </c>
      <c r="K27" s="98" t="s">
        <v>198</v>
      </c>
      <c r="L27" s="98" t="s">
        <v>146</v>
      </c>
      <c r="M27" s="98" t="s">
        <v>166</v>
      </c>
      <c r="N27" s="98" t="s">
        <v>167</v>
      </c>
      <c r="O27" s="99" t="s">
        <v>175</v>
      </c>
      <c r="P27" s="99" t="s">
        <v>583</v>
      </c>
    </row>
    <row r="28" spans="1:16" x14ac:dyDescent="0.15">
      <c r="A28" s="98" t="s">
        <v>276</v>
      </c>
      <c r="B28" s="98" t="s">
        <v>67</v>
      </c>
      <c r="C28" s="98" t="s">
        <v>71</v>
      </c>
      <c r="D28" s="98" t="s">
        <v>79</v>
      </c>
      <c r="E28" s="98" t="s">
        <v>86</v>
      </c>
      <c r="F28" s="98" t="s">
        <v>582</v>
      </c>
      <c r="G28" s="98" t="s">
        <v>100</v>
      </c>
      <c r="H28" s="98" t="s">
        <v>110</v>
      </c>
      <c r="I28" s="98" t="s">
        <v>125</v>
      </c>
      <c r="J28" s="98" t="s">
        <v>138</v>
      </c>
      <c r="K28" s="98" t="s">
        <v>158</v>
      </c>
      <c r="L28" s="98" t="s">
        <v>146</v>
      </c>
      <c r="M28" s="98" t="s">
        <v>155</v>
      </c>
      <c r="N28" s="98" t="s">
        <v>177</v>
      </c>
      <c r="O28" s="99" t="s">
        <v>168</v>
      </c>
      <c r="P28" s="99" t="s">
        <v>581</v>
      </c>
    </row>
    <row r="29" spans="1:16" x14ac:dyDescent="0.15">
      <c r="A29" s="98" t="s">
        <v>261</v>
      </c>
      <c r="B29" s="98" t="s">
        <v>79</v>
      </c>
      <c r="C29" s="98" t="s">
        <v>72</v>
      </c>
      <c r="D29" s="98" t="s">
        <v>80</v>
      </c>
      <c r="E29" s="98" t="s">
        <v>84</v>
      </c>
      <c r="F29" s="98" t="s">
        <v>587</v>
      </c>
      <c r="G29" s="98" t="s">
        <v>100</v>
      </c>
      <c r="H29" s="98" t="s">
        <v>111</v>
      </c>
      <c r="I29" s="98" t="s">
        <v>132</v>
      </c>
      <c r="J29" s="98" t="s">
        <v>138</v>
      </c>
      <c r="K29" s="98" t="s">
        <v>160</v>
      </c>
      <c r="L29" s="98" t="s">
        <v>155</v>
      </c>
      <c r="M29" s="98" t="s">
        <v>144</v>
      </c>
      <c r="N29" s="98" t="s">
        <v>170</v>
      </c>
      <c r="O29" s="99" t="s">
        <v>194</v>
      </c>
      <c r="P29" s="99" t="s">
        <v>171</v>
      </c>
    </row>
    <row r="30" spans="1:16" x14ac:dyDescent="0.15">
      <c r="A30" s="98" t="s">
        <v>262</v>
      </c>
      <c r="B30" s="98" t="s">
        <v>73</v>
      </c>
      <c r="C30" s="98" t="s">
        <v>70</v>
      </c>
      <c r="D30" s="98" t="s">
        <v>74</v>
      </c>
      <c r="E30" s="98" t="s">
        <v>86</v>
      </c>
      <c r="F30" s="98" t="s">
        <v>98</v>
      </c>
      <c r="G30" s="98" t="s">
        <v>82</v>
      </c>
      <c r="H30" s="98" t="s">
        <v>110</v>
      </c>
      <c r="I30" s="98" t="s">
        <v>113</v>
      </c>
      <c r="J30" s="98" t="s">
        <v>129</v>
      </c>
      <c r="K30" s="98" t="s">
        <v>158</v>
      </c>
      <c r="L30" s="98" t="s">
        <v>160</v>
      </c>
      <c r="M30" s="98" t="s">
        <v>148</v>
      </c>
      <c r="N30" s="98" t="s">
        <v>188</v>
      </c>
      <c r="O30" s="99" t="s">
        <v>192</v>
      </c>
      <c r="P30" s="99" t="s">
        <v>581</v>
      </c>
    </row>
    <row r="31" spans="1:16" x14ac:dyDescent="0.15">
      <c r="A31" s="98" t="s">
        <v>224</v>
      </c>
      <c r="B31" s="98" t="s">
        <v>77</v>
      </c>
      <c r="C31" s="98" t="s">
        <v>72</v>
      </c>
      <c r="D31" s="98" t="s">
        <v>78</v>
      </c>
      <c r="E31" s="98" t="s">
        <v>81</v>
      </c>
      <c r="F31" s="98" t="s">
        <v>109</v>
      </c>
      <c r="G31" s="98" t="s">
        <v>589</v>
      </c>
      <c r="H31" s="98" t="s">
        <v>133</v>
      </c>
      <c r="I31" s="98" t="s">
        <v>121</v>
      </c>
      <c r="J31" s="98" t="s">
        <v>118</v>
      </c>
      <c r="K31" s="98" t="s">
        <v>139</v>
      </c>
      <c r="L31" s="98" t="s">
        <v>154</v>
      </c>
      <c r="M31" s="98" t="s">
        <v>161</v>
      </c>
      <c r="N31" s="98" t="s">
        <v>170</v>
      </c>
      <c r="O31" s="99" t="s">
        <v>184</v>
      </c>
      <c r="P31" s="99" t="s">
        <v>581</v>
      </c>
    </row>
    <row r="32" spans="1:16" x14ac:dyDescent="0.15">
      <c r="A32" s="98" t="s">
        <v>245</v>
      </c>
      <c r="B32" s="98" t="s">
        <v>67</v>
      </c>
      <c r="C32" s="98" t="s">
        <v>73</v>
      </c>
      <c r="D32" s="98" t="s">
        <v>74</v>
      </c>
      <c r="E32" s="98" t="s">
        <v>107</v>
      </c>
      <c r="F32" s="98" t="s">
        <v>96</v>
      </c>
      <c r="G32" s="98" t="s">
        <v>98</v>
      </c>
      <c r="H32" s="98" t="s">
        <v>113</v>
      </c>
      <c r="I32" s="98" t="s">
        <v>129</v>
      </c>
      <c r="J32" s="98" t="s">
        <v>138</v>
      </c>
      <c r="K32" s="98" t="s">
        <v>158</v>
      </c>
      <c r="L32" s="98" t="s">
        <v>162</v>
      </c>
      <c r="M32" s="98" t="s">
        <v>165</v>
      </c>
      <c r="N32" s="98" t="s">
        <v>167</v>
      </c>
      <c r="O32" s="99" t="s">
        <v>175</v>
      </c>
      <c r="P32" s="99" t="s">
        <v>581</v>
      </c>
    </row>
    <row r="33" spans="1:16" x14ac:dyDescent="0.15">
      <c r="A33" s="98" t="s">
        <v>458</v>
      </c>
      <c r="B33" s="98" t="s">
        <v>70</v>
      </c>
      <c r="C33" s="98" t="s">
        <v>72</v>
      </c>
      <c r="D33" s="98" t="s">
        <v>67</v>
      </c>
      <c r="E33" s="98" t="s">
        <v>86</v>
      </c>
      <c r="F33" s="98" t="s">
        <v>582</v>
      </c>
      <c r="G33" s="98" t="s">
        <v>98</v>
      </c>
      <c r="H33" s="98" t="s">
        <v>117</v>
      </c>
      <c r="I33" s="98" t="s">
        <v>110</v>
      </c>
      <c r="J33" s="98" t="s">
        <v>125</v>
      </c>
      <c r="K33" s="98" t="s">
        <v>141</v>
      </c>
      <c r="L33" s="98" t="s">
        <v>149</v>
      </c>
      <c r="M33" s="98" t="s">
        <v>161</v>
      </c>
      <c r="N33" s="98" t="s">
        <v>167</v>
      </c>
      <c r="O33" s="99" t="s">
        <v>175</v>
      </c>
      <c r="P33" s="99" t="s">
        <v>581</v>
      </c>
    </row>
    <row r="34" spans="1:16" x14ac:dyDescent="0.15">
      <c r="A34" s="98" t="s">
        <v>459</v>
      </c>
      <c r="B34" s="98" t="s">
        <v>67</v>
      </c>
      <c r="C34" s="98" t="s">
        <v>70</v>
      </c>
      <c r="D34" s="98" t="s">
        <v>68</v>
      </c>
      <c r="E34" s="98" t="s">
        <v>86</v>
      </c>
      <c r="F34" s="98" t="s">
        <v>82</v>
      </c>
      <c r="G34" s="98" t="s">
        <v>584</v>
      </c>
      <c r="H34" s="98" t="s">
        <v>116</v>
      </c>
      <c r="I34" s="98" t="s">
        <v>121</v>
      </c>
      <c r="J34" s="98" t="s">
        <v>113</v>
      </c>
      <c r="K34" s="98" t="s">
        <v>140</v>
      </c>
      <c r="L34" s="98" t="s">
        <v>141</v>
      </c>
      <c r="M34" s="98" t="s">
        <v>165</v>
      </c>
      <c r="N34" s="98" t="s">
        <v>175</v>
      </c>
      <c r="O34" s="99" t="s">
        <v>167</v>
      </c>
      <c r="P34" s="99" t="s">
        <v>581</v>
      </c>
    </row>
    <row r="35" spans="1:16" x14ac:dyDescent="0.15">
      <c r="A35" s="98" t="s">
        <v>533</v>
      </c>
      <c r="B35" s="98" t="s">
        <v>73</v>
      </c>
      <c r="C35" s="98" t="s">
        <v>78</v>
      </c>
      <c r="D35" s="98" t="s">
        <v>70</v>
      </c>
      <c r="E35" s="98" t="s">
        <v>86</v>
      </c>
      <c r="F35" s="98" t="s">
        <v>98</v>
      </c>
      <c r="G35" s="98" t="s">
        <v>105</v>
      </c>
      <c r="H35" s="98" t="s">
        <v>115</v>
      </c>
      <c r="I35" s="98" t="s">
        <v>117</v>
      </c>
      <c r="J35" s="98" t="s">
        <v>113</v>
      </c>
      <c r="K35" s="98" t="s">
        <v>160</v>
      </c>
      <c r="L35" s="98" t="s">
        <v>166</v>
      </c>
      <c r="M35" s="98" t="s">
        <v>155</v>
      </c>
      <c r="N35" s="98" t="s">
        <v>167</v>
      </c>
      <c r="O35" s="99" t="s">
        <v>583</v>
      </c>
      <c r="P35" s="99" t="s">
        <v>581</v>
      </c>
    </row>
    <row r="36" spans="1:16" x14ac:dyDescent="0.15">
      <c r="A36" s="98" t="s">
        <v>367</v>
      </c>
      <c r="B36" s="98" t="s">
        <v>73</v>
      </c>
      <c r="C36" s="98" t="s">
        <v>585</v>
      </c>
      <c r="D36" s="98" t="s">
        <v>78</v>
      </c>
      <c r="E36" s="98" t="s">
        <v>89</v>
      </c>
      <c r="F36" s="98" t="s">
        <v>91</v>
      </c>
      <c r="G36" s="98" t="s">
        <v>103</v>
      </c>
      <c r="H36" s="98" t="s">
        <v>133</v>
      </c>
      <c r="I36" s="98" t="s">
        <v>125</v>
      </c>
      <c r="J36" s="98" t="s">
        <v>130</v>
      </c>
      <c r="K36" s="98" t="s">
        <v>148</v>
      </c>
      <c r="L36" s="98" t="s">
        <v>161</v>
      </c>
      <c r="M36" s="98" t="s">
        <v>164</v>
      </c>
      <c r="N36" s="98" t="s">
        <v>176</v>
      </c>
      <c r="O36" s="99" t="s">
        <v>179</v>
      </c>
      <c r="P36" s="99" t="s">
        <v>186</v>
      </c>
    </row>
    <row r="37" spans="1:16" x14ac:dyDescent="0.15">
      <c r="A37" s="98" t="s">
        <v>392</v>
      </c>
      <c r="B37" s="98" t="s">
        <v>67</v>
      </c>
      <c r="C37" s="98" t="s">
        <v>72</v>
      </c>
      <c r="D37" s="98" t="s">
        <v>78</v>
      </c>
      <c r="E37" s="98" t="s">
        <v>83</v>
      </c>
      <c r="F37" s="98" t="s">
        <v>582</v>
      </c>
      <c r="G37" s="98" t="s">
        <v>89</v>
      </c>
      <c r="H37" s="98" t="s">
        <v>111</v>
      </c>
      <c r="I37" s="98" t="s">
        <v>135</v>
      </c>
      <c r="J37" s="98" t="s">
        <v>129</v>
      </c>
      <c r="K37" s="98" t="s">
        <v>152</v>
      </c>
      <c r="L37" s="98" t="s">
        <v>142</v>
      </c>
      <c r="M37" s="98" t="s">
        <v>591</v>
      </c>
      <c r="N37" s="98" t="s">
        <v>169</v>
      </c>
      <c r="O37" s="99" t="s">
        <v>178</v>
      </c>
      <c r="P37" s="99" t="s">
        <v>581</v>
      </c>
    </row>
    <row r="38" spans="1:16" x14ac:dyDescent="0.15">
      <c r="A38" s="98" t="s">
        <v>543</v>
      </c>
      <c r="B38" s="98" t="s">
        <v>70</v>
      </c>
      <c r="C38" s="98" t="s">
        <v>71</v>
      </c>
      <c r="D38" s="98" t="s">
        <v>74</v>
      </c>
      <c r="E38" s="98" t="s">
        <v>100</v>
      </c>
      <c r="F38" s="98" t="s">
        <v>95</v>
      </c>
      <c r="G38" s="98" t="s">
        <v>589</v>
      </c>
      <c r="H38" s="98" t="s">
        <v>129</v>
      </c>
      <c r="I38" s="98" t="s">
        <v>121</v>
      </c>
      <c r="J38" s="98" t="s">
        <v>119</v>
      </c>
      <c r="K38" s="98" t="s">
        <v>149</v>
      </c>
      <c r="L38" s="98" t="s">
        <v>143</v>
      </c>
      <c r="M38" s="98" t="s">
        <v>164</v>
      </c>
      <c r="N38" s="98" t="s">
        <v>583</v>
      </c>
      <c r="O38" s="99" t="s">
        <v>182</v>
      </c>
      <c r="P38" s="99" t="s">
        <v>176</v>
      </c>
    </row>
    <row r="39" spans="1:16" x14ac:dyDescent="0.15">
      <c r="A39" s="98" t="s">
        <v>341</v>
      </c>
      <c r="B39" s="98" t="s">
        <v>67</v>
      </c>
      <c r="C39" s="98" t="s">
        <v>71</v>
      </c>
      <c r="D39" s="98" t="s">
        <v>74</v>
      </c>
      <c r="E39" s="98" t="s">
        <v>86</v>
      </c>
      <c r="F39" s="98" t="s">
        <v>582</v>
      </c>
      <c r="G39" s="98" t="s">
        <v>105</v>
      </c>
      <c r="H39" s="98" t="s">
        <v>120</v>
      </c>
      <c r="I39" s="98" t="s">
        <v>125</v>
      </c>
      <c r="J39" s="98" t="s">
        <v>118</v>
      </c>
      <c r="K39" s="98" t="s">
        <v>153</v>
      </c>
      <c r="L39" s="98" t="s">
        <v>146</v>
      </c>
      <c r="M39" s="98" t="s">
        <v>155</v>
      </c>
      <c r="N39" s="98" t="s">
        <v>170</v>
      </c>
      <c r="O39" s="99" t="s">
        <v>168</v>
      </c>
      <c r="P39" s="99" t="s">
        <v>191</v>
      </c>
    </row>
    <row r="40" spans="1:16" x14ac:dyDescent="0.15">
      <c r="A40" s="98" t="s">
        <v>279</v>
      </c>
      <c r="B40" s="98" t="s">
        <v>67</v>
      </c>
      <c r="C40" s="98" t="s">
        <v>73</v>
      </c>
      <c r="D40" s="98" t="s">
        <v>74</v>
      </c>
      <c r="E40" s="98" t="s">
        <v>83</v>
      </c>
      <c r="F40" s="98" t="s">
        <v>582</v>
      </c>
      <c r="G40" s="98" t="s">
        <v>105</v>
      </c>
      <c r="H40" s="98" t="s">
        <v>137</v>
      </c>
      <c r="I40" s="98" t="s">
        <v>580</v>
      </c>
      <c r="J40" s="98" t="s">
        <v>138</v>
      </c>
      <c r="K40" s="98" t="s">
        <v>153</v>
      </c>
      <c r="L40" s="98" t="s">
        <v>160</v>
      </c>
      <c r="M40" s="98" t="s">
        <v>165</v>
      </c>
      <c r="N40" s="98" t="s">
        <v>167</v>
      </c>
      <c r="O40" s="99" t="s">
        <v>592</v>
      </c>
      <c r="P40" s="99" t="s">
        <v>581</v>
      </c>
    </row>
    <row r="41" spans="1:16" x14ac:dyDescent="0.15">
      <c r="A41" s="98" t="s">
        <v>529</v>
      </c>
      <c r="B41" s="98" t="s">
        <v>79</v>
      </c>
      <c r="C41" s="98" t="s">
        <v>72</v>
      </c>
      <c r="D41" s="98" t="s">
        <v>78</v>
      </c>
      <c r="E41" s="98" t="s">
        <v>86</v>
      </c>
      <c r="F41" s="98" t="s">
        <v>98</v>
      </c>
      <c r="G41" s="98" t="s">
        <v>109</v>
      </c>
      <c r="H41" s="98" t="s">
        <v>115</v>
      </c>
      <c r="I41" s="98" t="s">
        <v>126</v>
      </c>
      <c r="J41" s="98" t="s">
        <v>122</v>
      </c>
      <c r="K41" s="98" t="s">
        <v>153</v>
      </c>
      <c r="L41" s="98" t="s">
        <v>154</v>
      </c>
      <c r="M41" s="98" t="s">
        <v>155</v>
      </c>
      <c r="N41" s="98" t="s">
        <v>177</v>
      </c>
      <c r="O41" s="99" t="s">
        <v>189</v>
      </c>
      <c r="P41" s="99" t="s">
        <v>173</v>
      </c>
    </row>
    <row r="42" spans="1:16" x14ac:dyDescent="0.15">
      <c r="A42" s="98" t="s">
        <v>550</v>
      </c>
      <c r="B42" s="98" t="s">
        <v>67</v>
      </c>
      <c r="C42" s="98" t="s">
        <v>77</v>
      </c>
      <c r="D42" s="98" t="s">
        <v>70</v>
      </c>
      <c r="E42" s="98" t="s">
        <v>89</v>
      </c>
      <c r="F42" s="98" t="s">
        <v>584</v>
      </c>
      <c r="G42" s="98" t="s">
        <v>586</v>
      </c>
      <c r="H42" s="98" t="s">
        <v>125</v>
      </c>
      <c r="I42" s="98" t="s">
        <v>128</v>
      </c>
      <c r="J42" s="98" t="s">
        <v>129</v>
      </c>
      <c r="K42" s="98" t="s">
        <v>143</v>
      </c>
      <c r="L42" s="98" t="s">
        <v>146</v>
      </c>
      <c r="M42" s="98" t="s">
        <v>165</v>
      </c>
      <c r="N42" s="98" t="s">
        <v>176</v>
      </c>
      <c r="O42" s="99" t="s">
        <v>183</v>
      </c>
      <c r="P42" s="99" t="s">
        <v>186</v>
      </c>
    </row>
    <row r="43" spans="1:16" x14ac:dyDescent="0.15">
      <c r="A43" s="98" t="s">
        <v>290</v>
      </c>
      <c r="B43" s="98" t="s">
        <v>67</v>
      </c>
      <c r="C43" s="98" t="s">
        <v>72</v>
      </c>
      <c r="D43" s="98" t="s">
        <v>79</v>
      </c>
      <c r="E43" s="98" t="s">
        <v>81</v>
      </c>
      <c r="F43" s="98" t="s">
        <v>86</v>
      </c>
      <c r="G43" s="98" t="s">
        <v>93</v>
      </c>
      <c r="H43" s="98" t="s">
        <v>119</v>
      </c>
      <c r="I43" s="98" t="s">
        <v>129</v>
      </c>
      <c r="J43" s="98" t="s">
        <v>138</v>
      </c>
      <c r="K43" s="98" t="s">
        <v>149</v>
      </c>
      <c r="L43" s="98" t="s">
        <v>146</v>
      </c>
      <c r="M43" s="98" t="s">
        <v>140</v>
      </c>
      <c r="N43" s="98" t="s">
        <v>177</v>
      </c>
      <c r="O43" s="99" t="s">
        <v>187</v>
      </c>
      <c r="P43" s="99" t="s">
        <v>581</v>
      </c>
    </row>
    <row r="44" spans="1:16" x14ac:dyDescent="0.15">
      <c r="A44" s="98" t="s">
        <v>364</v>
      </c>
      <c r="B44" s="98" t="s">
        <v>67</v>
      </c>
      <c r="C44" s="98" t="s">
        <v>73</v>
      </c>
      <c r="D44" s="98" t="s">
        <v>79</v>
      </c>
      <c r="E44" s="98" t="s">
        <v>586</v>
      </c>
      <c r="F44" s="98" t="s">
        <v>589</v>
      </c>
      <c r="G44" s="98" t="s">
        <v>105</v>
      </c>
      <c r="H44" s="98" t="s">
        <v>111</v>
      </c>
      <c r="I44" s="98" t="s">
        <v>129</v>
      </c>
      <c r="J44" s="98" t="s">
        <v>138</v>
      </c>
      <c r="K44" s="98" t="s">
        <v>139</v>
      </c>
      <c r="L44" s="98" t="s">
        <v>146</v>
      </c>
      <c r="M44" s="98" t="s">
        <v>158</v>
      </c>
      <c r="N44" s="98" t="s">
        <v>176</v>
      </c>
      <c r="O44" s="99" t="s">
        <v>186</v>
      </c>
      <c r="P44" s="99" t="s">
        <v>581</v>
      </c>
    </row>
    <row r="45" spans="1:16" x14ac:dyDescent="0.15">
      <c r="A45" s="98" t="s">
        <v>360</v>
      </c>
      <c r="B45" s="98" t="s">
        <v>70</v>
      </c>
      <c r="C45" s="98" t="s">
        <v>72</v>
      </c>
      <c r="D45" s="98" t="s">
        <v>80</v>
      </c>
      <c r="E45" s="98" t="s">
        <v>81</v>
      </c>
      <c r="F45" s="98" t="s">
        <v>584</v>
      </c>
      <c r="G45" s="98" t="s">
        <v>103</v>
      </c>
      <c r="H45" s="98" t="s">
        <v>111</v>
      </c>
      <c r="I45" s="98" t="s">
        <v>125</v>
      </c>
      <c r="J45" s="98" t="s">
        <v>137</v>
      </c>
      <c r="K45" s="98" t="s">
        <v>159</v>
      </c>
      <c r="L45" s="98" t="s">
        <v>198</v>
      </c>
      <c r="M45" s="98" t="s">
        <v>162</v>
      </c>
      <c r="N45" s="98" t="s">
        <v>189</v>
      </c>
      <c r="O45" s="99" t="s">
        <v>190</v>
      </c>
      <c r="P45" s="99" t="s">
        <v>186</v>
      </c>
    </row>
    <row r="46" spans="1:16" x14ac:dyDescent="0.15">
      <c r="A46" s="98" t="s">
        <v>568</v>
      </c>
      <c r="B46" s="98" t="s">
        <v>71</v>
      </c>
      <c r="C46" s="98" t="s">
        <v>73</v>
      </c>
      <c r="D46" s="98" t="s">
        <v>78</v>
      </c>
      <c r="E46" s="98" t="s">
        <v>81</v>
      </c>
      <c r="F46" s="98" t="s">
        <v>582</v>
      </c>
      <c r="G46" s="98" t="s">
        <v>86</v>
      </c>
      <c r="H46" s="98" t="s">
        <v>125</v>
      </c>
      <c r="I46" s="98" t="s">
        <v>121</v>
      </c>
      <c r="J46" s="98" t="s">
        <v>137</v>
      </c>
      <c r="K46" s="98" t="s">
        <v>140</v>
      </c>
      <c r="L46" s="98" t="s">
        <v>198</v>
      </c>
      <c r="M46" s="98" t="s">
        <v>161</v>
      </c>
      <c r="N46" s="98" t="s">
        <v>167</v>
      </c>
      <c r="O46" s="99" t="s">
        <v>168</v>
      </c>
      <c r="P46" s="99" t="s">
        <v>188</v>
      </c>
    </row>
    <row r="47" spans="1:16" x14ac:dyDescent="0.15">
      <c r="A47" s="98" t="s">
        <v>476</v>
      </c>
      <c r="B47" s="98" t="s">
        <v>67</v>
      </c>
      <c r="C47" s="98" t="s">
        <v>70</v>
      </c>
      <c r="D47" s="98" t="s">
        <v>74</v>
      </c>
      <c r="E47" s="98" t="s">
        <v>86</v>
      </c>
      <c r="F47" s="98" t="s">
        <v>96</v>
      </c>
      <c r="G47" s="98" t="s">
        <v>105</v>
      </c>
      <c r="H47" s="98" t="s">
        <v>126</v>
      </c>
      <c r="I47" s="98" t="s">
        <v>132</v>
      </c>
      <c r="J47" s="98" t="s">
        <v>134</v>
      </c>
      <c r="K47" s="98" t="s">
        <v>149</v>
      </c>
      <c r="L47" s="98" t="s">
        <v>159</v>
      </c>
      <c r="M47" s="98" t="s">
        <v>165</v>
      </c>
      <c r="N47" s="98" t="s">
        <v>167</v>
      </c>
      <c r="O47" s="99" t="s">
        <v>592</v>
      </c>
      <c r="P47" s="99" t="s">
        <v>176</v>
      </c>
    </row>
    <row r="48" spans="1:16" x14ac:dyDescent="0.15">
      <c r="A48" s="98" t="s">
        <v>463</v>
      </c>
      <c r="B48" s="98" t="s">
        <v>79</v>
      </c>
      <c r="C48" s="98" t="s">
        <v>75</v>
      </c>
      <c r="D48" s="98" t="s">
        <v>74</v>
      </c>
      <c r="E48" s="98" t="s">
        <v>86</v>
      </c>
      <c r="F48" s="98" t="s">
        <v>83</v>
      </c>
      <c r="G48" s="98" t="s">
        <v>105</v>
      </c>
      <c r="H48" s="98" t="s">
        <v>126</v>
      </c>
      <c r="I48" s="98" t="s">
        <v>117</v>
      </c>
      <c r="J48" s="98" t="s">
        <v>123</v>
      </c>
      <c r="K48" s="98" t="s">
        <v>141</v>
      </c>
      <c r="L48" s="98" t="s">
        <v>160</v>
      </c>
      <c r="M48" s="98" t="s">
        <v>148</v>
      </c>
      <c r="N48" s="98" t="s">
        <v>176</v>
      </c>
      <c r="O48" s="99" t="s">
        <v>592</v>
      </c>
      <c r="P48" s="99" t="s">
        <v>581</v>
      </c>
    </row>
    <row r="49" spans="1:16" x14ac:dyDescent="0.15">
      <c r="A49" s="98" t="s">
        <v>214</v>
      </c>
      <c r="B49" s="98" t="s">
        <v>67</v>
      </c>
      <c r="C49" s="98" t="s">
        <v>79</v>
      </c>
      <c r="D49" s="98" t="s">
        <v>70</v>
      </c>
      <c r="E49" s="98" t="s">
        <v>82</v>
      </c>
      <c r="F49" s="98" t="s">
        <v>582</v>
      </c>
      <c r="G49" s="98" t="s">
        <v>105</v>
      </c>
      <c r="H49" s="98" t="s">
        <v>113</v>
      </c>
      <c r="I49" s="98" t="s">
        <v>129</v>
      </c>
      <c r="J49" s="98" t="s">
        <v>138</v>
      </c>
      <c r="K49" s="98" t="s">
        <v>140</v>
      </c>
      <c r="L49" s="98" t="s">
        <v>151</v>
      </c>
      <c r="M49" s="98" t="s">
        <v>143</v>
      </c>
      <c r="N49" s="98" t="s">
        <v>167</v>
      </c>
      <c r="O49" s="99" t="s">
        <v>592</v>
      </c>
      <c r="P49" s="99" t="s">
        <v>581</v>
      </c>
    </row>
    <row r="50" spans="1:16" x14ac:dyDescent="0.15">
      <c r="A50" s="98" t="s">
        <v>558</v>
      </c>
      <c r="B50" s="98" t="s">
        <v>67</v>
      </c>
      <c r="C50" s="98" t="s">
        <v>73</v>
      </c>
      <c r="D50" s="98" t="s">
        <v>74</v>
      </c>
      <c r="E50" s="98" t="s">
        <v>93</v>
      </c>
      <c r="F50" s="98" t="s">
        <v>582</v>
      </c>
      <c r="G50" s="98" t="s">
        <v>105</v>
      </c>
      <c r="H50" s="98" t="s">
        <v>116</v>
      </c>
      <c r="I50" s="98" t="s">
        <v>121</v>
      </c>
      <c r="J50" s="98" t="s">
        <v>119</v>
      </c>
      <c r="K50" s="98" t="s">
        <v>155</v>
      </c>
      <c r="L50" s="98" t="s">
        <v>591</v>
      </c>
      <c r="M50" s="98" t="s">
        <v>165</v>
      </c>
      <c r="N50" s="98" t="s">
        <v>186</v>
      </c>
      <c r="O50" s="99" t="s">
        <v>176</v>
      </c>
      <c r="P50" s="99" t="s">
        <v>581</v>
      </c>
    </row>
    <row r="51" spans="1:16" x14ac:dyDescent="0.15">
      <c r="A51" s="98" t="s">
        <v>326</v>
      </c>
      <c r="B51" s="98" t="s">
        <v>77</v>
      </c>
      <c r="C51" s="98" t="s">
        <v>74</v>
      </c>
      <c r="D51" s="98" t="s">
        <v>73</v>
      </c>
      <c r="E51" s="98" t="s">
        <v>96</v>
      </c>
      <c r="F51" s="98" t="s">
        <v>586</v>
      </c>
      <c r="G51" s="98" t="s">
        <v>105</v>
      </c>
      <c r="H51" s="98" t="s">
        <v>110</v>
      </c>
      <c r="I51" s="98" t="s">
        <v>116</v>
      </c>
      <c r="J51" s="98" t="s">
        <v>117</v>
      </c>
      <c r="K51" s="98" t="s">
        <v>139</v>
      </c>
      <c r="L51" s="98" t="s">
        <v>160</v>
      </c>
      <c r="M51" s="98" t="s">
        <v>141</v>
      </c>
      <c r="N51" s="98" t="s">
        <v>167</v>
      </c>
      <c r="O51" s="99" t="s">
        <v>178</v>
      </c>
      <c r="P51" s="99" t="s">
        <v>193</v>
      </c>
    </row>
    <row r="52" spans="1:16" x14ac:dyDescent="0.15">
      <c r="A52" s="98" t="s">
        <v>523</v>
      </c>
      <c r="B52" s="98" t="s">
        <v>67</v>
      </c>
      <c r="C52" s="98" t="s">
        <v>73</v>
      </c>
      <c r="D52" s="98" t="s">
        <v>71</v>
      </c>
      <c r="E52" s="98" t="s">
        <v>82</v>
      </c>
      <c r="F52" s="98" t="s">
        <v>89</v>
      </c>
      <c r="G52" s="98" t="s">
        <v>98</v>
      </c>
      <c r="H52" s="98" t="s">
        <v>110</v>
      </c>
      <c r="I52" s="98" t="s">
        <v>128</v>
      </c>
      <c r="J52" s="98" t="s">
        <v>129</v>
      </c>
      <c r="K52" s="98" t="s">
        <v>141</v>
      </c>
      <c r="L52" s="98" t="s">
        <v>146</v>
      </c>
      <c r="M52" s="98" t="s">
        <v>158</v>
      </c>
      <c r="N52" s="98" t="s">
        <v>187</v>
      </c>
      <c r="O52" s="99" t="s">
        <v>194</v>
      </c>
      <c r="P52" s="99" t="s">
        <v>193</v>
      </c>
    </row>
    <row r="53" spans="1:16" x14ac:dyDescent="0.15">
      <c r="A53" s="98" t="s">
        <v>500</v>
      </c>
      <c r="B53" s="98" t="s">
        <v>67</v>
      </c>
      <c r="C53" s="98" t="s">
        <v>72</v>
      </c>
      <c r="D53" s="98" t="s">
        <v>78</v>
      </c>
      <c r="E53" s="98" t="s">
        <v>96</v>
      </c>
      <c r="F53" s="98" t="s">
        <v>89</v>
      </c>
      <c r="G53" s="98" t="s">
        <v>103</v>
      </c>
      <c r="H53" s="98" t="s">
        <v>110</v>
      </c>
      <c r="I53" s="98" t="s">
        <v>111</v>
      </c>
      <c r="J53" s="98" t="s">
        <v>138</v>
      </c>
      <c r="K53" s="98" t="s">
        <v>148</v>
      </c>
      <c r="L53" s="98" t="s">
        <v>146</v>
      </c>
      <c r="M53" s="98" t="s">
        <v>142</v>
      </c>
      <c r="N53" s="98" t="s">
        <v>169</v>
      </c>
      <c r="O53" s="99" t="s">
        <v>186</v>
      </c>
      <c r="P53" s="99" t="s">
        <v>191</v>
      </c>
    </row>
    <row r="54" spans="1:16" x14ac:dyDescent="0.15">
      <c r="A54" s="98" t="s">
        <v>484</v>
      </c>
      <c r="B54" s="98" t="s">
        <v>67</v>
      </c>
      <c r="C54" s="98" t="s">
        <v>78</v>
      </c>
      <c r="D54" s="98" t="s">
        <v>74</v>
      </c>
      <c r="E54" s="98" t="s">
        <v>86</v>
      </c>
      <c r="F54" s="98" t="s">
        <v>587</v>
      </c>
      <c r="G54" s="98" t="s">
        <v>105</v>
      </c>
      <c r="H54" s="98" t="s">
        <v>137</v>
      </c>
      <c r="I54" s="98" t="s">
        <v>113</v>
      </c>
      <c r="J54" s="98" t="s">
        <v>138</v>
      </c>
      <c r="K54" s="98" t="s">
        <v>140</v>
      </c>
      <c r="L54" s="98" t="s">
        <v>166</v>
      </c>
      <c r="M54" s="98" t="s">
        <v>143</v>
      </c>
      <c r="N54" s="98" t="s">
        <v>167</v>
      </c>
      <c r="O54" s="99" t="s">
        <v>178</v>
      </c>
      <c r="P54" s="99" t="s">
        <v>581</v>
      </c>
    </row>
    <row r="55" spans="1:16" x14ac:dyDescent="0.15">
      <c r="A55" s="98" t="s">
        <v>270</v>
      </c>
      <c r="B55" s="98" t="s">
        <v>79</v>
      </c>
      <c r="C55" s="98" t="s">
        <v>72</v>
      </c>
      <c r="D55" s="98" t="s">
        <v>78</v>
      </c>
      <c r="E55" s="98" t="s">
        <v>81</v>
      </c>
      <c r="F55" s="98" t="s">
        <v>96</v>
      </c>
      <c r="G55" s="98" t="s">
        <v>95</v>
      </c>
      <c r="H55" s="98" t="s">
        <v>115</v>
      </c>
      <c r="I55" s="98" t="s">
        <v>580</v>
      </c>
      <c r="J55" s="98" t="s">
        <v>138</v>
      </c>
      <c r="K55" s="98" t="s">
        <v>141</v>
      </c>
      <c r="L55" s="98" t="s">
        <v>156</v>
      </c>
      <c r="M55" s="98" t="s">
        <v>166</v>
      </c>
      <c r="N55" s="98" t="s">
        <v>175</v>
      </c>
      <c r="O55" s="99" t="s">
        <v>182</v>
      </c>
      <c r="P55" s="99" t="s">
        <v>581</v>
      </c>
    </row>
    <row r="56" spans="1:16" x14ac:dyDescent="0.15">
      <c r="A56" s="98" t="s">
        <v>426</v>
      </c>
      <c r="B56" s="98" t="s">
        <v>73</v>
      </c>
      <c r="C56" s="98" t="s">
        <v>78</v>
      </c>
      <c r="D56" s="98" t="s">
        <v>70</v>
      </c>
      <c r="E56" s="98" t="s">
        <v>86</v>
      </c>
      <c r="F56" s="98" t="s">
        <v>587</v>
      </c>
      <c r="G56" s="98" t="s">
        <v>105</v>
      </c>
      <c r="H56" s="98" t="s">
        <v>126</v>
      </c>
      <c r="I56" s="98" t="s">
        <v>580</v>
      </c>
      <c r="J56" s="98" t="s">
        <v>138</v>
      </c>
      <c r="K56" s="98" t="s">
        <v>153</v>
      </c>
      <c r="L56" s="98" t="s">
        <v>164</v>
      </c>
      <c r="M56" s="98" t="s">
        <v>142</v>
      </c>
      <c r="N56" s="98" t="s">
        <v>182</v>
      </c>
      <c r="O56" s="99" t="s">
        <v>186</v>
      </c>
      <c r="P56" s="99" t="s">
        <v>581</v>
      </c>
    </row>
    <row r="57" spans="1:16" x14ac:dyDescent="0.15">
      <c r="A57" s="98" t="s">
        <v>456</v>
      </c>
      <c r="B57" s="98" t="s">
        <v>67</v>
      </c>
      <c r="C57" s="98" t="s">
        <v>77</v>
      </c>
      <c r="D57" s="98" t="s">
        <v>78</v>
      </c>
      <c r="E57" s="98" t="s">
        <v>86</v>
      </c>
      <c r="F57" s="98" t="s">
        <v>582</v>
      </c>
      <c r="G57" s="98" t="s">
        <v>98</v>
      </c>
      <c r="H57" s="98" t="s">
        <v>110</v>
      </c>
      <c r="I57" s="98" t="s">
        <v>126</v>
      </c>
      <c r="J57" s="98" t="s">
        <v>129</v>
      </c>
      <c r="K57" s="98" t="s">
        <v>153</v>
      </c>
      <c r="L57" s="98" t="s">
        <v>155</v>
      </c>
      <c r="M57" s="98" t="s">
        <v>165</v>
      </c>
      <c r="N57" s="98" t="s">
        <v>167</v>
      </c>
      <c r="O57" s="99" t="s">
        <v>183</v>
      </c>
      <c r="P57" s="99" t="s">
        <v>581</v>
      </c>
    </row>
    <row r="58" spans="1:16" x14ac:dyDescent="0.15">
      <c r="A58" s="98" t="s">
        <v>457</v>
      </c>
      <c r="B58" s="98" t="s">
        <v>72</v>
      </c>
      <c r="C58" s="98" t="s">
        <v>70</v>
      </c>
      <c r="D58" s="98" t="s">
        <v>74</v>
      </c>
      <c r="E58" s="98" t="s">
        <v>96</v>
      </c>
      <c r="F58" s="98" t="s">
        <v>107</v>
      </c>
      <c r="G58" s="98" t="s">
        <v>586</v>
      </c>
      <c r="H58" s="98" t="s">
        <v>125</v>
      </c>
      <c r="I58" s="98" t="s">
        <v>112</v>
      </c>
      <c r="J58" s="98" t="s">
        <v>132</v>
      </c>
      <c r="K58" s="98" t="s">
        <v>139</v>
      </c>
      <c r="L58" s="98" t="s">
        <v>146</v>
      </c>
      <c r="M58" s="98" t="s">
        <v>198</v>
      </c>
      <c r="N58" s="98" t="s">
        <v>188</v>
      </c>
      <c r="O58" s="99" t="s">
        <v>175</v>
      </c>
      <c r="P58" s="99" t="s">
        <v>191</v>
      </c>
    </row>
    <row r="59" spans="1:16" x14ac:dyDescent="0.15">
      <c r="A59" s="98" t="s">
        <v>445</v>
      </c>
      <c r="B59" s="98" t="s">
        <v>67</v>
      </c>
      <c r="C59" s="98" t="s">
        <v>71</v>
      </c>
      <c r="D59" s="98" t="s">
        <v>74</v>
      </c>
      <c r="E59" s="98" t="s">
        <v>86</v>
      </c>
      <c r="F59" s="98" t="s">
        <v>100</v>
      </c>
      <c r="G59" s="98" t="s">
        <v>105</v>
      </c>
      <c r="H59" s="98" t="s">
        <v>117</v>
      </c>
      <c r="I59" s="98" t="s">
        <v>121</v>
      </c>
      <c r="J59" s="98" t="s">
        <v>138</v>
      </c>
      <c r="K59" s="98" t="s">
        <v>148</v>
      </c>
      <c r="L59" s="98" t="s">
        <v>146</v>
      </c>
      <c r="M59" s="98" t="s">
        <v>143</v>
      </c>
      <c r="N59" s="98" t="s">
        <v>583</v>
      </c>
      <c r="O59" s="99" t="s">
        <v>188</v>
      </c>
      <c r="P59" s="99" t="s">
        <v>581</v>
      </c>
    </row>
    <row r="60" spans="1:16" x14ac:dyDescent="0.15">
      <c r="A60" s="98" t="s">
        <v>509</v>
      </c>
      <c r="B60" s="98" t="s">
        <v>79</v>
      </c>
      <c r="C60" s="98" t="s">
        <v>585</v>
      </c>
      <c r="D60" s="98" t="s">
        <v>71</v>
      </c>
      <c r="E60" s="98" t="s">
        <v>86</v>
      </c>
      <c r="F60" s="98" t="s">
        <v>88</v>
      </c>
      <c r="G60" s="98" t="s">
        <v>100</v>
      </c>
      <c r="H60" s="98" t="s">
        <v>110</v>
      </c>
      <c r="I60" s="98" t="s">
        <v>121</v>
      </c>
      <c r="J60" s="98" t="s">
        <v>138</v>
      </c>
      <c r="K60" s="98" t="s">
        <v>148</v>
      </c>
      <c r="L60" s="98" t="s">
        <v>157</v>
      </c>
      <c r="M60" s="98" t="s">
        <v>140</v>
      </c>
      <c r="N60" s="98" t="s">
        <v>182</v>
      </c>
      <c r="O60" s="99" t="s">
        <v>178</v>
      </c>
      <c r="P60" s="99" t="s">
        <v>581</v>
      </c>
    </row>
    <row r="61" spans="1:16" x14ac:dyDescent="0.15">
      <c r="A61" s="98" t="s">
        <v>510</v>
      </c>
      <c r="B61" s="98" t="s">
        <v>79</v>
      </c>
      <c r="C61" s="98" t="s">
        <v>74</v>
      </c>
      <c r="D61" s="98" t="s">
        <v>67</v>
      </c>
      <c r="E61" s="98" t="s">
        <v>86</v>
      </c>
      <c r="F61" s="98" t="s">
        <v>91</v>
      </c>
      <c r="G61" s="98" t="s">
        <v>100</v>
      </c>
      <c r="H61" s="98" t="s">
        <v>110</v>
      </c>
      <c r="I61" s="98" t="s">
        <v>121</v>
      </c>
      <c r="J61" s="98" t="s">
        <v>138</v>
      </c>
      <c r="K61" s="98" t="s">
        <v>148</v>
      </c>
      <c r="L61" s="98" t="s">
        <v>157</v>
      </c>
      <c r="M61" s="98" t="s">
        <v>140</v>
      </c>
      <c r="N61" s="98" t="s">
        <v>167</v>
      </c>
      <c r="O61" s="99" t="s">
        <v>178</v>
      </c>
      <c r="P61" s="99" t="s">
        <v>581</v>
      </c>
    </row>
    <row r="62" spans="1:16" x14ac:dyDescent="0.15">
      <c r="A62" s="98" t="s">
        <v>511</v>
      </c>
      <c r="B62" s="98" t="s">
        <v>72</v>
      </c>
      <c r="C62" s="98" t="s">
        <v>68</v>
      </c>
      <c r="D62" s="98" t="s">
        <v>76</v>
      </c>
      <c r="E62" s="98" t="s">
        <v>587</v>
      </c>
      <c r="F62" s="98" t="s">
        <v>88</v>
      </c>
      <c r="G62" s="98" t="s">
        <v>86</v>
      </c>
      <c r="H62" s="98" t="s">
        <v>110</v>
      </c>
      <c r="I62" s="98" t="s">
        <v>121</v>
      </c>
      <c r="J62" s="98" t="s">
        <v>138</v>
      </c>
      <c r="K62" s="98" t="s">
        <v>148</v>
      </c>
      <c r="L62" s="98" t="s">
        <v>157</v>
      </c>
      <c r="M62" s="98" t="s">
        <v>140</v>
      </c>
      <c r="N62" s="98" t="s">
        <v>167</v>
      </c>
      <c r="O62" s="99" t="s">
        <v>592</v>
      </c>
      <c r="P62" s="99" t="s">
        <v>581</v>
      </c>
    </row>
    <row r="63" spans="1:16" x14ac:dyDescent="0.15">
      <c r="A63" s="98" t="s">
        <v>228</v>
      </c>
      <c r="B63" s="98" t="s">
        <v>67</v>
      </c>
      <c r="C63" s="98" t="s">
        <v>72</v>
      </c>
      <c r="D63" s="98" t="s">
        <v>70</v>
      </c>
      <c r="E63" s="98" t="s">
        <v>84</v>
      </c>
      <c r="F63" s="98" t="s">
        <v>95</v>
      </c>
      <c r="G63" s="98" t="s">
        <v>100</v>
      </c>
      <c r="H63" s="98" t="s">
        <v>129</v>
      </c>
      <c r="I63" s="98" t="s">
        <v>121</v>
      </c>
      <c r="J63" s="98" t="s">
        <v>118</v>
      </c>
      <c r="K63" s="98" t="s">
        <v>158</v>
      </c>
      <c r="L63" s="98" t="s">
        <v>141</v>
      </c>
      <c r="M63" s="98" t="s">
        <v>166</v>
      </c>
      <c r="N63" s="98" t="s">
        <v>167</v>
      </c>
      <c r="O63" s="99" t="s">
        <v>191</v>
      </c>
      <c r="P63" s="99" t="s">
        <v>581</v>
      </c>
    </row>
    <row r="64" spans="1:16" x14ac:dyDescent="0.15">
      <c r="A64" s="98" t="s">
        <v>480</v>
      </c>
      <c r="B64" s="98" t="s">
        <v>67</v>
      </c>
      <c r="C64" s="98" t="s">
        <v>72</v>
      </c>
      <c r="D64" s="98" t="s">
        <v>73</v>
      </c>
      <c r="E64" s="98" t="s">
        <v>86</v>
      </c>
      <c r="F64" s="98" t="s">
        <v>83</v>
      </c>
      <c r="G64" s="98" t="s">
        <v>95</v>
      </c>
      <c r="H64" s="98" t="s">
        <v>135</v>
      </c>
      <c r="I64" s="98" t="s">
        <v>121</v>
      </c>
      <c r="J64" s="98" t="s">
        <v>126</v>
      </c>
      <c r="K64" s="98" t="s">
        <v>149</v>
      </c>
      <c r="L64" s="98" t="s">
        <v>145</v>
      </c>
      <c r="M64" s="98" t="s">
        <v>141</v>
      </c>
      <c r="N64" s="98" t="s">
        <v>167</v>
      </c>
      <c r="O64" s="99" t="s">
        <v>178</v>
      </c>
      <c r="P64" s="99" t="s">
        <v>188</v>
      </c>
    </row>
    <row r="65" spans="1:16" x14ac:dyDescent="0.15">
      <c r="A65" s="98" t="s">
        <v>335</v>
      </c>
      <c r="B65" s="98" t="s">
        <v>67</v>
      </c>
      <c r="C65" s="98" t="s">
        <v>77</v>
      </c>
      <c r="D65" s="98" t="s">
        <v>70</v>
      </c>
      <c r="E65" s="98" t="s">
        <v>98</v>
      </c>
      <c r="F65" s="98" t="s">
        <v>95</v>
      </c>
      <c r="G65" s="98" t="s">
        <v>103</v>
      </c>
      <c r="H65" s="98" t="s">
        <v>113</v>
      </c>
      <c r="I65" s="98" t="s">
        <v>119</v>
      </c>
      <c r="J65" s="98" t="s">
        <v>118</v>
      </c>
      <c r="K65" s="98" t="s">
        <v>149</v>
      </c>
      <c r="L65" s="98" t="s">
        <v>141</v>
      </c>
      <c r="M65" s="98" t="s">
        <v>155</v>
      </c>
      <c r="N65" s="98" t="s">
        <v>592</v>
      </c>
      <c r="O65" s="99" t="s">
        <v>178</v>
      </c>
      <c r="P65" s="99" t="s">
        <v>581</v>
      </c>
    </row>
    <row r="66" spans="1:16" x14ac:dyDescent="0.15">
      <c r="A66" s="98" t="s">
        <v>213</v>
      </c>
      <c r="B66" s="98" t="s">
        <v>70</v>
      </c>
      <c r="C66" s="98" t="s">
        <v>585</v>
      </c>
      <c r="D66" s="98" t="s">
        <v>78</v>
      </c>
      <c r="E66" s="98" t="s">
        <v>586</v>
      </c>
      <c r="F66" s="98" t="s">
        <v>582</v>
      </c>
      <c r="G66" s="98" t="s">
        <v>95</v>
      </c>
      <c r="H66" s="98" t="s">
        <v>137</v>
      </c>
      <c r="I66" s="98" t="s">
        <v>121</v>
      </c>
      <c r="J66" s="98" t="s">
        <v>132</v>
      </c>
      <c r="K66" s="98" t="s">
        <v>149</v>
      </c>
      <c r="L66" s="98" t="s">
        <v>143</v>
      </c>
      <c r="M66" s="98" t="s">
        <v>166</v>
      </c>
      <c r="N66" s="98" t="s">
        <v>167</v>
      </c>
      <c r="O66" s="99" t="s">
        <v>195</v>
      </c>
      <c r="P66" s="99" t="s">
        <v>581</v>
      </c>
    </row>
    <row r="67" spans="1:16" x14ac:dyDescent="0.15">
      <c r="A67" s="98" t="s">
        <v>468</v>
      </c>
      <c r="B67" s="98" t="s">
        <v>67</v>
      </c>
      <c r="C67" s="98" t="s">
        <v>77</v>
      </c>
      <c r="D67" s="98" t="s">
        <v>73</v>
      </c>
      <c r="E67" s="98" t="s">
        <v>82</v>
      </c>
      <c r="F67" s="98" t="s">
        <v>589</v>
      </c>
      <c r="G67" s="98" t="s">
        <v>105</v>
      </c>
      <c r="H67" s="98" t="s">
        <v>126</v>
      </c>
      <c r="I67" s="98" t="s">
        <v>121</v>
      </c>
      <c r="J67" s="98" t="s">
        <v>117</v>
      </c>
      <c r="K67" s="98" t="s">
        <v>159</v>
      </c>
      <c r="L67" s="98" t="s">
        <v>146</v>
      </c>
      <c r="M67" s="98" t="s">
        <v>155</v>
      </c>
      <c r="N67" s="98" t="s">
        <v>175</v>
      </c>
      <c r="O67" s="99" t="s">
        <v>592</v>
      </c>
      <c r="P67" s="99" t="s">
        <v>581</v>
      </c>
    </row>
    <row r="68" spans="1:16" x14ac:dyDescent="0.15">
      <c r="A68" s="98" t="s">
        <v>344</v>
      </c>
      <c r="B68" s="98" t="s">
        <v>67</v>
      </c>
      <c r="C68" s="98" t="s">
        <v>77</v>
      </c>
      <c r="D68" s="98" t="s">
        <v>73</v>
      </c>
      <c r="E68" s="98" t="s">
        <v>86</v>
      </c>
      <c r="F68" s="98" t="s">
        <v>95</v>
      </c>
      <c r="G68" s="98" t="s">
        <v>105</v>
      </c>
      <c r="H68" s="98" t="s">
        <v>113</v>
      </c>
      <c r="I68" s="98" t="s">
        <v>121</v>
      </c>
      <c r="J68" s="98" t="s">
        <v>130</v>
      </c>
      <c r="K68" s="98" t="s">
        <v>161</v>
      </c>
      <c r="L68" s="98" t="s">
        <v>160</v>
      </c>
      <c r="M68" s="98" t="s">
        <v>155</v>
      </c>
      <c r="N68" s="98" t="s">
        <v>167</v>
      </c>
      <c r="O68" s="99" t="s">
        <v>592</v>
      </c>
      <c r="P68" s="99" t="s">
        <v>175</v>
      </c>
    </row>
    <row r="69" spans="1:16" x14ac:dyDescent="0.15">
      <c r="A69" s="98" t="s">
        <v>547</v>
      </c>
      <c r="B69" s="98" t="s">
        <v>79</v>
      </c>
      <c r="C69" s="98" t="s">
        <v>70</v>
      </c>
      <c r="D69" s="98" t="s">
        <v>74</v>
      </c>
      <c r="E69" s="98" t="s">
        <v>96</v>
      </c>
      <c r="F69" s="98" t="s">
        <v>83</v>
      </c>
      <c r="G69" s="98" t="s">
        <v>105</v>
      </c>
      <c r="H69" s="98" t="s">
        <v>110</v>
      </c>
      <c r="I69" s="98" t="s">
        <v>125</v>
      </c>
      <c r="J69" s="98" t="s">
        <v>113</v>
      </c>
      <c r="K69" s="98" t="s">
        <v>158</v>
      </c>
      <c r="L69" s="98" t="s">
        <v>155</v>
      </c>
      <c r="M69" s="98" t="s">
        <v>160</v>
      </c>
      <c r="N69" s="98" t="s">
        <v>167</v>
      </c>
      <c r="O69" s="99" t="s">
        <v>583</v>
      </c>
      <c r="P69" s="99" t="s">
        <v>581</v>
      </c>
    </row>
    <row r="70" spans="1:16" x14ac:dyDescent="0.15">
      <c r="A70" s="98" t="s">
        <v>548</v>
      </c>
      <c r="B70" s="98" t="s">
        <v>79</v>
      </c>
      <c r="C70" s="98" t="s">
        <v>72</v>
      </c>
      <c r="D70" s="98" t="s">
        <v>70</v>
      </c>
      <c r="E70" s="98" t="s">
        <v>83</v>
      </c>
      <c r="F70" s="98" t="s">
        <v>587</v>
      </c>
      <c r="G70" s="98" t="s">
        <v>589</v>
      </c>
      <c r="H70" s="98" t="s">
        <v>115</v>
      </c>
      <c r="I70" s="98" t="s">
        <v>121</v>
      </c>
      <c r="J70" s="98" t="s">
        <v>132</v>
      </c>
      <c r="K70" s="98" t="s">
        <v>158</v>
      </c>
      <c r="L70" s="98" t="s">
        <v>160</v>
      </c>
      <c r="M70" s="98" t="s">
        <v>166</v>
      </c>
      <c r="N70" s="98" t="s">
        <v>167</v>
      </c>
      <c r="O70" s="99" t="s">
        <v>583</v>
      </c>
      <c r="P70" s="99" t="s">
        <v>581</v>
      </c>
    </row>
    <row r="71" spans="1:16" x14ac:dyDescent="0.15">
      <c r="A71" s="98" t="s">
        <v>390</v>
      </c>
      <c r="B71" s="98" t="s">
        <v>67</v>
      </c>
      <c r="C71" s="98" t="s">
        <v>73</v>
      </c>
      <c r="D71" s="98" t="s">
        <v>79</v>
      </c>
      <c r="E71" s="98" t="s">
        <v>96</v>
      </c>
      <c r="F71" s="98" t="s">
        <v>100</v>
      </c>
      <c r="G71" s="98" t="s">
        <v>105</v>
      </c>
      <c r="H71" s="98" t="s">
        <v>110</v>
      </c>
      <c r="I71" s="98" t="s">
        <v>121</v>
      </c>
      <c r="J71" s="98" t="s">
        <v>138</v>
      </c>
      <c r="K71" s="98" t="s">
        <v>159</v>
      </c>
      <c r="L71" s="98" t="s">
        <v>155</v>
      </c>
      <c r="M71" s="98" t="s">
        <v>160</v>
      </c>
      <c r="N71" s="98" t="s">
        <v>167</v>
      </c>
      <c r="O71" s="99" t="s">
        <v>592</v>
      </c>
      <c r="P71" s="99" t="s">
        <v>581</v>
      </c>
    </row>
    <row r="72" spans="1:16" x14ac:dyDescent="0.15">
      <c r="A72" s="98" t="s">
        <v>488</v>
      </c>
      <c r="B72" s="98" t="s">
        <v>77</v>
      </c>
      <c r="C72" s="98" t="s">
        <v>78</v>
      </c>
      <c r="D72" s="98" t="s">
        <v>70</v>
      </c>
      <c r="E72" s="98" t="s">
        <v>86</v>
      </c>
      <c r="F72" s="98" t="s">
        <v>98</v>
      </c>
      <c r="G72" s="98" t="s">
        <v>95</v>
      </c>
      <c r="H72" s="98" t="s">
        <v>132</v>
      </c>
      <c r="I72" s="98" t="s">
        <v>112</v>
      </c>
      <c r="J72" s="98" t="s">
        <v>134</v>
      </c>
      <c r="K72" s="98" t="s">
        <v>149</v>
      </c>
      <c r="L72" s="98" t="s">
        <v>155</v>
      </c>
      <c r="M72" s="98" t="s">
        <v>165</v>
      </c>
      <c r="N72" s="98" t="s">
        <v>183</v>
      </c>
      <c r="O72" s="99" t="s">
        <v>195</v>
      </c>
      <c r="P72" s="99" t="s">
        <v>581</v>
      </c>
    </row>
    <row r="73" spans="1:16" x14ac:dyDescent="0.15">
      <c r="A73" s="98" t="s">
        <v>287</v>
      </c>
      <c r="B73" s="98" t="s">
        <v>70</v>
      </c>
      <c r="C73" s="98" t="s">
        <v>72</v>
      </c>
      <c r="D73" s="98" t="s">
        <v>67</v>
      </c>
      <c r="E73" s="98" t="s">
        <v>96</v>
      </c>
      <c r="F73" s="98" t="s">
        <v>86</v>
      </c>
      <c r="G73" s="98" t="s">
        <v>105</v>
      </c>
      <c r="H73" s="98" t="s">
        <v>135</v>
      </c>
      <c r="I73" s="98" t="s">
        <v>121</v>
      </c>
      <c r="J73" s="98" t="s">
        <v>138</v>
      </c>
      <c r="K73" s="98" t="s">
        <v>153</v>
      </c>
      <c r="L73" s="98" t="s">
        <v>155</v>
      </c>
      <c r="M73" s="98" t="s">
        <v>145</v>
      </c>
      <c r="N73" s="98" t="s">
        <v>167</v>
      </c>
      <c r="O73" s="99" t="s">
        <v>183</v>
      </c>
      <c r="P73" s="99" t="s">
        <v>581</v>
      </c>
    </row>
    <row r="74" spans="1:16" x14ac:dyDescent="0.15">
      <c r="A74" s="98" t="s">
        <v>280</v>
      </c>
      <c r="B74" s="98" t="s">
        <v>67</v>
      </c>
      <c r="C74" s="98" t="s">
        <v>73</v>
      </c>
      <c r="D74" s="98" t="s">
        <v>71</v>
      </c>
      <c r="E74" s="98" t="s">
        <v>103</v>
      </c>
      <c r="F74" s="98" t="s">
        <v>86</v>
      </c>
      <c r="G74" s="98" t="s">
        <v>105</v>
      </c>
      <c r="H74" s="98" t="s">
        <v>132</v>
      </c>
      <c r="I74" s="98" t="s">
        <v>129</v>
      </c>
      <c r="J74" s="98" t="s">
        <v>138</v>
      </c>
      <c r="K74" s="98" t="s">
        <v>162</v>
      </c>
      <c r="L74" s="98" t="s">
        <v>155</v>
      </c>
      <c r="M74" s="98" t="s">
        <v>160</v>
      </c>
      <c r="N74" s="98" t="s">
        <v>189</v>
      </c>
      <c r="O74" s="98" t="s">
        <v>183</v>
      </c>
      <c r="P74" s="99" t="s">
        <v>176</v>
      </c>
    </row>
    <row r="75" spans="1:16" x14ac:dyDescent="0.15">
      <c r="A75" s="98" t="s">
        <v>482</v>
      </c>
      <c r="B75" s="98" t="s">
        <v>67</v>
      </c>
      <c r="C75" s="98" t="s">
        <v>79</v>
      </c>
      <c r="D75" s="98" t="s">
        <v>70</v>
      </c>
      <c r="E75" s="98" t="s">
        <v>98</v>
      </c>
      <c r="F75" s="98" t="s">
        <v>100</v>
      </c>
      <c r="G75" s="98" t="s">
        <v>105</v>
      </c>
      <c r="H75" s="98" t="s">
        <v>110</v>
      </c>
      <c r="I75" s="98" t="s">
        <v>132</v>
      </c>
      <c r="J75" s="98" t="s">
        <v>138</v>
      </c>
      <c r="K75" s="98" t="s">
        <v>158</v>
      </c>
      <c r="L75" s="98" t="s">
        <v>156</v>
      </c>
      <c r="M75" s="98" t="s">
        <v>165</v>
      </c>
      <c r="N75" s="98" t="s">
        <v>188</v>
      </c>
      <c r="O75" s="99" t="s">
        <v>583</v>
      </c>
      <c r="P75" s="99" t="s">
        <v>581</v>
      </c>
    </row>
    <row r="76" spans="1:16" x14ac:dyDescent="0.15">
      <c r="A76" s="98" t="s">
        <v>557</v>
      </c>
      <c r="B76" s="98" t="s">
        <v>79</v>
      </c>
      <c r="C76" s="98" t="s">
        <v>70</v>
      </c>
      <c r="D76" s="98" t="s">
        <v>68</v>
      </c>
      <c r="E76" s="98" t="s">
        <v>86</v>
      </c>
      <c r="F76" s="98" t="s">
        <v>83</v>
      </c>
      <c r="G76" s="98" t="s">
        <v>100</v>
      </c>
      <c r="H76" s="98" t="s">
        <v>137</v>
      </c>
      <c r="I76" s="98" t="s">
        <v>121</v>
      </c>
      <c r="J76" s="98" t="s">
        <v>118</v>
      </c>
      <c r="K76" s="98" t="s">
        <v>158</v>
      </c>
      <c r="L76" s="98" t="s">
        <v>159</v>
      </c>
      <c r="M76" s="98" t="s">
        <v>160</v>
      </c>
      <c r="N76" s="98" t="s">
        <v>180</v>
      </c>
      <c r="O76" s="99" t="s">
        <v>592</v>
      </c>
      <c r="P76" s="99" t="s">
        <v>581</v>
      </c>
    </row>
    <row r="77" spans="1:16" x14ac:dyDescent="0.15">
      <c r="A77" s="98" t="s">
        <v>443</v>
      </c>
      <c r="B77" s="98" t="s">
        <v>67</v>
      </c>
      <c r="C77" s="98" t="s">
        <v>79</v>
      </c>
      <c r="D77" s="98" t="s">
        <v>78</v>
      </c>
      <c r="E77" s="98" t="s">
        <v>98</v>
      </c>
      <c r="F77" s="98" t="s">
        <v>582</v>
      </c>
      <c r="G77" s="98" t="s">
        <v>586</v>
      </c>
      <c r="H77" s="98" t="s">
        <v>113</v>
      </c>
      <c r="I77" s="98" t="s">
        <v>121</v>
      </c>
      <c r="J77" s="98" t="s">
        <v>137</v>
      </c>
      <c r="K77" s="98" t="s">
        <v>158</v>
      </c>
      <c r="L77" s="98" t="s">
        <v>148</v>
      </c>
      <c r="M77" s="98" t="s">
        <v>165</v>
      </c>
      <c r="N77" s="98" t="s">
        <v>167</v>
      </c>
      <c r="O77" s="99" t="s">
        <v>188</v>
      </c>
      <c r="P77" s="99" t="s">
        <v>581</v>
      </c>
    </row>
    <row r="78" spans="1:16" x14ac:dyDescent="0.15">
      <c r="A78" s="98" t="s">
        <v>314</v>
      </c>
      <c r="B78" s="98" t="s">
        <v>67</v>
      </c>
      <c r="C78" s="98" t="s">
        <v>68</v>
      </c>
      <c r="D78" s="98" t="s">
        <v>73</v>
      </c>
      <c r="E78" s="98" t="s">
        <v>587</v>
      </c>
      <c r="F78" s="98" t="s">
        <v>100</v>
      </c>
      <c r="G78" s="98" t="s">
        <v>589</v>
      </c>
      <c r="H78" s="98" t="s">
        <v>113</v>
      </c>
      <c r="I78" s="98" t="s">
        <v>121</v>
      </c>
      <c r="J78" s="98" t="s">
        <v>138</v>
      </c>
      <c r="K78" s="98" t="s">
        <v>141</v>
      </c>
      <c r="L78" s="98" t="s">
        <v>160</v>
      </c>
      <c r="M78" s="98" t="s">
        <v>165</v>
      </c>
      <c r="N78" s="98" t="s">
        <v>167</v>
      </c>
      <c r="O78" s="99" t="s">
        <v>176</v>
      </c>
      <c r="P78" s="99" t="s">
        <v>581</v>
      </c>
    </row>
    <row r="79" spans="1:16" x14ac:dyDescent="0.15">
      <c r="A79" s="98" t="s">
        <v>542</v>
      </c>
      <c r="B79" s="98" t="s">
        <v>71</v>
      </c>
      <c r="C79" s="98" t="s">
        <v>79</v>
      </c>
      <c r="D79" s="98" t="s">
        <v>68</v>
      </c>
      <c r="E79" s="98" t="s">
        <v>84</v>
      </c>
      <c r="F79" s="98" t="s">
        <v>96</v>
      </c>
      <c r="G79" s="98" t="s">
        <v>105</v>
      </c>
      <c r="H79" s="98" t="s">
        <v>133</v>
      </c>
      <c r="I79" s="98" t="s">
        <v>121</v>
      </c>
      <c r="J79" s="98" t="s">
        <v>118</v>
      </c>
      <c r="K79" s="98" t="s">
        <v>141</v>
      </c>
      <c r="L79" s="98" t="s">
        <v>158</v>
      </c>
      <c r="M79" s="98" t="s">
        <v>140</v>
      </c>
      <c r="N79" s="98" t="s">
        <v>167</v>
      </c>
      <c r="O79" s="99" t="s">
        <v>180</v>
      </c>
      <c r="P79" s="99" t="s">
        <v>581</v>
      </c>
    </row>
    <row r="80" spans="1:16" x14ac:dyDescent="0.15">
      <c r="A80" s="98" t="s">
        <v>295</v>
      </c>
      <c r="B80" s="98" t="s">
        <v>78</v>
      </c>
      <c r="C80" s="98" t="s">
        <v>72</v>
      </c>
      <c r="D80" s="98" t="s">
        <v>71</v>
      </c>
      <c r="E80" s="98" t="s">
        <v>91</v>
      </c>
      <c r="F80" s="98" t="s">
        <v>89</v>
      </c>
      <c r="G80" s="98" t="s">
        <v>107</v>
      </c>
      <c r="H80" s="98" t="s">
        <v>125</v>
      </c>
      <c r="I80" s="98" t="s">
        <v>113</v>
      </c>
      <c r="J80" s="98" t="s">
        <v>129</v>
      </c>
      <c r="K80" s="98" t="s">
        <v>158</v>
      </c>
      <c r="L80" s="98" t="s">
        <v>155</v>
      </c>
      <c r="M80" s="98" t="s">
        <v>166</v>
      </c>
      <c r="N80" s="99" t="s">
        <v>187</v>
      </c>
      <c r="O80" s="99" t="s">
        <v>592</v>
      </c>
      <c r="P80" s="99" t="s">
        <v>190</v>
      </c>
    </row>
    <row r="81" spans="1:16" x14ac:dyDescent="0.15">
      <c r="A81" s="98" t="s">
        <v>358</v>
      </c>
      <c r="B81" s="98" t="s">
        <v>79</v>
      </c>
      <c r="C81" s="98" t="s">
        <v>68</v>
      </c>
      <c r="D81" s="98" t="s">
        <v>67</v>
      </c>
      <c r="E81" s="98" t="s">
        <v>96</v>
      </c>
      <c r="F81" s="98" t="s">
        <v>95</v>
      </c>
      <c r="G81" s="98" t="s">
        <v>105</v>
      </c>
      <c r="H81" s="98" t="s">
        <v>126</v>
      </c>
      <c r="I81" s="98" t="s">
        <v>121</v>
      </c>
      <c r="J81" s="98" t="s">
        <v>118</v>
      </c>
      <c r="K81" s="98" t="s">
        <v>156</v>
      </c>
      <c r="L81" s="98" t="s">
        <v>160</v>
      </c>
      <c r="M81" s="98" t="s">
        <v>165</v>
      </c>
      <c r="N81" s="98" t="s">
        <v>167</v>
      </c>
      <c r="O81" s="99" t="s">
        <v>176</v>
      </c>
      <c r="P81" s="99" t="s">
        <v>581</v>
      </c>
    </row>
    <row r="82" spans="1:16" x14ac:dyDescent="0.15">
      <c r="A82" s="98" t="s">
        <v>250</v>
      </c>
      <c r="B82" s="98" t="s">
        <v>67</v>
      </c>
      <c r="C82" s="98" t="s">
        <v>79</v>
      </c>
      <c r="D82" s="98" t="s">
        <v>73</v>
      </c>
      <c r="E82" s="98" t="s">
        <v>100</v>
      </c>
      <c r="F82" s="98" t="s">
        <v>86</v>
      </c>
      <c r="G82" s="98" t="s">
        <v>587</v>
      </c>
      <c r="H82" s="98" t="s">
        <v>126</v>
      </c>
      <c r="I82" s="98" t="s">
        <v>580</v>
      </c>
      <c r="J82" s="98" t="s">
        <v>138</v>
      </c>
      <c r="K82" s="98" t="s">
        <v>163</v>
      </c>
      <c r="L82" s="98" t="s">
        <v>140</v>
      </c>
      <c r="M82" s="98" t="s">
        <v>165</v>
      </c>
      <c r="N82" s="98" t="s">
        <v>167</v>
      </c>
      <c r="O82" s="99" t="s">
        <v>194</v>
      </c>
      <c r="P82" s="99" t="s">
        <v>188</v>
      </c>
    </row>
    <row r="83" spans="1:16" x14ac:dyDescent="0.15">
      <c r="A83" s="98" t="s">
        <v>447</v>
      </c>
      <c r="B83" s="98" t="s">
        <v>66</v>
      </c>
      <c r="C83" s="98" t="s">
        <v>70</v>
      </c>
      <c r="D83" s="98" t="s">
        <v>79</v>
      </c>
      <c r="E83" s="98" t="s">
        <v>86</v>
      </c>
      <c r="F83" s="98" t="s">
        <v>582</v>
      </c>
      <c r="G83" s="98" t="s">
        <v>107</v>
      </c>
      <c r="H83" s="98" t="s">
        <v>111</v>
      </c>
      <c r="I83" s="98" t="s">
        <v>119</v>
      </c>
      <c r="J83" s="98" t="s">
        <v>138</v>
      </c>
      <c r="K83" s="98" t="s">
        <v>145</v>
      </c>
      <c r="L83" s="98" t="s">
        <v>146</v>
      </c>
      <c r="M83" s="98" t="s">
        <v>591</v>
      </c>
      <c r="N83" s="98" t="s">
        <v>169</v>
      </c>
      <c r="O83" s="99" t="s">
        <v>189</v>
      </c>
      <c r="P83" s="99" t="s">
        <v>581</v>
      </c>
    </row>
    <row r="84" spans="1:16" x14ac:dyDescent="0.15">
      <c r="A84" s="98" t="s">
        <v>356</v>
      </c>
      <c r="B84" s="98" t="s">
        <v>77</v>
      </c>
      <c r="C84" s="98" t="s">
        <v>72</v>
      </c>
      <c r="D84" s="98" t="s">
        <v>74</v>
      </c>
      <c r="E84" s="98" t="s">
        <v>86</v>
      </c>
      <c r="F84" s="98" t="s">
        <v>98</v>
      </c>
      <c r="G84" s="98" t="s">
        <v>97</v>
      </c>
      <c r="H84" s="98" t="s">
        <v>125</v>
      </c>
      <c r="I84" s="98" t="s">
        <v>116</v>
      </c>
      <c r="J84" s="98" t="s">
        <v>112</v>
      </c>
      <c r="K84" s="98" t="s">
        <v>149</v>
      </c>
      <c r="L84" s="98" t="s">
        <v>146</v>
      </c>
      <c r="M84" s="98" t="s">
        <v>151</v>
      </c>
      <c r="N84" s="98" t="s">
        <v>169</v>
      </c>
      <c r="O84" s="99" t="s">
        <v>183</v>
      </c>
      <c r="P84" s="99" t="s">
        <v>173</v>
      </c>
    </row>
    <row r="85" spans="1:16" x14ac:dyDescent="0.15">
      <c r="A85" s="98" t="s">
        <v>310</v>
      </c>
      <c r="B85" s="98" t="s">
        <v>67</v>
      </c>
      <c r="C85" s="98" t="s">
        <v>77</v>
      </c>
      <c r="D85" s="98" t="s">
        <v>73</v>
      </c>
      <c r="E85" s="98" t="s">
        <v>96</v>
      </c>
      <c r="F85" s="98" t="s">
        <v>84</v>
      </c>
      <c r="G85" s="98" t="s">
        <v>98</v>
      </c>
      <c r="H85" s="98" t="s">
        <v>110</v>
      </c>
      <c r="I85" s="98" t="s">
        <v>125</v>
      </c>
      <c r="J85" s="98" t="s">
        <v>133</v>
      </c>
      <c r="K85" s="98" t="s">
        <v>156</v>
      </c>
      <c r="L85" s="98" t="s">
        <v>160</v>
      </c>
      <c r="M85" s="98" t="s">
        <v>166</v>
      </c>
      <c r="N85" s="98" t="s">
        <v>167</v>
      </c>
      <c r="O85" s="99" t="s">
        <v>188</v>
      </c>
      <c r="P85" s="99" t="s">
        <v>581</v>
      </c>
    </row>
    <row r="86" spans="1:16" x14ac:dyDescent="0.15">
      <c r="A86" s="98" t="s">
        <v>311</v>
      </c>
      <c r="B86" s="98" t="s">
        <v>67</v>
      </c>
      <c r="C86" s="98" t="s">
        <v>66</v>
      </c>
      <c r="D86" s="98" t="s">
        <v>75</v>
      </c>
      <c r="E86" s="98" t="s">
        <v>81</v>
      </c>
      <c r="F86" s="98" t="s">
        <v>582</v>
      </c>
      <c r="G86" s="98" t="s">
        <v>82</v>
      </c>
      <c r="H86" s="98" t="s">
        <v>126</v>
      </c>
      <c r="I86" s="98" t="s">
        <v>132</v>
      </c>
      <c r="J86" s="98" t="s">
        <v>138</v>
      </c>
      <c r="K86" s="98" t="s">
        <v>198</v>
      </c>
      <c r="L86" s="98" t="s">
        <v>591</v>
      </c>
      <c r="M86" s="98" t="s">
        <v>165</v>
      </c>
      <c r="N86" s="98" t="s">
        <v>167</v>
      </c>
      <c r="O86" s="99" t="s">
        <v>188</v>
      </c>
      <c r="P86" s="99" t="s">
        <v>581</v>
      </c>
    </row>
    <row r="87" spans="1:16" x14ac:dyDescent="0.15">
      <c r="A87" s="98" t="s">
        <v>377</v>
      </c>
      <c r="B87" s="98" t="s">
        <v>67</v>
      </c>
      <c r="C87" s="98" t="s">
        <v>78</v>
      </c>
      <c r="D87" s="98" t="s">
        <v>80</v>
      </c>
      <c r="E87" s="98" t="s">
        <v>86</v>
      </c>
      <c r="F87" s="98" t="s">
        <v>100</v>
      </c>
      <c r="G87" s="98" t="s">
        <v>105</v>
      </c>
      <c r="H87" s="98" t="s">
        <v>113</v>
      </c>
      <c r="I87" s="98" t="s">
        <v>132</v>
      </c>
      <c r="J87" s="98" t="s">
        <v>138</v>
      </c>
      <c r="K87" s="98" t="s">
        <v>148</v>
      </c>
      <c r="L87" s="98" t="s">
        <v>161</v>
      </c>
      <c r="M87" s="98" t="s">
        <v>166</v>
      </c>
      <c r="N87" s="98" t="s">
        <v>170</v>
      </c>
      <c r="O87" s="99" t="s">
        <v>194</v>
      </c>
      <c r="P87" s="99" t="s">
        <v>581</v>
      </c>
    </row>
    <row r="88" spans="1:16" x14ac:dyDescent="0.15">
      <c r="A88" s="98" t="s">
        <v>429</v>
      </c>
      <c r="B88" s="98" t="s">
        <v>67</v>
      </c>
      <c r="C88" s="98" t="s">
        <v>78</v>
      </c>
      <c r="D88" s="98" t="s">
        <v>70</v>
      </c>
      <c r="E88" s="98" t="s">
        <v>81</v>
      </c>
      <c r="F88" s="98" t="s">
        <v>582</v>
      </c>
      <c r="G88" s="98" t="s">
        <v>95</v>
      </c>
      <c r="H88" s="98" t="s">
        <v>125</v>
      </c>
      <c r="I88" s="98" t="s">
        <v>137</v>
      </c>
      <c r="J88" s="98" t="s">
        <v>588</v>
      </c>
      <c r="K88" s="98" t="s">
        <v>198</v>
      </c>
      <c r="L88" s="98" t="s">
        <v>146</v>
      </c>
      <c r="M88" s="98" t="s">
        <v>148</v>
      </c>
      <c r="N88" s="98" t="s">
        <v>167</v>
      </c>
      <c r="O88" s="99" t="s">
        <v>189</v>
      </c>
      <c r="P88" s="99" t="s">
        <v>176</v>
      </c>
    </row>
    <row r="89" spans="1:16" x14ac:dyDescent="0.15">
      <c r="A89" s="98" t="s">
        <v>417</v>
      </c>
      <c r="B89" s="98" t="s">
        <v>67</v>
      </c>
      <c r="C89" s="98" t="s">
        <v>80</v>
      </c>
      <c r="D89" s="98" t="s">
        <v>78</v>
      </c>
      <c r="E89" s="98" t="s">
        <v>86</v>
      </c>
      <c r="F89" s="98" t="s">
        <v>582</v>
      </c>
      <c r="G89" s="98" t="s">
        <v>84</v>
      </c>
      <c r="H89" s="98" t="s">
        <v>125</v>
      </c>
      <c r="I89" s="98" t="s">
        <v>133</v>
      </c>
      <c r="J89" s="98" t="s">
        <v>110</v>
      </c>
      <c r="K89" s="98" t="s">
        <v>149</v>
      </c>
      <c r="L89" s="98" t="s">
        <v>146</v>
      </c>
      <c r="M89" s="98" t="s">
        <v>153</v>
      </c>
      <c r="N89" s="98" t="s">
        <v>169</v>
      </c>
      <c r="O89" s="99" t="s">
        <v>194</v>
      </c>
      <c r="P89" s="98" t="s">
        <v>182</v>
      </c>
    </row>
    <row r="90" spans="1:16" x14ac:dyDescent="0.15">
      <c r="A90" s="98" t="s">
        <v>418</v>
      </c>
      <c r="B90" s="98" t="s">
        <v>70</v>
      </c>
      <c r="C90" s="98" t="s">
        <v>73</v>
      </c>
      <c r="D90" s="98" t="s">
        <v>78</v>
      </c>
      <c r="E90" s="98" t="s">
        <v>86</v>
      </c>
      <c r="F90" s="98" t="s">
        <v>96</v>
      </c>
      <c r="G90" s="98" t="s">
        <v>83</v>
      </c>
      <c r="H90" s="98" t="s">
        <v>110</v>
      </c>
      <c r="I90" s="98" t="s">
        <v>134</v>
      </c>
      <c r="J90" s="98" t="s">
        <v>138</v>
      </c>
      <c r="K90" s="98" t="s">
        <v>140</v>
      </c>
      <c r="L90" s="98" t="s">
        <v>155</v>
      </c>
      <c r="M90" s="98" t="s">
        <v>151</v>
      </c>
      <c r="N90" s="99" t="s">
        <v>180</v>
      </c>
      <c r="O90" s="99" t="s">
        <v>194</v>
      </c>
      <c r="P90" s="99" t="s">
        <v>191</v>
      </c>
    </row>
    <row r="91" spans="1:16" x14ac:dyDescent="0.15">
      <c r="A91" s="98" t="s">
        <v>419</v>
      </c>
      <c r="B91" s="98" t="s">
        <v>67</v>
      </c>
      <c r="C91" s="98" t="s">
        <v>79</v>
      </c>
      <c r="D91" s="98" t="s">
        <v>71</v>
      </c>
      <c r="E91" s="98" t="s">
        <v>98</v>
      </c>
      <c r="F91" s="98" t="s">
        <v>582</v>
      </c>
      <c r="G91" s="98" t="s">
        <v>84</v>
      </c>
      <c r="H91" s="98" t="s">
        <v>137</v>
      </c>
      <c r="I91" s="98" t="s">
        <v>133</v>
      </c>
      <c r="J91" s="98" t="s">
        <v>588</v>
      </c>
      <c r="K91" s="98" t="s">
        <v>149</v>
      </c>
      <c r="L91" s="98" t="s">
        <v>145</v>
      </c>
      <c r="M91" s="98" t="s">
        <v>591</v>
      </c>
      <c r="N91" s="98" t="s">
        <v>188</v>
      </c>
      <c r="O91" s="99" t="s">
        <v>183</v>
      </c>
      <c r="P91" s="99" t="s">
        <v>581</v>
      </c>
    </row>
    <row r="92" spans="1:16" x14ac:dyDescent="0.15">
      <c r="A92" s="98" t="s">
        <v>294</v>
      </c>
      <c r="B92" s="98" t="s">
        <v>67</v>
      </c>
      <c r="C92" s="98" t="s">
        <v>70</v>
      </c>
      <c r="D92" s="98" t="s">
        <v>74</v>
      </c>
      <c r="E92" s="98" t="s">
        <v>107</v>
      </c>
      <c r="F92" s="98" t="s">
        <v>86</v>
      </c>
      <c r="G92" s="98" t="s">
        <v>98</v>
      </c>
      <c r="H92" s="98" t="s">
        <v>113</v>
      </c>
      <c r="I92" s="98" t="s">
        <v>117</v>
      </c>
      <c r="J92" s="98" t="s">
        <v>118</v>
      </c>
      <c r="K92" s="98" t="s">
        <v>140</v>
      </c>
      <c r="L92" s="98" t="s">
        <v>146</v>
      </c>
      <c r="M92" s="98" t="s">
        <v>161</v>
      </c>
      <c r="N92" s="98" t="s">
        <v>169</v>
      </c>
      <c r="O92" s="99" t="s">
        <v>178</v>
      </c>
      <c r="P92" s="99" t="s">
        <v>194</v>
      </c>
    </row>
    <row r="93" spans="1:16" x14ac:dyDescent="0.15">
      <c r="A93" s="98" t="s">
        <v>337</v>
      </c>
      <c r="B93" s="98" t="s">
        <v>79</v>
      </c>
      <c r="C93" s="98" t="s">
        <v>70</v>
      </c>
      <c r="D93" s="98" t="s">
        <v>74</v>
      </c>
      <c r="E93" s="98" t="s">
        <v>93</v>
      </c>
      <c r="F93" s="98" t="s">
        <v>582</v>
      </c>
      <c r="G93" s="98" t="s">
        <v>107</v>
      </c>
      <c r="H93" s="98" t="s">
        <v>125</v>
      </c>
      <c r="I93" s="98" t="s">
        <v>129</v>
      </c>
      <c r="J93" s="98" t="s">
        <v>138</v>
      </c>
      <c r="K93" s="98" t="s">
        <v>158</v>
      </c>
      <c r="L93" s="98" t="s">
        <v>146</v>
      </c>
      <c r="M93" s="98" t="s">
        <v>145</v>
      </c>
      <c r="N93" s="98" t="s">
        <v>167</v>
      </c>
      <c r="O93" s="99" t="s">
        <v>175</v>
      </c>
      <c r="P93" s="99" t="s">
        <v>191</v>
      </c>
    </row>
    <row r="94" spans="1:16" x14ac:dyDescent="0.15">
      <c r="A94" s="98" t="s">
        <v>574</v>
      </c>
      <c r="B94" s="98" t="s">
        <v>79</v>
      </c>
      <c r="C94" s="98" t="s">
        <v>68</v>
      </c>
      <c r="D94" s="98" t="s">
        <v>78</v>
      </c>
      <c r="E94" s="98" t="s">
        <v>83</v>
      </c>
      <c r="F94" s="98" t="s">
        <v>107</v>
      </c>
      <c r="G94" s="98" t="s">
        <v>86</v>
      </c>
      <c r="H94" s="98" t="s">
        <v>117</v>
      </c>
      <c r="I94" s="98" t="s">
        <v>121</v>
      </c>
      <c r="J94" s="98" t="s">
        <v>135</v>
      </c>
      <c r="K94" s="98" t="s">
        <v>159</v>
      </c>
      <c r="L94" s="98" t="s">
        <v>149</v>
      </c>
      <c r="M94" s="98" t="s">
        <v>161</v>
      </c>
      <c r="N94" s="98" t="s">
        <v>167</v>
      </c>
      <c r="O94" s="99" t="s">
        <v>175</v>
      </c>
      <c r="P94" s="99" t="s">
        <v>581</v>
      </c>
    </row>
    <row r="95" spans="1:16" x14ac:dyDescent="0.15">
      <c r="A95" s="98" t="s">
        <v>200</v>
      </c>
      <c r="B95" s="98" t="s">
        <v>66</v>
      </c>
      <c r="C95" s="98" t="s">
        <v>73</v>
      </c>
      <c r="D95" s="98" t="s">
        <v>74</v>
      </c>
      <c r="E95" s="98" t="s">
        <v>86</v>
      </c>
      <c r="F95" s="98" t="s">
        <v>83</v>
      </c>
      <c r="G95" s="98" t="s">
        <v>105</v>
      </c>
      <c r="H95" s="98" t="s">
        <v>111</v>
      </c>
      <c r="I95" s="98" t="s">
        <v>128</v>
      </c>
      <c r="J95" s="98" t="s">
        <v>588</v>
      </c>
      <c r="K95" s="98" t="s">
        <v>139</v>
      </c>
      <c r="L95" s="98" t="s">
        <v>140</v>
      </c>
      <c r="M95" s="98" t="s">
        <v>146</v>
      </c>
      <c r="N95" s="98" t="s">
        <v>172</v>
      </c>
      <c r="O95" s="99" t="s">
        <v>188</v>
      </c>
      <c r="P95" s="99" t="s">
        <v>189</v>
      </c>
    </row>
    <row r="96" spans="1:16" x14ac:dyDescent="0.15">
      <c r="A96" s="98" t="s">
        <v>220</v>
      </c>
      <c r="B96" s="98" t="s">
        <v>67</v>
      </c>
      <c r="C96" s="98" t="s">
        <v>73</v>
      </c>
      <c r="D96" s="98" t="s">
        <v>70</v>
      </c>
      <c r="E96" s="98" t="s">
        <v>81</v>
      </c>
      <c r="F96" s="98" t="s">
        <v>95</v>
      </c>
      <c r="G96" s="98" t="s">
        <v>105</v>
      </c>
      <c r="H96" s="98" t="s">
        <v>110</v>
      </c>
      <c r="I96" s="98" t="s">
        <v>580</v>
      </c>
      <c r="J96" s="98" t="s">
        <v>138</v>
      </c>
      <c r="K96" s="98" t="s">
        <v>149</v>
      </c>
      <c r="L96" s="98" t="s">
        <v>146</v>
      </c>
      <c r="M96" s="98" t="s">
        <v>160</v>
      </c>
      <c r="N96" s="98" t="s">
        <v>167</v>
      </c>
      <c r="O96" s="99" t="s">
        <v>175</v>
      </c>
      <c r="P96" s="99" t="s">
        <v>581</v>
      </c>
    </row>
    <row r="97" spans="1:16" x14ac:dyDescent="0.15">
      <c r="A97" s="98" t="s">
        <v>221</v>
      </c>
      <c r="B97" s="98" t="s">
        <v>79</v>
      </c>
      <c r="C97" s="98" t="s">
        <v>71</v>
      </c>
      <c r="D97" s="98" t="s">
        <v>74</v>
      </c>
      <c r="E97" s="98" t="s">
        <v>96</v>
      </c>
      <c r="F97" s="98" t="s">
        <v>95</v>
      </c>
      <c r="G97" s="98" t="s">
        <v>86</v>
      </c>
      <c r="H97" s="98" t="s">
        <v>128</v>
      </c>
      <c r="I97" s="98" t="s">
        <v>129</v>
      </c>
      <c r="J97" s="98" t="s">
        <v>588</v>
      </c>
      <c r="K97" s="98" t="s">
        <v>149</v>
      </c>
      <c r="L97" s="98" t="s">
        <v>146</v>
      </c>
      <c r="M97" s="98" t="s">
        <v>165</v>
      </c>
      <c r="N97" s="98" t="s">
        <v>167</v>
      </c>
      <c r="O97" s="99" t="s">
        <v>172</v>
      </c>
      <c r="P97" s="99" t="s">
        <v>581</v>
      </c>
    </row>
    <row r="98" spans="1:16" x14ac:dyDescent="0.15">
      <c r="A98" s="98" t="s">
        <v>538</v>
      </c>
      <c r="B98" s="98" t="s">
        <v>77</v>
      </c>
      <c r="C98" s="98" t="s">
        <v>72</v>
      </c>
      <c r="D98" s="98" t="s">
        <v>75</v>
      </c>
      <c r="E98" s="98" t="s">
        <v>83</v>
      </c>
      <c r="F98" s="98" t="s">
        <v>582</v>
      </c>
      <c r="G98" s="98" t="s">
        <v>84</v>
      </c>
      <c r="H98" s="98" t="s">
        <v>129</v>
      </c>
      <c r="I98" s="98" t="s">
        <v>121</v>
      </c>
      <c r="J98" s="98" t="s">
        <v>116</v>
      </c>
      <c r="K98" s="98" t="s">
        <v>149</v>
      </c>
      <c r="L98" s="98" t="s">
        <v>158</v>
      </c>
      <c r="M98" s="98" t="s">
        <v>165</v>
      </c>
      <c r="N98" s="98" t="s">
        <v>175</v>
      </c>
      <c r="O98" s="99" t="s">
        <v>167</v>
      </c>
      <c r="P98" s="99" t="s">
        <v>581</v>
      </c>
    </row>
    <row r="99" spans="1:16" x14ac:dyDescent="0.15">
      <c r="A99" s="98" t="s">
        <v>536</v>
      </c>
      <c r="B99" s="98" t="s">
        <v>67</v>
      </c>
      <c r="C99" s="98" t="s">
        <v>73</v>
      </c>
      <c r="D99" s="98" t="s">
        <v>74</v>
      </c>
      <c r="E99" s="98" t="s">
        <v>86</v>
      </c>
      <c r="F99" s="98" t="s">
        <v>98</v>
      </c>
      <c r="G99" s="98" t="s">
        <v>105</v>
      </c>
      <c r="H99" s="98" t="s">
        <v>115</v>
      </c>
      <c r="I99" s="98" t="s">
        <v>113</v>
      </c>
      <c r="J99" s="98" t="s">
        <v>138</v>
      </c>
      <c r="K99" s="98" t="s">
        <v>148</v>
      </c>
      <c r="L99" s="98" t="s">
        <v>161</v>
      </c>
      <c r="M99" s="98" t="s">
        <v>165</v>
      </c>
      <c r="N99" s="98" t="s">
        <v>167</v>
      </c>
      <c r="O99" s="99" t="s">
        <v>194</v>
      </c>
      <c r="P99" s="99" t="s">
        <v>581</v>
      </c>
    </row>
    <row r="100" spans="1:16" x14ac:dyDescent="0.15">
      <c r="A100" s="98" t="s">
        <v>537</v>
      </c>
      <c r="B100" s="98" t="s">
        <v>67</v>
      </c>
      <c r="C100" s="98" t="s">
        <v>78</v>
      </c>
      <c r="D100" s="98" t="s">
        <v>70</v>
      </c>
      <c r="E100" s="98" t="s">
        <v>83</v>
      </c>
      <c r="F100" s="98" t="s">
        <v>582</v>
      </c>
      <c r="G100" s="98" t="s">
        <v>95</v>
      </c>
      <c r="H100" s="98" t="s">
        <v>125</v>
      </c>
      <c r="I100" s="98" t="s">
        <v>121</v>
      </c>
      <c r="J100" s="98" t="s">
        <v>117</v>
      </c>
      <c r="K100" s="98" t="s">
        <v>156</v>
      </c>
      <c r="L100" s="98" t="s">
        <v>143</v>
      </c>
      <c r="M100" s="98" t="s">
        <v>165</v>
      </c>
      <c r="N100" s="98" t="s">
        <v>167</v>
      </c>
      <c r="O100" s="99" t="s">
        <v>188</v>
      </c>
      <c r="P100" s="99" t="s">
        <v>581</v>
      </c>
    </row>
    <row r="101" spans="1:16" x14ac:dyDescent="0.15">
      <c r="A101" s="98" t="s">
        <v>328</v>
      </c>
      <c r="B101" s="98" t="s">
        <v>67</v>
      </c>
      <c r="C101" s="98" t="s">
        <v>73</v>
      </c>
      <c r="D101" s="98" t="s">
        <v>78</v>
      </c>
      <c r="E101" s="98" t="s">
        <v>86</v>
      </c>
      <c r="F101" s="98" t="s">
        <v>582</v>
      </c>
      <c r="G101" s="98" t="s">
        <v>105</v>
      </c>
      <c r="H101" s="98" t="s">
        <v>119</v>
      </c>
      <c r="I101" s="98" t="s">
        <v>133</v>
      </c>
      <c r="J101" s="98" t="s">
        <v>138</v>
      </c>
      <c r="K101" s="98" t="s">
        <v>158</v>
      </c>
      <c r="L101" s="98" t="s">
        <v>148</v>
      </c>
      <c r="M101" s="98" t="s">
        <v>165</v>
      </c>
      <c r="N101" s="98" t="s">
        <v>167</v>
      </c>
      <c r="O101" s="99" t="s">
        <v>187</v>
      </c>
      <c r="P101" s="99" t="s">
        <v>581</v>
      </c>
    </row>
    <row r="102" spans="1:16" x14ac:dyDescent="0.15">
      <c r="A102" s="98" t="s">
        <v>428</v>
      </c>
      <c r="B102" s="98" t="s">
        <v>67</v>
      </c>
      <c r="C102" s="98" t="s">
        <v>73</v>
      </c>
      <c r="D102" s="98" t="s">
        <v>78</v>
      </c>
      <c r="E102" s="98" t="s">
        <v>86</v>
      </c>
      <c r="F102" s="98" t="s">
        <v>582</v>
      </c>
      <c r="G102" s="98" t="s">
        <v>105</v>
      </c>
      <c r="H102" s="98" t="s">
        <v>126</v>
      </c>
      <c r="I102" s="98" t="s">
        <v>123</v>
      </c>
      <c r="J102" s="98" t="s">
        <v>138</v>
      </c>
      <c r="K102" s="98" t="s">
        <v>158</v>
      </c>
      <c r="L102" s="98" t="s">
        <v>146</v>
      </c>
      <c r="M102" s="98" t="s">
        <v>165</v>
      </c>
      <c r="N102" s="98" t="s">
        <v>592</v>
      </c>
      <c r="O102" s="99" t="s">
        <v>176</v>
      </c>
      <c r="P102" s="99" t="s">
        <v>581</v>
      </c>
    </row>
    <row r="103" spans="1:16" x14ac:dyDescent="0.15">
      <c r="A103" s="98" t="s">
        <v>258</v>
      </c>
      <c r="B103" s="98" t="s">
        <v>67</v>
      </c>
      <c r="C103" s="98" t="s">
        <v>73</v>
      </c>
      <c r="D103" s="98" t="s">
        <v>74</v>
      </c>
      <c r="E103" s="98" t="s">
        <v>86</v>
      </c>
      <c r="F103" s="98" t="s">
        <v>582</v>
      </c>
      <c r="G103" s="98" t="s">
        <v>105</v>
      </c>
      <c r="H103" s="98" t="s">
        <v>137</v>
      </c>
      <c r="I103" s="98" t="s">
        <v>119</v>
      </c>
      <c r="J103" s="98" t="s">
        <v>138</v>
      </c>
      <c r="K103" s="98" t="s">
        <v>158</v>
      </c>
      <c r="L103" s="98" t="s">
        <v>155</v>
      </c>
      <c r="M103" s="98" t="s">
        <v>166</v>
      </c>
      <c r="N103" s="98" t="s">
        <v>176</v>
      </c>
      <c r="O103" s="99" t="s">
        <v>178</v>
      </c>
      <c r="P103" s="99" t="s">
        <v>581</v>
      </c>
    </row>
    <row r="104" spans="1:16" x14ac:dyDescent="0.15">
      <c r="A104" s="98" t="s">
        <v>473</v>
      </c>
      <c r="B104" s="98" t="s">
        <v>67</v>
      </c>
      <c r="C104" s="98" t="s">
        <v>78</v>
      </c>
      <c r="D104" s="98" t="s">
        <v>79</v>
      </c>
      <c r="E104" s="98" t="s">
        <v>96</v>
      </c>
      <c r="F104" s="98" t="s">
        <v>582</v>
      </c>
      <c r="G104" s="98" t="s">
        <v>107</v>
      </c>
      <c r="H104" s="98" t="s">
        <v>126</v>
      </c>
      <c r="I104" s="98" t="s">
        <v>118</v>
      </c>
      <c r="J104" s="98" t="s">
        <v>138</v>
      </c>
      <c r="K104" s="98" t="s">
        <v>139</v>
      </c>
      <c r="L104" s="98" t="s">
        <v>146</v>
      </c>
      <c r="M104" s="98" t="s">
        <v>149</v>
      </c>
      <c r="N104" s="98" t="s">
        <v>176</v>
      </c>
      <c r="O104" s="99" t="s">
        <v>186</v>
      </c>
      <c r="P104" s="99" t="s">
        <v>581</v>
      </c>
    </row>
    <row r="105" spans="1:16" x14ac:dyDescent="0.15">
      <c r="A105" s="98" t="s">
        <v>571</v>
      </c>
      <c r="B105" s="98" t="s">
        <v>67</v>
      </c>
      <c r="C105" s="98" t="s">
        <v>77</v>
      </c>
      <c r="D105" s="98" t="s">
        <v>74</v>
      </c>
      <c r="E105" s="98" t="s">
        <v>86</v>
      </c>
      <c r="F105" s="98" t="s">
        <v>582</v>
      </c>
      <c r="G105" s="98" t="s">
        <v>105</v>
      </c>
      <c r="H105" s="98" t="s">
        <v>110</v>
      </c>
      <c r="I105" s="98" t="s">
        <v>116</v>
      </c>
      <c r="J105" s="98" t="s">
        <v>117</v>
      </c>
      <c r="K105" s="98" t="s">
        <v>139</v>
      </c>
      <c r="L105" s="98" t="s">
        <v>160</v>
      </c>
      <c r="M105" s="98" t="s">
        <v>143</v>
      </c>
      <c r="N105" s="98" t="s">
        <v>167</v>
      </c>
      <c r="O105" s="99" t="s">
        <v>172</v>
      </c>
      <c r="P105" s="99" t="s">
        <v>592</v>
      </c>
    </row>
    <row r="106" spans="1:16" x14ac:dyDescent="0.15">
      <c r="A106" s="98" t="s">
        <v>409</v>
      </c>
      <c r="B106" s="98" t="s">
        <v>67</v>
      </c>
      <c r="C106" s="98" t="s">
        <v>68</v>
      </c>
      <c r="D106" s="98" t="s">
        <v>73</v>
      </c>
      <c r="E106" s="98" t="s">
        <v>96</v>
      </c>
      <c r="F106" s="98" t="s">
        <v>107</v>
      </c>
      <c r="G106" s="98" t="s">
        <v>94</v>
      </c>
      <c r="H106" s="98" t="s">
        <v>113</v>
      </c>
      <c r="I106" s="98" t="s">
        <v>580</v>
      </c>
      <c r="J106" s="98" t="s">
        <v>138</v>
      </c>
      <c r="K106" s="98" t="s">
        <v>155</v>
      </c>
      <c r="L106" s="98" t="s">
        <v>166</v>
      </c>
      <c r="M106" s="98" t="s">
        <v>165</v>
      </c>
      <c r="N106" s="98" t="s">
        <v>188</v>
      </c>
      <c r="O106" s="99" t="s">
        <v>169</v>
      </c>
      <c r="P106" s="99" t="s">
        <v>175</v>
      </c>
    </row>
    <row r="107" spans="1:16" x14ac:dyDescent="0.15">
      <c r="A107" s="98" t="s">
        <v>248</v>
      </c>
      <c r="B107" s="98" t="s">
        <v>67</v>
      </c>
      <c r="C107" s="98" t="s">
        <v>73</v>
      </c>
      <c r="D107" s="98" t="s">
        <v>72</v>
      </c>
      <c r="E107" s="98" t="s">
        <v>98</v>
      </c>
      <c r="F107" s="98" t="s">
        <v>93</v>
      </c>
      <c r="G107" s="98" t="s">
        <v>105</v>
      </c>
      <c r="H107" s="98" t="s">
        <v>132</v>
      </c>
      <c r="I107" s="98" t="s">
        <v>121</v>
      </c>
      <c r="J107" s="98" t="s">
        <v>138</v>
      </c>
      <c r="K107" s="98" t="s">
        <v>149</v>
      </c>
      <c r="L107" s="98" t="s">
        <v>146</v>
      </c>
      <c r="M107" s="98" t="s">
        <v>148</v>
      </c>
      <c r="N107" s="98" t="s">
        <v>167</v>
      </c>
      <c r="O107" s="99" t="s">
        <v>189</v>
      </c>
      <c r="P107" s="99" t="s">
        <v>581</v>
      </c>
    </row>
    <row r="108" spans="1:16" x14ac:dyDescent="0.15">
      <c r="A108" s="98" t="s">
        <v>394</v>
      </c>
      <c r="B108" s="98" t="s">
        <v>78</v>
      </c>
      <c r="C108" s="98" t="s">
        <v>585</v>
      </c>
      <c r="D108" s="98" t="s">
        <v>79</v>
      </c>
      <c r="E108" s="98" t="s">
        <v>107</v>
      </c>
      <c r="F108" s="98" t="s">
        <v>82</v>
      </c>
      <c r="G108" s="98" t="s">
        <v>586</v>
      </c>
      <c r="H108" s="98" t="s">
        <v>113</v>
      </c>
      <c r="I108" s="98" t="s">
        <v>118</v>
      </c>
      <c r="J108" s="98" t="s">
        <v>123</v>
      </c>
      <c r="K108" s="98" t="s">
        <v>148</v>
      </c>
      <c r="L108" s="98" t="s">
        <v>164</v>
      </c>
      <c r="M108" s="98" t="s">
        <v>165</v>
      </c>
      <c r="N108" s="98" t="s">
        <v>176</v>
      </c>
      <c r="O108" s="99" t="s">
        <v>179</v>
      </c>
      <c r="P108" s="99" t="s">
        <v>186</v>
      </c>
    </row>
    <row r="109" spans="1:16" x14ac:dyDescent="0.15">
      <c r="A109" s="98" t="s">
        <v>465</v>
      </c>
      <c r="B109" s="98" t="s">
        <v>67</v>
      </c>
      <c r="C109" s="98" t="s">
        <v>78</v>
      </c>
      <c r="D109" s="98" t="s">
        <v>74</v>
      </c>
      <c r="E109" s="98" t="s">
        <v>96</v>
      </c>
      <c r="F109" s="98" t="s">
        <v>582</v>
      </c>
      <c r="G109" s="98" t="s">
        <v>95</v>
      </c>
      <c r="H109" s="98" t="s">
        <v>132</v>
      </c>
      <c r="I109" s="98" t="s">
        <v>121</v>
      </c>
      <c r="J109" s="98" t="s">
        <v>138</v>
      </c>
      <c r="K109" s="98" t="s">
        <v>158</v>
      </c>
      <c r="L109" s="98" t="s">
        <v>161</v>
      </c>
      <c r="M109" s="98" t="s">
        <v>148</v>
      </c>
      <c r="N109" s="98" t="s">
        <v>167</v>
      </c>
      <c r="O109" s="99" t="s">
        <v>592</v>
      </c>
      <c r="P109" s="99" t="s">
        <v>581</v>
      </c>
    </row>
    <row r="110" spans="1:16" x14ac:dyDescent="0.15">
      <c r="A110" s="98" t="s">
        <v>566</v>
      </c>
      <c r="B110" s="98" t="s">
        <v>67</v>
      </c>
      <c r="C110" s="98" t="s">
        <v>73</v>
      </c>
      <c r="D110" s="98" t="s">
        <v>74</v>
      </c>
      <c r="E110" s="98" t="s">
        <v>86</v>
      </c>
      <c r="F110" s="98" t="s">
        <v>103</v>
      </c>
      <c r="G110" s="98" t="s">
        <v>105</v>
      </c>
      <c r="H110" s="98" t="s">
        <v>117</v>
      </c>
      <c r="I110" s="98" t="s">
        <v>580</v>
      </c>
      <c r="J110" s="98" t="s">
        <v>132</v>
      </c>
      <c r="K110" s="98" t="s">
        <v>160</v>
      </c>
      <c r="L110" s="98" t="s">
        <v>158</v>
      </c>
      <c r="M110" s="98" t="s">
        <v>165</v>
      </c>
      <c r="N110" s="98" t="s">
        <v>167</v>
      </c>
      <c r="O110" s="99" t="s">
        <v>194</v>
      </c>
      <c r="P110" s="99" t="s">
        <v>581</v>
      </c>
    </row>
    <row r="111" spans="1:16" x14ac:dyDescent="0.15">
      <c r="A111" s="98" t="s">
        <v>355</v>
      </c>
      <c r="B111" s="98" t="s">
        <v>67</v>
      </c>
      <c r="C111" s="98" t="s">
        <v>79</v>
      </c>
      <c r="D111" s="98" t="s">
        <v>74</v>
      </c>
      <c r="E111" s="98" t="s">
        <v>86</v>
      </c>
      <c r="F111" s="98" t="s">
        <v>98</v>
      </c>
      <c r="G111" s="98" t="s">
        <v>95</v>
      </c>
      <c r="H111" s="98" t="s">
        <v>130</v>
      </c>
      <c r="I111" s="98" t="s">
        <v>121</v>
      </c>
      <c r="J111" s="98" t="s">
        <v>118</v>
      </c>
      <c r="K111" s="98" t="s">
        <v>153</v>
      </c>
      <c r="L111" s="98" t="s">
        <v>146</v>
      </c>
      <c r="M111" s="98" t="s">
        <v>155</v>
      </c>
      <c r="N111" s="98" t="s">
        <v>167</v>
      </c>
      <c r="O111" s="99" t="s">
        <v>186</v>
      </c>
      <c r="P111" s="99" t="s">
        <v>581</v>
      </c>
    </row>
    <row r="112" spans="1:16" x14ac:dyDescent="0.15">
      <c r="A112" s="98" t="s">
        <v>318</v>
      </c>
      <c r="B112" s="98" t="s">
        <v>67</v>
      </c>
      <c r="C112" s="98" t="s">
        <v>78</v>
      </c>
      <c r="D112" s="98" t="s">
        <v>80</v>
      </c>
      <c r="E112" s="98" t="s">
        <v>81</v>
      </c>
      <c r="F112" s="98" t="s">
        <v>84</v>
      </c>
      <c r="G112" s="98" t="s">
        <v>86</v>
      </c>
      <c r="H112" s="98" t="s">
        <v>120</v>
      </c>
      <c r="I112" s="98" t="s">
        <v>125</v>
      </c>
      <c r="J112" s="98" t="s">
        <v>122</v>
      </c>
      <c r="K112" s="98" t="s">
        <v>149</v>
      </c>
      <c r="L112" s="98" t="s">
        <v>198</v>
      </c>
      <c r="M112" s="98" t="s">
        <v>160</v>
      </c>
      <c r="N112" s="98" t="s">
        <v>177</v>
      </c>
      <c r="O112" s="99" t="s">
        <v>169</v>
      </c>
      <c r="P112" s="99" t="s">
        <v>194</v>
      </c>
    </row>
    <row r="113" spans="1:16" x14ac:dyDescent="0.15">
      <c r="A113" s="98" t="s">
        <v>346</v>
      </c>
      <c r="B113" s="98" t="s">
        <v>67</v>
      </c>
      <c r="C113" s="98" t="s">
        <v>68</v>
      </c>
      <c r="D113" s="98" t="s">
        <v>79</v>
      </c>
      <c r="E113" s="98" t="s">
        <v>96</v>
      </c>
      <c r="F113" s="98" t="s">
        <v>582</v>
      </c>
      <c r="G113" s="98" t="s">
        <v>587</v>
      </c>
      <c r="H113" s="98" t="s">
        <v>135</v>
      </c>
      <c r="I113" s="98" t="s">
        <v>129</v>
      </c>
      <c r="J113" s="98" t="s">
        <v>118</v>
      </c>
      <c r="K113" s="98" t="s">
        <v>149</v>
      </c>
      <c r="L113" s="98" t="s">
        <v>158</v>
      </c>
      <c r="M113" s="98" t="s">
        <v>166</v>
      </c>
      <c r="N113" s="98" t="s">
        <v>167</v>
      </c>
      <c r="O113" s="99" t="s">
        <v>592</v>
      </c>
      <c r="P113" s="99" t="s">
        <v>175</v>
      </c>
    </row>
    <row r="114" spans="1:16" x14ac:dyDescent="0.15">
      <c r="A114" s="98" t="s">
        <v>226</v>
      </c>
      <c r="B114" s="98" t="s">
        <v>67</v>
      </c>
      <c r="C114" s="98" t="s">
        <v>78</v>
      </c>
      <c r="D114" s="98" t="s">
        <v>70</v>
      </c>
      <c r="E114" s="98" t="s">
        <v>83</v>
      </c>
      <c r="F114" s="98" t="s">
        <v>582</v>
      </c>
      <c r="G114" s="98" t="s">
        <v>100</v>
      </c>
      <c r="H114" s="98" t="s">
        <v>134</v>
      </c>
      <c r="I114" s="98" t="s">
        <v>121</v>
      </c>
      <c r="J114" s="98" t="s">
        <v>138</v>
      </c>
      <c r="K114" s="98" t="s">
        <v>153</v>
      </c>
      <c r="L114" s="98" t="s">
        <v>162</v>
      </c>
      <c r="M114" s="98" t="s">
        <v>165</v>
      </c>
      <c r="N114" s="98" t="s">
        <v>167</v>
      </c>
      <c r="O114" s="99" t="s">
        <v>187</v>
      </c>
      <c r="P114" s="99" t="s">
        <v>581</v>
      </c>
    </row>
    <row r="115" spans="1:16" x14ac:dyDescent="0.15">
      <c r="A115" s="98" t="s">
        <v>520</v>
      </c>
      <c r="B115" s="98" t="s">
        <v>67</v>
      </c>
      <c r="C115" s="98" t="s">
        <v>73</v>
      </c>
      <c r="D115" s="98" t="s">
        <v>74</v>
      </c>
      <c r="E115" s="98" t="s">
        <v>86</v>
      </c>
      <c r="F115" s="98" t="s">
        <v>107</v>
      </c>
      <c r="G115" s="98" t="s">
        <v>105</v>
      </c>
      <c r="H115" s="98" t="s">
        <v>126</v>
      </c>
      <c r="I115" s="98" t="s">
        <v>121</v>
      </c>
      <c r="J115" s="98" t="s">
        <v>138</v>
      </c>
      <c r="K115" s="98" t="s">
        <v>149</v>
      </c>
      <c r="L115" s="98" t="s">
        <v>158</v>
      </c>
      <c r="M115" s="98" t="s">
        <v>140</v>
      </c>
      <c r="N115" s="98" t="s">
        <v>167</v>
      </c>
      <c r="O115" s="99" t="s">
        <v>592</v>
      </c>
      <c r="P115" s="99" t="s">
        <v>581</v>
      </c>
    </row>
    <row r="116" spans="1:16" x14ac:dyDescent="0.15">
      <c r="A116" s="98" t="s">
        <v>521</v>
      </c>
      <c r="B116" s="98" t="s">
        <v>67</v>
      </c>
      <c r="C116" s="98" t="s">
        <v>71</v>
      </c>
      <c r="D116" s="98" t="s">
        <v>68</v>
      </c>
      <c r="E116" s="98" t="s">
        <v>586</v>
      </c>
      <c r="F116" s="98" t="s">
        <v>582</v>
      </c>
      <c r="G116" s="98" t="s">
        <v>105</v>
      </c>
      <c r="H116" s="98" t="s">
        <v>117</v>
      </c>
      <c r="I116" s="98" t="s">
        <v>121</v>
      </c>
      <c r="J116" s="98" t="s">
        <v>137</v>
      </c>
      <c r="K116" s="98" t="s">
        <v>158</v>
      </c>
      <c r="L116" s="98" t="s">
        <v>141</v>
      </c>
      <c r="M116" s="98" t="s">
        <v>148</v>
      </c>
      <c r="N116" s="98" t="s">
        <v>167</v>
      </c>
      <c r="O116" s="99" t="s">
        <v>592</v>
      </c>
      <c r="P116" s="99" t="s">
        <v>581</v>
      </c>
    </row>
    <row r="117" spans="1:16" x14ac:dyDescent="0.15">
      <c r="A117" s="98" t="s">
        <v>239</v>
      </c>
      <c r="B117" s="98" t="s">
        <v>67</v>
      </c>
      <c r="C117" s="98" t="s">
        <v>68</v>
      </c>
      <c r="D117" s="98" t="s">
        <v>74</v>
      </c>
      <c r="E117" s="98" t="s">
        <v>98</v>
      </c>
      <c r="F117" s="98" t="s">
        <v>582</v>
      </c>
      <c r="G117" s="98" t="s">
        <v>89</v>
      </c>
      <c r="H117" s="98" t="s">
        <v>120</v>
      </c>
      <c r="I117" s="98" t="s">
        <v>116</v>
      </c>
      <c r="J117" s="98" t="s">
        <v>137</v>
      </c>
      <c r="K117" s="98" t="s">
        <v>139</v>
      </c>
      <c r="L117" s="98" t="s">
        <v>149</v>
      </c>
      <c r="M117" s="98" t="s">
        <v>162</v>
      </c>
      <c r="N117" s="98" t="s">
        <v>172</v>
      </c>
      <c r="O117" s="99" t="s">
        <v>169</v>
      </c>
      <c r="P117" s="99" t="s">
        <v>170</v>
      </c>
    </row>
    <row r="118" spans="1:16" x14ac:dyDescent="0.15">
      <c r="A118" s="98" t="s">
        <v>493</v>
      </c>
      <c r="B118" s="98" t="s">
        <v>67</v>
      </c>
      <c r="C118" s="98" t="s">
        <v>70</v>
      </c>
      <c r="D118" s="98" t="s">
        <v>78</v>
      </c>
      <c r="E118" s="98" t="s">
        <v>86</v>
      </c>
      <c r="F118" s="98" t="s">
        <v>582</v>
      </c>
      <c r="G118" s="98" t="s">
        <v>100</v>
      </c>
      <c r="H118" s="98" t="s">
        <v>129</v>
      </c>
      <c r="I118" s="98" t="s">
        <v>117</v>
      </c>
      <c r="J118" s="98" t="s">
        <v>138</v>
      </c>
      <c r="K118" s="98" t="s">
        <v>153</v>
      </c>
      <c r="L118" s="98" t="s">
        <v>155</v>
      </c>
      <c r="M118" s="98" t="s">
        <v>165</v>
      </c>
      <c r="N118" s="98" t="s">
        <v>583</v>
      </c>
      <c r="O118" s="99" t="s">
        <v>188</v>
      </c>
      <c r="P118" s="99" t="s">
        <v>191</v>
      </c>
    </row>
    <row r="119" spans="1:16" x14ac:dyDescent="0.15">
      <c r="A119" s="98" t="s">
        <v>494</v>
      </c>
      <c r="B119" s="98" t="s">
        <v>67</v>
      </c>
      <c r="C119" s="98" t="s">
        <v>73</v>
      </c>
      <c r="D119" s="98" t="s">
        <v>80</v>
      </c>
      <c r="E119" s="98" t="s">
        <v>86</v>
      </c>
      <c r="F119" s="98" t="s">
        <v>586</v>
      </c>
      <c r="G119" s="98" t="s">
        <v>98</v>
      </c>
      <c r="H119" s="98" t="s">
        <v>126</v>
      </c>
      <c r="I119" s="98" t="s">
        <v>121</v>
      </c>
      <c r="J119" s="98" t="s">
        <v>138</v>
      </c>
      <c r="K119" s="98" t="s">
        <v>149</v>
      </c>
      <c r="L119" s="98" t="s">
        <v>198</v>
      </c>
      <c r="M119" s="98" t="s">
        <v>148</v>
      </c>
      <c r="N119" s="98" t="s">
        <v>592</v>
      </c>
      <c r="O119" s="99" t="s">
        <v>176</v>
      </c>
      <c r="P119" s="99" t="s">
        <v>191</v>
      </c>
    </row>
    <row r="120" spans="1:16" x14ac:dyDescent="0.15">
      <c r="A120" s="98" t="s">
        <v>495</v>
      </c>
      <c r="B120" s="98" t="s">
        <v>67</v>
      </c>
      <c r="C120" s="98" t="s">
        <v>73</v>
      </c>
      <c r="D120" s="98" t="s">
        <v>74</v>
      </c>
      <c r="E120" s="98" t="s">
        <v>86</v>
      </c>
      <c r="F120" s="98" t="s">
        <v>82</v>
      </c>
      <c r="G120" s="98" t="s">
        <v>100</v>
      </c>
      <c r="H120" s="98" t="s">
        <v>110</v>
      </c>
      <c r="I120" s="98" t="s">
        <v>118</v>
      </c>
      <c r="J120" s="98" t="s">
        <v>134</v>
      </c>
      <c r="K120" s="98" t="s">
        <v>158</v>
      </c>
      <c r="L120" s="98" t="s">
        <v>161</v>
      </c>
      <c r="M120" s="98" t="s">
        <v>165</v>
      </c>
      <c r="N120" s="98" t="s">
        <v>167</v>
      </c>
      <c r="O120" s="99" t="s">
        <v>583</v>
      </c>
      <c r="P120" s="99" t="s">
        <v>581</v>
      </c>
    </row>
    <row r="121" spans="1:16" x14ac:dyDescent="0.15">
      <c r="A121" s="98" t="s">
        <v>412</v>
      </c>
      <c r="B121" s="98" t="s">
        <v>70</v>
      </c>
      <c r="C121" s="98" t="s">
        <v>585</v>
      </c>
      <c r="D121" s="98" t="s">
        <v>78</v>
      </c>
      <c r="E121" s="98" t="s">
        <v>586</v>
      </c>
      <c r="F121" s="98" t="s">
        <v>98</v>
      </c>
      <c r="G121" s="98" t="s">
        <v>105</v>
      </c>
      <c r="H121" s="98" t="s">
        <v>137</v>
      </c>
      <c r="I121" s="98" t="s">
        <v>126</v>
      </c>
      <c r="J121" s="98" t="s">
        <v>125</v>
      </c>
      <c r="K121" s="98" t="s">
        <v>158</v>
      </c>
      <c r="L121" s="98" t="s">
        <v>149</v>
      </c>
      <c r="M121" s="98" t="s">
        <v>165</v>
      </c>
      <c r="N121" s="98" t="s">
        <v>177</v>
      </c>
      <c r="O121" s="99" t="s">
        <v>179</v>
      </c>
      <c r="P121" s="99" t="s">
        <v>193</v>
      </c>
    </row>
    <row r="122" spans="1:16" x14ac:dyDescent="0.15">
      <c r="A122" s="98" t="s">
        <v>413</v>
      </c>
      <c r="B122" s="98" t="s">
        <v>67</v>
      </c>
      <c r="C122" s="98" t="s">
        <v>72</v>
      </c>
      <c r="D122" s="98" t="s">
        <v>80</v>
      </c>
      <c r="E122" s="98" t="s">
        <v>81</v>
      </c>
      <c r="F122" s="98" t="s">
        <v>584</v>
      </c>
      <c r="G122" s="98" t="s">
        <v>589</v>
      </c>
      <c r="H122" s="98" t="s">
        <v>132</v>
      </c>
      <c r="I122" s="98" t="s">
        <v>116</v>
      </c>
      <c r="J122" s="98" t="s">
        <v>133</v>
      </c>
      <c r="K122" s="98" t="s">
        <v>158</v>
      </c>
      <c r="L122" s="98" t="s">
        <v>149</v>
      </c>
      <c r="M122" s="98" t="s">
        <v>165</v>
      </c>
      <c r="N122" s="98" t="s">
        <v>177</v>
      </c>
      <c r="O122" s="99" t="s">
        <v>179</v>
      </c>
      <c r="P122" s="99" t="s">
        <v>193</v>
      </c>
    </row>
    <row r="123" spans="1:16" x14ac:dyDescent="0.15">
      <c r="A123" s="98" t="s">
        <v>504</v>
      </c>
      <c r="B123" s="98" t="s">
        <v>73</v>
      </c>
      <c r="C123" s="98" t="s">
        <v>80</v>
      </c>
      <c r="D123" s="98" t="s">
        <v>74</v>
      </c>
      <c r="E123" s="98" t="s">
        <v>587</v>
      </c>
      <c r="F123" s="98" t="s">
        <v>589</v>
      </c>
      <c r="G123" s="98" t="s">
        <v>105</v>
      </c>
      <c r="H123" s="98" t="s">
        <v>129</v>
      </c>
      <c r="I123" s="98" t="s">
        <v>125</v>
      </c>
      <c r="J123" s="98" t="s">
        <v>138</v>
      </c>
      <c r="K123" s="98" t="s">
        <v>139</v>
      </c>
      <c r="L123" s="98" t="s">
        <v>160</v>
      </c>
      <c r="M123" s="98" t="s">
        <v>149</v>
      </c>
      <c r="N123" s="98" t="s">
        <v>167</v>
      </c>
      <c r="O123" s="99" t="s">
        <v>186</v>
      </c>
      <c r="P123" s="99" t="s">
        <v>581</v>
      </c>
    </row>
    <row r="124" spans="1:16" x14ac:dyDescent="0.15">
      <c r="A124" s="98" t="s">
        <v>470</v>
      </c>
      <c r="B124" s="98" t="s">
        <v>66</v>
      </c>
      <c r="C124" s="98" t="s">
        <v>585</v>
      </c>
      <c r="D124" s="98" t="s">
        <v>72</v>
      </c>
      <c r="E124" s="98" t="s">
        <v>96</v>
      </c>
      <c r="F124" s="98" t="s">
        <v>83</v>
      </c>
      <c r="G124" s="98" t="s">
        <v>98</v>
      </c>
      <c r="H124" s="98" t="s">
        <v>110</v>
      </c>
      <c r="I124" s="98" t="s">
        <v>121</v>
      </c>
      <c r="J124" s="98" t="s">
        <v>118</v>
      </c>
      <c r="K124" s="98" t="s">
        <v>148</v>
      </c>
      <c r="L124" s="98" t="s">
        <v>157</v>
      </c>
      <c r="M124" s="98" t="s">
        <v>163</v>
      </c>
      <c r="N124" s="98" t="s">
        <v>592</v>
      </c>
      <c r="O124" s="99" t="s">
        <v>194</v>
      </c>
      <c r="P124" s="99" t="s">
        <v>176</v>
      </c>
    </row>
    <row r="125" spans="1:16" x14ac:dyDescent="0.15">
      <c r="A125" s="98" t="s">
        <v>525</v>
      </c>
      <c r="B125" s="98" t="s">
        <v>73</v>
      </c>
      <c r="C125" s="98" t="s">
        <v>79</v>
      </c>
      <c r="D125" s="98" t="s">
        <v>74</v>
      </c>
      <c r="E125" s="98" t="s">
        <v>83</v>
      </c>
      <c r="F125" s="98" t="s">
        <v>100</v>
      </c>
      <c r="G125" s="98" t="s">
        <v>105</v>
      </c>
      <c r="H125" s="98" t="s">
        <v>132</v>
      </c>
      <c r="I125" s="98" t="s">
        <v>121</v>
      </c>
      <c r="J125" s="98" t="s">
        <v>138</v>
      </c>
      <c r="K125" s="98" t="s">
        <v>158</v>
      </c>
      <c r="L125" s="98" t="s">
        <v>166</v>
      </c>
      <c r="M125" s="98" t="s">
        <v>165</v>
      </c>
      <c r="N125" s="98" t="s">
        <v>188</v>
      </c>
      <c r="O125" s="99" t="s">
        <v>167</v>
      </c>
      <c r="P125" s="99" t="s">
        <v>581</v>
      </c>
    </row>
    <row r="126" spans="1:16" x14ac:dyDescent="0.15">
      <c r="A126" s="98" t="s">
        <v>371</v>
      </c>
      <c r="B126" s="98" t="s">
        <v>79</v>
      </c>
      <c r="C126" s="98" t="s">
        <v>72</v>
      </c>
      <c r="D126" s="98" t="s">
        <v>70</v>
      </c>
      <c r="E126" s="98" t="s">
        <v>98</v>
      </c>
      <c r="F126" s="98" t="s">
        <v>82</v>
      </c>
      <c r="G126" s="98" t="s">
        <v>103</v>
      </c>
      <c r="H126" s="98" t="s">
        <v>126</v>
      </c>
      <c r="I126" s="98" t="s">
        <v>125</v>
      </c>
      <c r="J126" s="98" t="s">
        <v>138</v>
      </c>
      <c r="K126" s="98" t="s">
        <v>158</v>
      </c>
      <c r="L126" s="98" t="s">
        <v>146</v>
      </c>
      <c r="M126" s="98" t="s">
        <v>163</v>
      </c>
      <c r="N126" s="98" t="s">
        <v>188</v>
      </c>
      <c r="O126" s="99" t="s">
        <v>191</v>
      </c>
      <c r="P126" s="99" t="s">
        <v>581</v>
      </c>
    </row>
    <row r="127" spans="1:16" x14ac:dyDescent="0.15">
      <c r="A127" s="98" t="s">
        <v>432</v>
      </c>
      <c r="B127" s="98" t="s">
        <v>67</v>
      </c>
      <c r="C127" s="98" t="s">
        <v>77</v>
      </c>
      <c r="D127" s="98" t="s">
        <v>73</v>
      </c>
      <c r="E127" s="98" t="s">
        <v>86</v>
      </c>
      <c r="F127" s="98" t="s">
        <v>582</v>
      </c>
      <c r="G127" s="98" t="s">
        <v>83</v>
      </c>
      <c r="H127" s="98" t="s">
        <v>113</v>
      </c>
      <c r="I127" s="98" t="s">
        <v>137</v>
      </c>
      <c r="J127" s="98" t="s">
        <v>138</v>
      </c>
      <c r="K127" s="98" t="s">
        <v>158</v>
      </c>
      <c r="L127" s="98" t="s">
        <v>155</v>
      </c>
      <c r="M127" s="98" t="s">
        <v>166</v>
      </c>
      <c r="N127" s="98" t="s">
        <v>176</v>
      </c>
      <c r="O127" s="99" t="s">
        <v>592</v>
      </c>
      <c r="P127" s="99" t="s">
        <v>581</v>
      </c>
    </row>
    <row r="128" spans="1:16" x14ac:dyDescent="0.15">
      <c r="A128" s="98" t="s">
        <v>433</v>
      </c>
      <c r="B128" s="98" t="s">
        <v>67</v>
      </c>
      <c r="C128" s="98" t="s">
        <v>71</v>
      </c>
      <c r="D128" s="98" t="s">
        <v>78</v>
      </c>
      <c r="E128" s="98" t="s">
        <v>93</v>
      </c>
      <c r="F128" s="98" t="s">
        <v>107</v>
      </c>
      <c r="G128" s="98" t="s">
        <v>95</v>
      </c>
      <c r="H128" s="98" t="s">
        <v>130</v>
      </c>
      <c r="I128" s="98" t="s">
        <v>121</v>
      </c>
      <c r="J128" s="98" t="s">
        <v>138</v>
      </c>
      <c r="K128" s="98" t="s">
        <v>158</v>
      </c>
      <c r="L128" s="98" t="s">
        <v>155</v>
      </c>
      <c r="M128" s="98" t="s">
        <v>166</v>
      </c>
      <c r="N128" s="98" t="s">
        <v>176</v>
      </c>
      <c r="O128" s="99" t="s">
        <v>592</v>
      </c>
      <c r="P128" s="99" t="s">
        <v>581</v>
      </c>
    </row>
    <row r="129" spans="1:16" x14ac:dyDescent="0.15">
      <c r="A129" s="98" t="s">
        <v>434</v>
      </c>
      <c r="B129" s="98" t="s">
        <v>67</v>
      </c>
      <c r="C129" s="98" t="s">
        <v>70</v>
      </c>
      <c r="D129" s="98" t="s">
        <v>74</v>
      </c>
      <c r="E129" s="98" t="s">
        <v>98</v>
      </c>
      <c r="F129" s="98" t="s">
        <v>95</v>
      </c>
      <c r="G129" s="98" t="s">
        <v>105</v>
      </c>
      <c r="H129" s="98" t="s">
        <v>137</v>
      </c>
      <c r="I129" s="98" t="s">
        <v>580</v>
      </c>
      <c r="J129" s="98" t="s">
        <v>138</v>
      </c>
      <c r="K129" s="98" t="s">
        <v>158</v>
      </c>
      <c r="L129" s="98" t="s">
        <v>155</v>
      </c>
      <c r="M129" s="98" t="s">
        <v>166</v>
      </c>
      <c r="N129" s="98" t="s">
        <v>176</v>
      </c>
      <c r="O129" s="99" t="s">
        <v>592</v>
      </c>
      <c r="P129" s="99" t="s">
        <v>581</v>
      </c>
    </row>
    <row r="130" spans="1:16" x14ac:dyDescent="0.15">
      <c r="A130" s="98" t="s">
        <v>362</v>
      </c>
      <c r="B130" s="98" t="s">
        <v>67</v>
      </c>
      <c r="C130" s="98" t="s">
        <v>73</v>
      </c>
      <c r="D130" s="98" t="s">
        <v>74</v>
      </c>
      <c r="E130" s="98" t="s">
        <v>86</v>
      </c>
      <c r="F130" s="98" t="s">
        <v>98</v>
      </c>
      <c r="G130" s="98" t="s">
        <v>105</v>
      </c>
      <c r="H130" s="98" t="s">
        <v>132</v>
      </c>
      <c r="I130" s="98" t="s">
        <v>129</v>
      </c>
      <c r="J130" s="98" t="s">
        <v>138</v>
      </c>
      <c r="K130" s="98" t="s">
        <v>139</v>
      </c>
      <c r="L130" s="98" t="s">
        <v>146</v>
      </c>
      <c r="M130" s="98" t="s">
        <v>158</v>
      </c>
      <c r="N130" s="98" t="s">
        <v>172</v>
      </c>
      <c r="O130" s="99" t="s">
        <v>188</v>
      </c>
      <c r="P130" s="99" t="s">
        <v>592</v>
      </c>
    </row>
    <row r="131" spans="1:16" x14ac:dyDescent="0.15">
      <c r="A131" s="98" t="s">
        <v>347</v>
      </c>
      <c r="B131" s="98" t="s">
        <v>67</v>
      </c>
      <c r="C131" s="98" t="s">
        <v>73</v>
      </c>
      <c r="D131" s="98" t="s">
        <v>74</v>
      </c>
      <c r="E131" s="98" t="s">
        <v>86</v>
      </c>
      <c r="F131" s="98" t="s">
        <v>582</v>
      </c>
      <c r="G131" s="98" t="s">
        <v>105</v>
      </c>
      <c r="H131" s="98" t="s">
        <v>130</v>
      </c>
      <c r="I131" s="98" t="s">
        <v>121</v>
      </c>
      <c r="J131" s="98" t="s">
        <v>117</v>
      </c>
      <c r="K131" s="98" t="s">
        <v>161</v>
      </c>
      <c r="L131" s="98" t="s">
        <v>148</v>
      </c>
      <c r="M131" s="98" t="s">
        <v>165</v>
      </c>
      <c r="N131" s="98" t="s">
        <v>167</v>
      </c>
      <c r="O131" s="99" t="s">
        <v>592</v>
      </c>
      <c r="P131" s="99" t="s">
        <v>583</v>
      </c>
    </row>
    <row r="132" spans="1:16" x14ac:dyDescent="0.15">
      <c r="A132" s="98" t="s">
        <v>531</v>
      </c>
      <c r="B132" s="98" t="s">
        <v>67</v>
      </c>
      <c r="C132" s="98" t="s">
        <v>79</v>
      </c>
      <c r="D132" s="98" t="s">
        <v>71</v>
      </c>
      <c r="E132" s="98" t="s">
        <v>107</v>
      </c>
      <c r="F132" s="98" t="s">
        <v>582</v>
      </c>
      <c r="G132" s="98" t="s">
        <v>85</v>
      </c>
      <c r="H132" s="98" t="s">
        <v>132</v>
      </c>
      <c r="I132" s="98" t="s">
        <v>123</v>
      </c>
      <c r="J132" s="98" t="s">
        <v>138</v>
      </c>
      <c r="K132" s="98" t="s">
        <v>160</v>
      </c>
      <c r="L132" s="98" t="s">
        <v>146</v>
      </c>
      <c r="M132" s="98" t="s">
        <v>166</v>
      </c>
      <c r="N132" s="98" t="s">
        <v>592</v>
      </c>
      <c r="O132" s="99" t="s">
        <v>184</v>
      </c>
      <c r="P132" s="99" t="s">
        <v>186</v>
      </c>
    </row>
    <row r="133" spans="1:16" x14ac:dyDescent="0.15">
      <c r="A133" s="98" t="s">
        <v>243</v>
      </c>
      <c r="B133" s="98" t="s">
        <v>67</v>
      </c>
      <c r="C133" s="98" t="s">
        <v>72</v>
      </c>
      <c r="D133" s="98" t="s">
        <v>68</v>
      </c>
      <c r="E133" s="98" t="s">
        <v>587</v>
      </c>
      <c r="F133" s="98" t="s">
        <v>582</v>
      </c>
      <c r="G133" s="98" t="s">
        <v>105</v>
      </c>
      <c r="H133" s="98" t="s">
        <v>113</v>
      </c>
      <c r="I133" s="98" t="s">
        <v>126</v>
      </c>
      <c r="J133" s="98" t="s">
        <v>138</v>
      </c>
      <c r="K133" s="98" t="s">
        <v>158</v>
      </c>
      <c r="L133" s="98" t="s">
        <v>155</v>
      </c>
      <c r="M133" s="98" t="s">
        <v>166</v>
      </c>
      <c r="N133" s="98" t="s">
        <v>583</v>
      </c>
      <c r="O133" s="99" t="s">
        <v>178</v>
      </c>
      <c r="P133" s="99" t="s">
        <v>581</v>
      </c>
    </row>
    <row r="134" spans="1:16" x14ac:dyDescent="0.15">
      <c r="A134" s="98" t="s">
        <v>288</v>
      </c>
      <c r="B134" s="98" t="s">
        <v>67</v>
      </c>
      <c r="C134" s="98" t="s">
        <v>76</v>
      </c>
      <c r="D134" s="98" t="s">
        <v>78</v>
      </c>
      <c r="E134" s="98" t="s">
        <v>586</v>
      </c>
      <c r="F134" s="98" t="s">
        <v>100</v>
      </c>
      <c r="G134" s="98" t="s">
        <v>105</v>
      </c>
      <c r="H134" s="98" t="s">
        <v>132</v>
      </c>
      <c r="I134" s="98" t="s">
        <v>121</v>
      </c>
      <c r="J134" s="98" t="s">
        <v>138</v>
      </c>
      <c r="K134" s="98" t="s">
        <v>160</v>
      </c>
      <c r="L134" s="98" t="s">
        <v>148</v>
      </c>
      <c r="M134" s="98" t="s">
        <v>165</v>
      </c>
      <c r="N134" s="99" t="s">
        <v>182</v>
      </c>
      <c r="O134" s="99" t="s">
        <v>178</v>
      </c>
      <c r="P134" s="99" t="s">
        <v>581</v>
      </c>
    </row>
    <row r="135" spans="1:16" x14ac:dyDescent="0.15">
      <c r="A135" s="98" t="s">
        <v>396</v>
      </c>
      <c r="B135" s="98" t="s">
        <v>67</v>
      </c>
      <c r="C135" s="98" t="s">
        <v>73</v>
      </c>
      <c r="D135" s="98" t="s">
        <v>70</v>
      </c>
      <c r="E135" s="98" t="s">
        <v>96</v>
      </c>
      <c r="F135" s="98" t="s">
        <v>582</v>
      </c>
      <c r="G135" s="98" t="s">
        <v>95</v>
      </c>
      <c r="H135" s="98" t="s">
        <v>112</v>
      </c>
      <c r="I135" s="98" t="s">
        <v>119</v>
      </c>
      <c r="J135" s="98" t="s">
        <v>138</v>
      </c>
      <c r="K135" s="98" t="s">
        <v>145</v>
      </c>
      <c r="L135" s="98" t="s">
        <v>146</v>
      </c>
      <c r="M135" s="98" t="s">
        <v>158</v>
      </c>
      <c r="N135" s="98" t="s">
        <v>167</v>
      </c>
      <c r="O135" s="99" t="s">
        <v>184</v>
      </c>
      <c r="P135" s="99" t="s">
        <v>581</v>
      </c>
    </row>
    <row r="136" spans="1:16" x14ac:dyDescent="0.15">
      <c r="A136" s="98" t="s">
        <v>448</v>
      </c>
      <c r="B136" s="98" t="s">
        <v>67</v>
      </c>
      <c r="C136" s="98" t="s">
        <v>73</v>
      </c>
      <c r="D136" s="98" t="s">
        <v>70</v>
      </c>
      <c r="E136" s="98" t="s">
        <v>96</v>
      </c>
      <c r="F136" s="98" t="s">
        <v>82</v>
      </c>
      <c r="G136" s="98" t="s">
        <v>105</v>
      </c>
      <c r="H136" s="98" t="s">
        <v>115</v>
      </c>
      <c r="I136" s="98" t="s">
        <v>113</v>
      </c>
      <c r="J136" s="98" t="s">
        <v>112</v>
      </c>
      <c r="K136" s="98" t="s">
        <v>158</v>
      </c>
      <c r="L136" s="98" t="s">
        <v>162</v>
      </c>
      <c r="M136" s="98" t="s">
        <v>165</v>
      </c>
      <c r="N136" s="98" t="s">
        <v>167</v>
      </c>
      <c r="O136" s="99" t="s">
        <v>186</v>
      </c>
      <c r="P136" s="99" t="s">
        <v>581</v>
      </c>
    </row>
    <row r="137" spans="1:16" x14ac:dyDescent="0.15">
      <c r="A137" s="98" t="s">
        <v>240</v>
      </c>
      <c r="B137" s="98" t="s">
        <v>66</v>
      </c>
      <c r="C137" s="98" t="s">
        <v>73</v>
      </c>
      <c r="D137" s="98" t="s">
        <v>70</v>
      </c>
      <c r="E137" s="98" t="s">
        <v>89</v>
      </c>
      <c r="F137" s="98" t="s">
        <v>582</v>
      </c>
      <c r="G137" s="98" t="s">
        <v>105</v>
      </c>
      <c r="H137" s="98" t="s">
        <v>110</v>
      </c>
      <c r="I137" s="98" t="s">
        <v>111</v>
      </c>
      <c r="J137" s="98" t="s">
        <v>138</v>
      </c>
      <c r="K137" s="98" t="s">
        <v>145</v>
      </c>
      <c r="L137" s="98" t="s">
        <v>163</v>
      </c>
      <c r="M137" s="98" t="s">
        <v>156</v>
      </c>
      <c r="N137" s="98" t="s">
        <v>167</v>
      </c>
      <c r="O137" s="99" t="s">
        <v>189</v>
      </c>
      <c r="P137" s="99" t="s">
        <v>581</v>
      </c>
    </row>
    <row r="138" spans="1:16" x14ac:dyDescent="0.15">
      <c r="A138" s="98" t="s">
        <v>564</v>
      </c>
      <c r="B138" s="98" t="s">
        <v>67</v>
      </c>
      <c r="C138" s="98" t="s">
        <v>72</v>
      </c>
      <c r="D138" s="98" t="s">
        <v>79</v>
      </c>
      <c r="E138" s="98" t="s">
        <v>86</v>
      </c>
      <c r="F138" s="98" t="s">
        <v>582</v>
      </c>
      <c r="G138" s="98" t="s">
        <v>105</v>
      </c>
      <c r="H138" s="98" t="s">
        <v>132</v>
      </c>
      <c r="I138" s="98" t="s">
        <v>121</v>
      </c>
      <c r="J138" s="98" t="s">
        <v>138</v>
      </c>
      <c r="K138" s="98" t="s">
        <v>155</v>
      </c>
      <c r="L138" s="98" t="s">
        <v>166</v>
      </c>
      <c r="M138" s="98" t="s">
        <v>165</v>
      </c>
      <c r="N138" s="98" t="s">
        <v>167</v>
      </c>
      <c r="O138" s="99" t="s">
        <v>176</v>
      </c>
      <c r="P138" s="99" t="s">
        <v>581</v>
      </c>
    </row>
    <row r="139" spans="1:16" x14ac:dyDescent="0.15">
      <c r="A139" s="98" t="s">
        <v>274</v>
      </c>
      <c r="B139" s="98" t="s">
        <v>67</v>
      </c>
      <c r="C139" s="98" t="s">
        <v>73</v>
      </c>
      <c r="D139" s="98" t="s">
        <v>78</v>
      </c>
      <c r="E139" s="98" t="s">
        <v>86</v>
      </c>
      <c r="F139" s="98" t="s">
        <v>93</v>
      </c>
      <c r="G139" s="98" t="s">
        <v>105</v>
      </c>
      <c r="H139" s="98" t="s">
        <v>119</v>
      </c>
      <c r="I139" s="98" t="s">
        <v>121</v>
      </c>
      <c r="J139" s="98" t="s">
        <v>138</v>
      </c>
      <c r="K139" s="98" t="s">
        <v>159</v>
      </c>
      <c r="L139" s="98" t="s">
        <v>155</v>
      </c>
      <c r="M139" s="98" t="s">
        <v>160</v>
      </c>
      <c r="N139" s="98" t="s">
        <v>180</v>
      </c>
      <c r="O139" s="99" t="s">
        <v>592</v>
      </c>
      <c r="P139" s="99" t="s">
        <v>583</v>
      </c>
    </row>
    <row r="140" spans="1:16" x14ac:dyDescent="0.15">
      <c r="A140" s="98" t="s">
        <v>569</v>
      </c>
      <c r="B140" s="98" t="s">
        <v>67</v>
      </c>
      <c r="C140" s="98" t="s">
        <v>73</v>
      </c>
      <c r="D140" s="98" t="s">
        <v>70</v>
      </c>
      <c r="E140" s="98" t="s">
        <v>86</v>
      </c>
      <c r="F140" s="98" t="s">
        <v>98</v>
      </c>
      <c r="G140" s="98" t="s">
        <v>100</v>
      </c>
      <c r="H140" s="98" t="s">
        <v>113</v>
      </c>
      <c r="I140" s="98" t="s">
        <v>137</v>
      </c>
      <c r="J140" s="98" t="s">
        <v>125</v>
      </c>
      <c r="K140" s="98" t="s">
        <v>155</v>
      </c>
      <c r="L140" s="98" t="s">
        <v>146</v>
      </c>
      <c r="M140" s="98" t="s">
        <v>160</v>
      </c>
      <c r="N140" s="98" t="s">
        <v>187</v>
      </c>
      <c r="O140" s="99" t="s">
        <v>175</v>
      </c>
      <c r="P140" s="99" t="s">
        <v>581</v>
      </c>
    </row>
    <row r="141" spans="1:16" x14ac:dyDescent="0.15">
      <c r="A141" s="98" t="s">
        <v>196</v>
      </c>
      <c r="B141" s="98" t="s">
        <v>67</v>
      </c>
      <c r="C141" s="98" t="s">
        <v>72</v>
      </c>
      <c r="D141" s="98" t="s">
        <v>74</v>
      </c>
      <c r="E141" s="98" t="s">
        <v>81</v>
      </c>
      <c r="F141" s="98" t="s">
        <v>83</v>
      </c>
      <c r="G141" s="98" t="s">
        <v>89</v>
      </c>
      <c r="H141" s="98" t="s">
        <v>115</v>
      </c>
      <c r="I141" s="98" t="s">
        <v>120</v>
      </c>
      <c r="J141" s="98" t="s">
        <v>116</v>
      </c>
      <c r="K141" s="98" t="s">
        <v>198</v>
      </c>
      <c r="L141" s="98" t="s">
        <v>159</v>
      </c>
      <c r="M141" s="98" t="s">
        <v>148</v>
      </c>
      <c r="N141" s="98" t="s">
        <v>188</v>
      </c>
      <c r="O141" s="99" t="s">
        <v>194</v>
      </c>
      <c r="P141" s="99" t="s">
        <v>176</v>
      </c>
    </row>
    <row r="142" spans="1:16" x14ac:dyDescent="0.15">
      <c r="A142" s="98" t="s">
        <v>386</v>
      </c>
      <c r="B142" s="98" t="s">
        <v>67</v>
      </c>
      <c r="C142" s="98" t="s">
        <v>68</v>
      </c>
      <c r="D142" s="98" t="s">
        <v>78</v>
      </c>
      <c r="E142" s="98" t="s">
        <v>86</v>
      </c>
      <c r="F142" s="98" t="s">
        <v>89</v>
      </c>
      <c r="G142" s="98" t="s">
        <v>85</v>
      </c>
      <c r="H142" s="98" t="s">
        <v>113</v>
      </c>
      <c r="I142" s="98" t="s">
        <v>580</v>
      </c>
      <c r="J142" s="98" t="s">
        <v>129</v>
      </c>
      <c r="K142" s="98" t="s">
        <v>148</v>
      </c>
      <c r="L142" s="98" t="s">
        <v>161</v>
      </c>
      <c r="M142" s="98" t="s">
        <v>166</v>
      </c>
      <c r="N142" s="98" t="s">
        <v>167</v>
      </c>
      <c r="O142" s="99" t="s">
        <v>592</v>
      </c>
      <c r="P142" s="99" t="s">
        <v>581</v>
      </c>
    </row>
    <row r="143" spans="1:16" x14ac:dyDescent="0.15">
      <c r="A143" s="98" t="s">
        <v>387</v>
      </c>
      <c r="B143" s="98" t="s">
        <v>70</v>
      </c>
      <c r="C143" s="98" t="s">
        <v>73</v>
      </c>
      <c r="D143" s="98" t="s">
        <v>80</v>
      </c>
      <c r="E143" s="98" t="s">
        <v>107</v>
      </c>
      <c r="F143" s="98" t="s">
        <v>587</v>
      </c>
      <c r="G143" s="98" t="s">
        <v>105</v>
      </c>
      <c r="H143" s="98" t="s">
        <v>128</v>
      </c>
      <c r="I143" s="98" t="s">
        <v>118</v>
      </c>
      <c r="J143" s="98" t="s">
        <v>138</v>
      </c>
      <c r="K143" s="98" t="s">
        <v>139</v>
      </c>
      <c r="L143" s="98" t="s">
        <v>140</v>
      </c>
      <c r="M143" s="98" t="s">
        <v>155</v>
      </c>
      <c r="N143" s="98" t="s">
        <v>188</v>
      </c>
      <c r="O143" s="99" t="s">
        <v>178</v>
      </c>
      <c r="P143" s="99" t="s">
        <v>583</v>
      </c>
    </row>
    <row r="144" spans="1:16" x14ac:dyDescent="0.15">
      <c r="A144" s="98" t="s">
        <v>209</v>
      </c>
      <c r="B144" s="98" t="s">
        <v>67</v>
      </c>
      <c r="C144" s="98" t="s">
        <v>76</v>
      </c>
      <c r="D144" s="98" t="s">
        <v>74</v>
      </c>
      <c r="E144" s="98" t="s">
        <v>86</v>
      </c>
      <c r="F144" s="98" t="s">
        <v>83</v>
      </c>
      <c r="G144" s="98" t="s">
        <v>105</v>
      </c>
      <c r="H144" s="98" t="s">
        <v>110</v>
      </c>
      <c r="I144" s="98" t="s">
        <v>132</v>
      </c>
      <c r="J144" s="98" t="s">
        <v>119</v>
      </c>
      <c r="K144" s="98" t="s">
        <v>149</v>
      </c>
      <c r="L144" s="98" t="s">
        <v>154</v>
      </c>
      <c r="M144" s="98" t="s">
        <v>143</v>
      </c>
      <c r="N144" s="98" t="s">
        <v>592</v>
      </c>
      <c r="O144" s="99" t="s">
        <v>180</v>
      </c>
      <c r="P144" s="99" t="s">
        <v>581</v>
      </c>
    </row>
    <row r="145" spans="1:16" x14ac:dyDescent="0.15">
      <c r="A145" s="98" t="s">
        <v>512</v>
      </c>
      <c r="B145" s="98" t="s">
        <v>71</v>
      </c>
      <c r="C145" s="98" t="s">
        <v>68</v>
      </c>
      <c r="D145" s="98" t="s">
        <v>76</v>
      </c>
      <c r="E145" s="98" t="s">
        <v>96</v>
      </c>
      <c r="F145" s="98" t="s">
        <v>83</v>
      </c>
      <c r="G145" s="98" t="s">
        <v>103</v>
      </c>
      <c r="H145" s="98" t="s">
        <v>110</v>
      </c>
      <c r="I145" s="98" t="s">
        <v>121</v>
      </c>
      <c r="J145" s="98" t="s">
        <v>138</v>
      </c>
      <c r="K145" s="100" t="s">
        <v>148</v>
      </c>
      <c r="L145" s="98" t="s">
        <v>143</v>
      </c>
      <c r="M145" s="98" t="s">
        <v>140</v>
      </c>
      <c r="N145" s="98" t="s">
        <v>180</v>
      </c>
      <c r="O145" s="99" t="s">
        <v>178</v>
      </c>
      <c r="P145" s="99" t="s">
        <v>581</v>
      </c>
    </row>
    <row r="146" spans="1:16" x14ac:dyDescent="0.15">
      <c r="A146" s="98" t="s">
        <v>513</v>
      </c>
      <c r="B146" s="98" t="s">
        <v>67</v>
      </c>
      <c r="C146" s="98" t="s">
        <v>585</v>
      </c>
      <c r="D146" s="98" t="s">
        <v>79</v>
      </c>
      <c r="E146" s="98" t="s">
        <v>587</v>
      </c>
      <c r="F146" s="98" t="s">
        <v>91</v>
      </c>
      <c r="G146" s="98" t="s">
        <v>86</v>
      </c>
      <c r="H146" s="98" t="s">
        <v>110</v>
      </c>
      <c r="I146" s="98" t="s">
        <v>121</v>
      </c>
      <c r="J146" s="98" t="s">
        <v>138</v>
      </c>
      <c r="K146" s="98" t="s">
        <v>148</v>
      </c>
      <c r="L146" s="98" t="s">
        <v>140</v>
      </c>
      <c r="M146" s="98" t="s">
        <v>166</v>
      </c>
      <c r="N146" s="98" t="s">
        <v>167</v>
      </c>
      <c r="O146" s="99" t="s">
        <v>182</v>
      </c>
      <c r="P146" s="99" t="s">
        <v>581</v>
      </c>
    </row>
    <row r="147" spans="1:16" x14ac:dyDescent="0.15">
      <c r="A147" s="98" t="s">
        <v>350</v>
      </c>
      <c r="B147" s="98" t="s">
        <v>79</v>
      </c>
      <c r="C147" s="98" t="s">
        <v>78</v>
      </c>
      <c r="D147" s="98" t="s">
        <v>74</v>
      </c>
      <c r="E147" s="98" t="s">
        <v>86</v>
      </c>
      <c r="F147" s="98" t="s">
        <v>98</v>
      </c>
      <c r="G147" s="98" t="s">
        <v>83</v>
      </c>
      <c r="H147" s="98" t="s">
        <v>111</v>
      </c>
      <c r="I147" s="98" t="s">
        <v>123</v>
      </c>
      <c r="J147" s="98" t="s">
        <v>138</v>
      </c>
      <c r="K147" s="98" t="s">
        <v>153</v>
      </c>
      <c r="L147" s="98" t="s">
        <v>149</v>
      </c>
      <c r="M147" s="98" t="s">
        <v>158</v>
      </c>
      <c r="N147" s="98" t="s">
        <v>167</v>
      </c>
      <c r="O147" s="99" t="s">
        <v>188</v>
      </c>
      <c r="P147" s="99" t="s">
        <v>186</v>
      </c>
    </row>
    <row r="148" spans="1:16" x14ac:dyDescent="0.15">
      <c r="A148" s="98" t="s">
        <v>535</v>
      </c>
      <c r="B148" s="98" t="s">
        <v>67</v>
      </c>
      <c r="C148" s="98" t="s">
        <v>71</v>
      </c>
      <c r="D148" s="98" t="s">
        <v>78</v>
      </c>
      <c r="E148" s="98" t="s">
        <v>86</v>
      </c>
      <c r="F148" s="98" t="s">
        <v>582</v>
      </c>
      <c r="G148" s="98" t="s">
        <v>107</v>
      </c>
      <c r="H148" s="98" t="s">
        <v>137</v>
      </c>
      <c r="I148" s="98" t="s">
        <v>580</v>
      </c>
      <c r="J148" s="98" t="s">
        <v>138</v>
      </c>
      <c r="K148" s="98" t="s">
        <v>158</v>
      </c>
      <c r="L148" s="98" t="s">
        <v>166</v>
      </c>
      <c r="M148" s="98" t="s">
        <v>165</v>
      </c>
      <c r="N148" s="98" t="s">
        <v>167</v>
      </c>
      <c r="O148" s="99" t="s">
        <v>592</v>
      </c>
      <c r="P148" s="99" t="s">
        <v>581</v>
      </c>
    </row>
    <row r="149" spans="1:16" x14ac:dyDescent="0.15">
      <c r="A149" s="98" t="s">
        <v>552</v>
      </c>
      <c r="B149" s="98" t="s">
        <v>67</v>
      </c>
      <c r="C149" s="98" t="s">
        <v>70</v>
      </c>
      <c r="D149" s="98" t="s">
        <v>74</v>
      </c>
      <c r="E149" s="98" t="s">
        <v>86</v>
      </c>
      <c r="F149" s="98" t="s">
        <v>95</v>
      </c>
      <c r="G149" s="98" t="s">
        <v>105</v>
      </c>
      <c r="H149" s="98" t="s">
        <v>132</v>
      </c>
      <c r="I149" s="98" t="s">
        <v>110</v>
      </c>
      <c r="J149" s="98" t="s">
        <v>125</v>
      </c>
      <c r="K149" s="98" t="s">
        <v>159</v>
      </c>
      <c r="L149" s="98" t="s">
        <v>160</v>
      </c>
      <c r="M149" s="98" t="s">
        <v>148</v>
      </c>
      <c r="N149" s="98" t="s">
        <v>167</v>
      </c>
      <c r="O149" s="99" t="s">
        <v>189</v>
      </c>
      <c r="P149" s="99" t="s">
        <v>581</v>
      </c>
    </row>
    <row r="150" spans="1:16" x14ac:dyDescent="0.15">
      <c r="A150" s="98" t="s">
        <v>553</v>
      </c>
      <c r="B150" s="98" t="s">
        <v>67</v>
      </c>
      <c r="C150" s="98" t="s">
        <v>73</v>
      </c>
      <c r="D150" s="98" t="s">
        <v>74</v>
      </c>
      <c r="E150" s="98" t="s">
        <v>586</v>
      </c>
      <c r="F150" s="98" t="s">
        <v>95</v>
      </c>
      <c r="G150" s="98" t="s">
        <v>105</v>
      </c>
      <c r="H150" s="98" t="s">
        <v>132</v>
      </c>
      <c r="I150" s="98" t="s">
        <v>129</v>
      </c>
      <c r="J150" s="98" t="s">
        <v>138</v>
      </c>
      <c r="K150" s="98" t="s">
        <v>159</v>
      </c>
      <c r="L150" s="98" t="s">
        <v>151</v>
      </c>
      <c r="M150" s="98" t="s">
        <v>166</v>
      </c>
      <c r="N150" s="98" t="s">
        <v>188</v>
      </c>
      <c r="O150" s="99" t="s">
        <v>182</v>
      </c>
      <c r="P150" s="99" t="s">
        <v>581</v>
      </c>
    </row>
    <row r="151" spans="1:16" x14ac:dyDescent="0.15">
      <c r="A151" s="98" t="s">
        <v>554</v>
      </c>
      <c r="B151" s="98" t="s">
        <v>67</v>
      </c>
      <c r="C151" s="98" t="s">
        <v>76</v>
      </c>
      <c r="D151" s="98" t="s">
        <v>72</v>
      </c>
      <c r="E151" s="98" t="s">
        <v>86</v>
      </c>
      <c r="F151" s="98" t="s">
        <v>82</v>
      </c>
      <c r="G151" s="98" t="s">
        <v>94</v>
      </c>
      <c r="H151" s="98" t="s">
        <v>110</v>
      </c>
      <c r="I151" s="98" t="s">
        <v>121</v>
      </c>
      <c r="J151" s="98" t="s">
        <v>116</v>
      </c>
      <c r="K151" s="98" t="s">
        <v>143</v>
      </c>
      <c r="L151" s="98" t="s">
        <v>151</v>
      </c>
      <c r="M151" s="98" t="s">
        <v>148</v>
      </c>
      <c r="N151" s="98" t="s">
        <v>188</v>
      </c>
      <c r="O151" s="99" t="s">
        <v>592</v>
      </c>
      <c r="P151" s="99" t="s">
        <v>581</v>
      </c>
    </row>
    <row r="152" spans="1:16" x14ac:dyDescent="0.15">
      <c r="A152" s="98" t="s">
        <v>272</v>
      </c>
      <c r="B152" s="98" t="s">
        <v>67</v>
      </c>
      <c r="C152" s="98" t="s">
        <v>71</v>
      </c>
      <c r="D152" s="98" t="s">
        <v>79</v>
      </c>
      <c r="E152" s="98" t="s">
        <v>103</v>
      </c>
      <c r="F152" s="98" t="s">
        <v>582</v>
      </c>
      <c r="G152" s="98" t="s">
        <v>105</v>
      </c>
      <c r="H152" s="98" t="s">
        <v>112</v>
      </c>
      <c r="I152" s="98" t="s">
        <v>128</v>
      </c>
      <c r="J152" s="98" t="s">
        <v>135</v>
      </c>
      <c r="K152" s="98" t="s">
        <v>139</v>
      </c>
      <c r="L152" s="98" t="s">
        <v>146</v>
      </c>
      <c r="M152" s="98" t="s">
        <v>157</v>
      </c>
      <c r="N152" s="98" t="s">
        <v>193</v>
      </c>
      <c r="O152" s="99" t="s">
        <v>179</v>
      </c>
      <c r="P152" s="99" t="s">
        <v>581</v>
      </c>
    </row>
    <row r="153" spans="1:16" x14ac:dyDescent="0.15">
      <c r="A153" s="98" t="s">
        <v>217</v>
      </c>
      <c r="B153" s="98" t="s">
        <v>67</v>
      </c>
      <c r="C153" s="98" t="s">
        <v>73</v>
      </c>
      <c r="D153" s="98" t="s">
        <v>70</v>
      </c>
      <c r="E153" s="98" t="s">
        <v>96</v>
      </c>
      <c r="F153" s="98" t="s">
        <v>582</v>
      </c>
      <c r="G153" s="98" t="s">
        <v>94</v>
      </c>
      <c r="H153" s="98" t="s">
        <v>132</v>
      </c>
      <c r="I153" s="98" t="s">
        <v>129</v>
      </c>
      <c r="J153" s="98" t="s">
        <v>138</v>
      </c>
      <c r="K153" s="98" t="s">
        <v>158</v>
      </c>
      <c r="L153" s="98" t="s">
        <v>162</v>
      </c>
      <c r="M153" s="98" t="s">
        <v>166</v>
      </c>
      <c r="N153" s="98" t="s">
        <v>189</v>
      </c>
      <c r="O153" s="99" t="s">
        <v>195</v>
      </c>
      <c r="P153" s="99" t="s">
        <v>581</v>
      </c>
    </row>
    <row r="154" spans="1:16" x14ac:dyDescent="0.15">
      <c r="A154" s="98" t="s">
        <v>400</v>
      </c>
      <c r="B154" s="98" t="s">
        <v>67</v>
      </c>
      <c r="C154" s="98" t="s">
        <v>71</v>
      </c>
      <c r="D154" s="98" t="s">
        <v>74</v>
      </c>
      <c r="E154" s="98" t="s">
        <v>107</v>
      </c>
      <c r="F154" s="98" t="s">
        <v>582</v>
      </c>
      <c r="G154" s="98" t="s">
        <v>100</v>
      </c>
      <c r="H154" s="98" t="s">
        <v>110</v>
      </c>
      <c r="I154" s="98" t="s">
        <v>134</v>
      </c>
      <c r="J154" s="98" t="s">
        <v>138</v>
      </c>
      <c r="K154" s="98" t="s">
        <v>158</v>
      </c>
      <c r="L154" s="98" t="s">
        <v>161</v>
      </c>
      <c r="M154" s="98" t="s">
        <v>166</v>
      </c>
      <c r="N154" s="98" t="s">
        <v>188</v>
      </c>
      <c r="O154" s="99" t="s">
        <v>194</v>
      </c>
      <c r="P154" s="99" t="s">
        <v>581</v>
      </c>
    </row>
    <row r="155" spans="1:16" x14ac:dyDescent="0.15">
      <c r="A155" s="98" t="s">
        <v>439</v>
      </c>
      <c r="B155" s="98" t="s">
        <v>77</v>
      </c>
      <c r="C155" s="98" t="s">
        <v>80</v>
      </c>
      <c r="D155" s="98" t="s">
        <v>72</v>
      </c>
      <c r="E155" s="98" t="s">
        <v>107</v>
      </c>
      <c r="F155" s="98" t="s">
        <v>582</v>
      </c>
      <c r="G155" s="98" t="s">
        <v>105</v>
      </c>
      <c r="H155" s="98" t="s">
        <v>137</v>
      </c>
      <c r="I155" s="98" t="s">
        <v>121</v>
      </c>
      <c r="J155" s="98" t="s">
        <v>588</v>
      </c>
      <c r="K155" s="98" t="s">
        <v>145</v>
      </c>
      <c r="L155" s="98" t="s">
        <v>146</v>
      </c>
      <c r="M155" s="98" t="s">
        <v>591</v>
      </c>
      <c r="N155" s="98" t="s">
        <v>167</v>
      </c>
      <c r="O155" s="99" t="s">
        <v>183</v>
      </c>
      <c r="P155" s="99" t="s">
        <v>581</v>
      </c>
    </row>
    <row r="156" spans="1:16" x14ac:dyDescent="0.15">
      <c r="A156" s="98" t="s">
        <v>440</v>
      </c>
      <c r="B156" s="98" t="s">
        <v>79</v>
      </c>
      <c r="C156" s="98" t="s">
        <v>73</v>
      </c>
      <c r="D156" s="98" t="s">
        <v>78</v>
      </c>
      <c r="E156" s="98" t="s">
        <v>82</v>
      </c>
      <c r="F156" s="98" t="s">
        <v>96</v>
      </c>
      <c r="G156" s="98" t="s">
        <v>103</v>
      </c>
      <c r="H156" s="98" t="s">
        <v>111</v>
      </c>
      <c r="I156" s="98" t="s">
        <v>117</v>
      </c>
      <c r="J156" s="98" t="s">
        <v>138</v>
      </c>
      <c r="K156" s="98" t="s">
        <v>158</v>
      </c>
      <c r="L156" s="98" t="s">
        <v>155</v>
      </c>
      <c r="M156" s="98" t="s">
        <v>165</v>
      </c>
      <c r="N156" s="98" t="s">
        <v>167</v>
      </c>
      <c r="O156" s="99" t="s">
        <v>189</v>
      </c>
      <c r="P156" s="99" t="s">
        <v>581</v>
      </c>
    </row>
    <row r="157" spans="1:16" x14ac:dyDescent="0.15">
      <c r="A157" s="98" t="s">
        <v>324</v>
      </c>
      <c r="B157" s="98" t="s">
        <v>67</v>
      </c>
      <c r="C157" s="98" t="s">
        <v>73</v>
      </c>
      <c r="D157" s="98" t="s">
        <v>74</v>
      </c>
      <c r="E157" s="98" t="s">
        <v>86</v>
      </c>
      <c r="F157" s="98" t="s">
        <v>582</v>
      </c>
      <c r="G157" s="98" t="s">
        <v>83</v>
      </c>
      <c r="H157" s="98" t="s">
        <v>134</v>
      </c>
      <c r="I157" s="98" t="s">
        <v>121</v>
      </c>
      <c r="J157" s="98" t="s">
        <v>138</v>
      </c>
      <c r="K157" s="98" t="s">
        <v>158</v>
      </c>
      <c r="L157" s="98" t="s">
        <v>156</v>
      </c>
      <c r="M157" s="98" t="s">
        <v>165</v>
      </c>
      <c r="N157" s="98" t="s">
        <v>176</v>
      </c>
      <c r="O157" s="99" t="s">
        <v>194</v>
      </c>
      <c r="P157" s="99" t="s">
        <v>581</v>
      </c>
    </row>
    <row r="158" spans="1:16" x14ac:dyDescent="0.15">
      <c r="A158" s="98" t="s">
        <v>576</v>
      </c>
      <c r="B158" s="98" t="s">
        <v>70</v>
      </c>
      <c r="C158" s="98" t="s">
        <v>73</v>
      </c>
      <c r="D158" s="98" t="s">
        <v>74</v>
      </c>
      <c r="E158" s="98" t="s">
        <v>96</v>
      </c>
      <c r="F158" s="98" t="s">
        <v>100</v>
      </c>
      <c r="G158" s="98" t="s">
        <v>105</v>
      </c>
      <c r="H158" s="98" t="s">
        <v>123</v>
      </c>
      <c r="I158" s="98" t="s">
        <v>121</v>
      </c>
      <c r="J158" s="98" t="s">
        <v>138</v>
      </c>
      <c r="K158" s="98" t="s">
        <v>140</v>
      </c>
      <c r="L158" s="98" t="s">
        <v>160</v>
      </c>
      <c r="M158" s="98" t="s">
        <v>148</v>
      </c>
      <c r="N158" s="98" t="s">
        <v>167</v>
      </c>
      <c r="O158" s="99" t="s">
        <v>176</v>
      </c>
      <c r="P158" s="99" t="s">
        <v>581</v>
      </c>
    </row>
    <row r="159" spans="1:16" x14ac:dyDescent="0.15">
      <c r="A159" s="98" t="s">
        <v>577</v>
      </c>
      <c r="B159" s="98" t="s">
        <v>67</v>
      </c>
      <c r="C159" s="98" t="s">
        <v>73</v>
      </c>
      <c r="D159" s="98" t="s">
        <v>74</v>
      </c>
      <c r="E159" s="98" t="s">
        <v>96</v>
      </c>
      <c r="F159" s="98" t="s">
        <v>100</v>
      </c>
      <c r="G159" s="98" t="s">
        <v>105</v>
      </c>
      <c r="H159" s="98" t="s">
        <v>132</v>
      </c>
      <c r="I159" s="98" t="s">
        <v>121</v>
      </c>
      <c r="J159" s="98" t="s">
        <v>138</v>
      </c>
      <c r="K159" s="98" t="s">
        <v>140</v>
      </c>
      <c r="L159" s="98" t="s">
        <v>160</v>
      </c>
      <c r="M159" s="98" t="s">
        <v>148</v>
      </c>
      <c r="N159" s="98" t="s">
        <v>167</v>
      </c>
      <c r="O159" s="99" t="s">
        <v>176</v>
      </c>
      <c r="P159" s="99" t="s">
        <v>581</v>
      </c>
    </row>
    <row r="160" spans="1:16" x14ac:dyDescent="0.15">
      <c r="A160" s="98" t="s">
        <v>578</v>
      </c>
      <c r="B160" s="98" t="s">
        <v>76</v>
      </c>
      <c r="C160" s="98" t="s">
        <v>73</v>
      </c>
      <c r="D160" s="98" t="s">
        <v>74</v>
      </c>
      <c r="E160" s="98" t="s">
        <v>96</v>
      </c>
      <c r="F160" s="98" t="s">
        <v>100</v>
      </c>
      <c r="G160" s="98" t="s">
        <v>105</v>
      </c>
      <c r="H160" s="98" t="s">
        <v>132</v>
      </c>
      <c r="I160" s="98" t="s">
        <v>121</v>
      </c>
      <c r="J160" s="98" t="s">
        <v>138</v>
      </c>
      <c r="K160" s="98" t="s">
        <v>140</v>
      </c>
      <c r="L160" s="98" t="s">
        <v>160</v>
      </c>
      <c r="M160" s="98" t="s">
        <v>148</v>
      </c>
      <c r="N160" s="98" t="s">
        <v>167</v>
      </c>
      <c r="O160" s="99" t="s">
        <v>176</v>
      </c>
      <c r="P160" s="99" t="s">
        <v>581</v>
      </c>
    </row>
    <row r="161" spans="1:16" x14ac:dyDescent="0.15">
      <c r="A161" s="98" t="s">
        <v>402</v>
      </c>
      <c r="B161" s="98" t="s">
        <v>73</v>
      </c>
      <c r="C161" s="98" t="s">
        <v>78</v>
      </c>
      <c r="D161" s="98" t="s">
        <v>74</v>
      </c>
      <c r="E161" s="98" t="s">
        <v>86</v>
      </c>
      <c r="F161" s="98" t="s">
        <v>82</v>
      </c>
      <c r="G161" s="98" t="s">
        <v>107</v>
      </c>
      <c r="H161" s="98" t="s">
        <v>113</v>
      </c>
      <c r="I161" s="98" t="s">
        <v>119</v>
      </c>
      <c r="J161" s="98" t="s">
        <v>138</v>
      </c>
      <c r="K161" s="98" t="s">
        <v>153</v>
      </c>
      <c r="L161" s="98" t="s">
        <v>155</v>
      </c>
      <c r="M161" s="98" t="s">
        <v>160</v>
      </c>
      <c r="N161" s="98" t="s">
        <v>592</v>
      </c>
      <c r="O161" s="99" t="s">
        <v>195</v>
      </c>
      <c r="P161" s="99" t="s">
        <v>581</v>
      </c>
    </row>
    <row r="162" spans="1:16" x14ac:dyDescent="0.15">
      <c r="A162" s="98" t="s">
        <v>403</v>
      </c>
      <c r="B162" s="98" t="s">
        <v>70</v>
      </c>
      <c r="C162" s="98" t="s">
        <v>68</v>
      </c>
      <c r="D162" s="98" t="s">
        <v>75</v>
      </c>
      <c r="E162" s="98" t="s">
        <v>86</v>
      </c>
      <c r="F162" s="98" t="s">
        <v>582</v>
      </c>
      <c r="G162" s="98" t="s">
        <v>100</v>
      </c>
      <c r="H162" s="98" t="s">
        <v>130</v>
      </c>
      <c r="I162" s="98" t="s">
        <v>580</v>
      </c>
      <c r="J162" s="98" t="s">
        <v>132</v>
      </c>
      <c r="K162" s="98" t="s">
        <v>139</v>
      </c>
      <c r="L162" s="98" t="s">
        <v>160</v>
      </c>
      <c r="M162" s="98" t="s">
        <v>165</v>
      </c>
      <c r="N162" s="98" t="s">
        <v>167</v>
      </c>
      <c r="O162" s="99" t="s">
        <v>592</v>
      </c>
      <c r="P162" s="99" t="s">
        <v>581</v>
      </c>
    </row>
    <row r="163" spans="1:16" x14ac:dyDescent="0.15">
      <c r="A163" s="98" t="s">
        <v>404</v>
      </c>
      <c r="B163" s="98" t="s">
        <v>67</v>
      </c>
      <c r="C163" s="98" t="s">
        <v>73</v>
      </c>
      <c r="D163" s="98" t="s">
        <v>74</v>
      </c>
      <c r="E163" s="98" t="s">
        <v>103</v>
      </c>
      <c r="F163" s="98" t="s">
        <v>582</v>
      </c>
      <c r="G163" s="98" t="s">
        <v>109</v>
      </c>
      <c r="H163" s="98" t="s">
        <v>115</v>
      </c>
      <c r="I163" s="98" t="s">
        <v>580</v>
      </c>
      <c r="J163" s="98" t="s">
        <v>132</v>
      </c>
      <c r="K163" s="98" t="s">
        <v>149</v>
      </c>
      <c r="L163" s="98" t="s">
        <v>155</v>
      </c>
      <c r="M163" s="98" t="s">
        <v>143</v>
      </c>
      <c r="N163" s="98" t="s">
        <v>167</v>
      </c>
      <c r="O163" s="99" t="s">
        <v>592</v>
      </c>
      <c r="P163" s="99" t="s">
        <v>581</v>
      </c>
    </row>
    <row r="164" spans="1:16" x14ac:dyDescent="0.15">
      <c r="A164" s="98" t="s">
        <v>405</v>
      </c>
      <c r="B164" s="98" t="s">
        <v>67</v>
      </c>
      <c r="C164" s="98" t="s">
        <v>71</v>
      </c>
      <c r="D164" s="98" t="s">
        <v>74</v>
      </c>
      <c r="E164" s="98" t="s">
        <v>83</v>
      </c>
      <c r="F164" s="98" t="s">
        <v>582</v>
      </c>
      <c r="G164" s="98" t="s">
        <v>107</v>
      </c>
      <c r="H164" s="98" t="s">
        <v>110</v>
      </c>
      <c r="I164" s="98" t="s">
        <v>121</v>
      </c>
      <c r="J164" s="98" t="s">
        <v>116</v>
      </c>
      <c r="K164" s="98" t="s">
        <v>141</v>
      </c>
      <c r="L164" s="98" t="s">
        <v>158</v>
      </c>
      <c r="M164" s="98" t="s">
        <v>198</v>
      </c>
      <c r="N164" s="98" t="s">
        <v>167</v>
      </c>
      <c r="O164" s="99" t="s">
        <v>195</v>
      </c>
      <c r="P164" s="99" t="s">
        <v>581</v>
      </c>
    </row>
    <row r="165" spans="1:16" x14ac:dyDescent="0.15">
      <c r="A165" s="98" t="s">
        <v>406</v>
      </c>
      <c r="B165" s="98" t="s">
        <v>67</v>
      </c>
      <c r="C165" s="98" t="s">
        <v>73</v>
      </c>
      <c r="D165" s="98" t="s">
        <v>79</v>
      </c>
      <c r="E165" s="98" t="s">
        <v>86</v>
      </c>
      <c r="F165" s="98" t="s">
        <v>95</v>
      </c>
      <c r="G165" s="98" t="s">
        <v>100</v>
      </c>
      <c r="H165" s="98" t="s">
        <v>110</v>
      </c>
      <c r="I165" s="98" t="s">
        <v>121</v>
      </c>
      <c r="J165" s="98" t="s">
        <v>116</v>
      </c>
      <c r="K165" s="98" t="s">
        <v>141</v>
      </c>
      <c r="L165" s="98" t="s">
        <v>198</v>
      </c>
      <c r="M165" s="98" t="s">
        <v>143</v>
      </c>
      <c r="N165" s="98" t="s">
        <v>167</v>
      </c>
      <c r="O165" s="99" t="s">
        <v>195</v>
      </c>
      <c r="P165" s="99" t="s">
        <v>581</v>
      </c>
    </row>
    <row r="166" spans="1:16" x14ac:dyDescent="0.15">
      <c r="A166" s="98" t="s">
        <v>300</v>
      </c>
      <c r="B166" s="98" t="s">
        <v>67</v>
      </c>
      <c r="C166" s="98" t="s">
        <v>68</v>
      </c>
      <c r="D166" s="98" t="s">
        <v>73</v>
      </c>
      <c r="E166" s="98" t="s">
        <v>586</v>
      </c>
      <c r="F166" s="98" t="s">
        <v>82</v>
      </c>
      <c r="G166" s="98" t="s">
        <v>105</v>
      </c>
      <c r="H166" s="98" t="s">
        <v>126</v>
      </c>
      <c r="I166" s="98" t="s">
        <v>121</v>
      </c>
      <c r="J166" s="98" t="s">
        <v>113</v>
      </c>
      <c r="K166" s="98" t="s">
        <v>156</v>
      </c>
      <c r="L166" s="98" t="s">
        <v>160</v>
      </c>
      <c r="M166" s="98" t="s">
        <v>166</v>
      </c>
      <c r="N166" s="98" t="s">
        <v>172</v>
      </c>
      <c r="O166" s="99" t="s">
        <v>177</v>
      </c>
      <c r="P166" s="99" t="s">
        <v>176</v>
      </c>
    </row>
    <row r="167" spans="1:16" x14ac:dyDescent="0.15">
      <c r="A167" s="98" t="s">
        <v>301</v>
      </c>
      <c r="B167" s="98" t="s">
        <v>73</v>
      </c>
      <c r="C167" s="98" t="s">
        <v>68</v>
      </c>
      <c r="D167" s="98" t="s">
        <v>74</v>
      </c>
      <c r="E167" s="98" t="s">
        <v>86</v>
      </c>
      <c r="F167" s="98" t="s">
        <v>582</v>
      </c>
      <c r="G167" s="98" t="s">
        <v>586</v>
      </c>
      <c r="H167" s="98" t="s">
        <v>115</v>
      </c>
      <c r="I167" s="98" t="s">
        <v>113</v>
      </c>
      <c r="J167" s="98" t="s">
        <v>129</v>
      </c>
      <c r="K167" s="98" t="s">
        <v>140</v>
      </c>
      <c r="L167" s="98" t="s">
        <v>161</v>
      </c>
      <c r="M167" s="98" t="s">
        <v>165</v>
      </c>
      <c r="N167" s="98" t="s">
        <v>167</v>
      </c>
      <c r="O167" s="99" t="s">
        <v>172</v>
      </c>
      <c r="P167" s="99" t="s">
        <v>592</v>
      </c>
    </row>
    <row r="168" spans="1:16" x14ac:dyDescent="0.15">
      <c r="A168" s="98" t="s">
        <v>302</v>
      </c>
      <c r="B168" s="98" t="s">
        <v>77</v>
      </c>
      <c r="C168" s="98" t="s">
        <v>585</v>
      </c>
      <c r="D168" s="98" t="s">
        <v>70</v>
      </c>
      <c r="E168" s="98" t="s">
        <v>83</v>
      </c>
      <c r="F168" s="98" t="s">
        <v>586</v>
      </c>
      <c r="G168" s="98" t="s">
        <v>589</v>
      </c>
      <c r="H168" s="98" t="s">
        <v>135</v>
      </c>
      <c r="I168" s="98" t="s">
        <v>117</v>
      </c>
      <c r="J168" s="98" t="s">
        <v>116</v>
      </c>
      <c r="K168" s="98" t="s">
        <v>139</v>
      </c>
      <c r="L168" s="98" t="s">
        <v>162</v>
      </c>
      <c r="M168" s="98" t="s">
        <v>165</v>
      </c>
      <c r="N168" s="98" t="s">
        <v>172</v>
      </c>
      <c r="O168" s="99" t="s">
        <v>178</v>
      </c>
      <c r="P168" s="99" t="s">
        <v>581</v>
      </c>
    </row>
    <row r="169" spans="1:16" x14ac:dyDescent="0.15">
      <c r="A169" s="98" t="s">
        <v>237</v>
      </c>
      <c r="B169" s="98" t="s">
        <v>67</v>
      </c>
      <c r="C169" s="98" t="s">
        <v>80</v>
      </c>
      <c r="D169" s="98" t="s">
        <v>74</v>
      </c>
      <c r="E169" s="98" t="s">
        <v>86</v>
      </c>
      <c r="F169" s="98" t="s">
        <v>582</v>
      </c>
      <c r="G169" s="98" t="s">
        <v>89</v>
      </c>
      <c r="H169" s="98" t="s">
        <v>123</v>
      </c>
      <c r="I169" s="98" t="s">
        <v>121</v>
      </c>
      <c r="J169" s="98" t="s">
        <v>138</v>
      </c>
      <c r="K169" s="98" t="s">
        <v>158</v>
      </c>
      <c r="L169" s="98" t="s">
        <v>146</v>
      </c>
      <c r="M169" s="98" t="s">
        <v>143</v>
      </c>
      <c r="N169" s="98" t="s">
        <v>189</v>
      </c>
      <c r="O169" s="99" t="s">
        <v>187</v>
      </c>
      <c r="P169" s="99" t="s">
        <v>176</v>
      </c>
    </row>
    <row r="170" spans="1:16" x14ac:dyDescent="0.15">
      <c r="A170" s="98" t="s">
        <v>528</v>
      </c>
      <c r="B170" s="98" t="s">
        <v>73</v>
      </c>
      <c r="C170" s="98" t="s">
        <v>68</v>
      </c>
      <c r="D170" s="98" t="s">
        <v>71</v>
      </c>
      <c r="E170" s="98" t="s">
        <v>587</v>
      </c>
      <c r="F170" s="98" t="s">
        <v>95</v>
      </c>
      <c r="G170" s="98" t="s">
        <v>100</v>
      </c>
      <c r="H170" s="98" t="s">
        <v>115</v>
      </c>
      <c r="I170" s="98" t="s">
        <v>123</v>
      </c>
      <c r="J170" s="98" t="s">
        <v>138</v>
      </c>
      <c r="K170" s="98" t="s">
        <v>155</v>
      </c>
      <c r="L170" s="98" t="s">
        <v>166</v>
      </c>
      <c r="M170" s="98" t="s">
        <v>165</v>
      </c>
      <c r="N170" s="98" t="s">
        <v>188</v>
      </c>
      <c r="O170" s="99" t="s">
        <v>169</v>
      </c>
      <c r="P170" s="99" t="s">
        <v>581</v>
      </c>
    </row>
    <row r="171" spans="1:16" x14ac:dyDescent="0.15">
      <c r="A171" s="98" t="s">
        <v>478</v>
      </c>
      <c r="B171" s="98" t="s">
        <v>67</v>
      </c>
      <c r="C171" s="98" t="s">
        <v>79</v>
      </c>
      <c r="D171" s="98" t="s">
        <v>73</v>
      </c>
      <c r="E171" s="98" t="s">
        <v>86</v>
      </c>
      <c r="F171" s="98" t="s">
        <v>83</v>
      </c>
      <c r="G171" s="98" t="s">
        <v>105</v>
      </c>
      <c r="H171" s="98" t="s">
        <v>110</v>
      </c>
      <c r="I171" s="98" t="s">
        <v>119</v>
      </c>
      <c r="J171" s="98" t="s">
        <v>118</v>
      </c>
      <c r="K171" s="98" t="s">
        <v>161</v>
      </c>
      <c r="L171" s="98" t="s">
        <v>146</v>
      </c>
      <c r="M171" s="98" t="s">
        <v>165</v>
      </c>
      <c r="N171" s="98" t="s">
        <v>167</v>
      </c>
      <c r="O171" s="99" t="s">
        <v>592</v>
      </c>
      <c r="P171" s="99" t="s">
        <v>581</v>
      </c>
    </row>
    <row r="172" spans="1:16" x14ac:dyDescent="0.15">
      <c r="A172" s="98" t="s">
        <v>203</v>
      </c>
      <c r="B172" s="98" t="s">
        <v>67</v>
      </c>
      <c r="C172" s="98" t="s">
        <v>78</v>
      </c>
      <c r="D172" s="98" t="s">
        <v>74</v>
      </c>
      <c r="E172" s="98" t="s">
        <v>98</v>
      </c>
      <c r="F172" s="98" t="s">
        <v>582</v>
      </c>
      <c r="G172" s="98" t="s">
        <v>105</v>
      </c>
      <c r="H172" s="98" t="s">
        <v>110</v>
      </c>
      <c r="I172" s="98" t="s">
        <v>132</v>
      </c>
      <c r="J172" s="98" t="s">
        <v>138</v>
      </c>
      <c r="K172" s="98" t="s">
        <v>198</v>
      </c>
      <c r="L172" s="98" t="s">
        <v>160</v>
      </c>
      <c r="M172" s="98" t="s">
        <v>155</v>
      </c>
      <c r="N172" s="98" t="s">
        <v>168</v>
      </c>
      <c r="O172" s="99" t="s">
        <v>175</v>
      </c>
      <c r="P172" s="99" t="s">
        <v>194</v>
      </c>
    </row>
    <row r="173" spans="1:16" x14ac:dyDescent="0.15">
      <c r="A173" s="98" t="s">
        <v>506</v>
      </c>
      <c r="B173" s="98" t="s">
        <v>67</v>
      </c>
      <c r="C173" s="98" t="s">
        <v>78</v>
      </c>
      <c r="D173" s="98" t="s">
        <v>74</v>
      </c>
      <c r="E173" s="98" t="s">
        <v>86</v>
      </c>
      <c r="F173" s="98" t="s">
        <v>107</v>
      </c>
      <c r="G173" s="98" t="s">
        <v>98</v>
      </c>
      <c r="H173" s="98" t="s">
        <v>117</v>
      </c>
      <c r="I173" s="98" t="s">
        <v>121</v>
      </c>
      <c r="J173" s="98" t="s">
        <v>116</v>
      </c>
      <c r="K173" s="98" t="s">
        <v>141</v>
      </c>
      <c r="L173" s="98" t="s">
        <v>158</v>
      </c>
      <c r="M173" s="98" t="s">
        <v>165</v>
      </c>
      <c r="N173" s="98" t="s">
        <v>167</v>
      </c>
      <c r="O173" s="99" t="s">
        <v>592</v>
      </c>
      <c r="P173" s="99" t="s">
        <v>581</v>
      </c>
    </row>
    <row r="174" spans="1:16" x14ac:dyDescent="0.15">
      <c r="A174" s="98" t="s">
        <v>507</v>
      </c>
      <c r="B174" s="98" t="s">
        <v>70</v>
      </c>
      <c r="C174" s="98" t="s">
        <v>79</v>
      </c>
      <c r="D174" s="98" t="s">
        <v>73</v>
      </c>
      <c r="E174" s="98" t="s">
        <v>86</v>
      </c>
      <c r="F174" s="98" t="s">
        <v>96</v>
      </c>
      <c r="G174" s="98" t="s">
        <v>83</v>
      </c>
      <c r="H174" s="98" t="s">
        <v>113</v>
      </c>
      <c r="I174" s="98" t="s">
        <v>134</v>
      </c>
      <c r="J174" s="98" t="s">
        <v>138</v>
      </c>
      <c r="K174" s="98" t="s">
        <v>139</v>
      </c>
      <c r="L174" s="98" t="s">
        <v>158</v>
      </c>
      <c r="M174" s="98" t="s">
        <v>165</v>
      </c>
      <c r="N174" s="98" t="s">
        <v>583</v>
      </c>
      <c r="O174" s="99" t="s">
        <v>194</v>
      </c>
      <c r="P174" s="99" t="s">
        <v>581</v>
      </c>
    </row>
    <row r="175" spans="1:16" x14ac:dyDescent="0.15">
      <c r="A175" s="98" t="s">
        <v>539</v>
      </c>
      <c r="B175" s="98" t="s">
        <v>79</v>
      </c>
      <c r="C175" s="98" t="s">
        <v>78</v>
      </c>
      <c r="D175" s="98" t="s">
        <v>70</v>
      </c>
      <c r="E175" s="98" t="s">
        <v>93</v>
      </c>
      <c r="F175" s="98" t="s">
        <v>584</v>
      </c>
      <c r="G175" s="98" t="s">
        <v>105</v>
      </c>
      <c r="H175" s="98" t="s">
        <v>113</v>
      </c>
      <c r="I175" s="98" t="s">
        <v>121</v>
      </c>
      <c r="J175" s="98" t="s">
        <v>138</v>
      </c>
      <c r="K175" s="98" t="s">
        <v>161</v>
      </c>
      <c r="L175" s="98" t="s">
        <v>158</v>
      </c>
      <c r="M175" s="98" t="s">
        <v>160</v>
      </c>
      <c r="N175" s="98" t="s">
        <v>171</v>
      </c>
      <c r="O175" s="99" t="s">
        <v>194</v>
      </c>
      <c r="P175" s="99" t="s">
        <v>191</v>
      </c>
    </row>
    <row r="176" spans="1:16" x14ac:dyDescent="0.15">
      <c r="A176" s="98" t="s">
        <v>540</v>
      </c>
      <c r="B176" s="98" t="s">
        <v>78</v>
      </c>
      <c r="C176" s="98" t="s">
        <v>72</v>
      </c>
      <c r="D176" s="98" t="s">
        <v>80</v>
      </c>
      <c r="E176" s="98" t="s">
        <v>86</v>
      </c>
      <c r="F176" s="98" t="s">
        <v>586</v>
      </c>
      <c r="G176" s="98" t="s">
        <v>105</v>
      </c>
      <c r="H176" s="98" t="s">
        <v>116</v>
      </c>
      <c r="I176" s="98" t="s">
        <v>121</v>
      </c>
      <c r="J176" s="98" t="s">
        <v>138</v>
      </c>
      <c r="K176" s="98" t="s">
        <v>149</v>
      </c>
      <c r="L176" s="98" t="s">
        <v>145</v>
      </c>
      <c r="M176" s="98" t="s">
        <v>166</v>
      </c>
      <c r="N176" s="98" t="s">
        <v>167</v>
      </c>
      <c r="O176" s="99" t="s">
        <v>171</v>
      </c>
      <c r="P176" s="99" t="s">
        <v>581</v>
      </c>
    </row>
    <row r="177" spans="1:16" x14ac:dyDescent="0.15">
      <c r="A177" s="98" t="s">
        <v>230</v>
      </c>
      <c r="B177" s="98" t="s">
        <v>67</v>
      </c>
      <c r="C177" s="98" t="s">
        <v>73</v>
      </c>
      <c r="D177" s="98" t="s">
        <v>78</v>
      </c>
      <c r="E177" s="98" t="s">
        <v>86</v>
      </c>
      <c r="F177" s="98" t="s">
        <v>582</v>
      </c>
      <c r="G177" s="98" t="s">
        <v>103</v>
      </c>
      <c r="H177" s="98" t="s">
        <v>110</v>
      </c>
      <c r="I177" s="98" t="s">
        <v>132</v>
      </c>
      <c r="J177" s="98" t="s">
        <v>138</v>
      </c>
      <c r="K177" s="98" t="s">
        <v>149</v>
      </c>
      <c r="L177" s="98" t="s">
        <v>155</v>
      </c>
      <c r="M177" s="98" t="s">
        <v>166</v>
      </c>
      <c r="N177" s="98" t="s">
        <v>167</v>
      </c>
      <c r="O177" s="99" t="s">
        <v>168</v>
      </c>
      <c r="P177" s="99" t="s">
        <v>581</v>
      </c>
    </row>
    <row r="178" spans="1:16" x14ac:dyDescent="0.15">
      <c r="A178" s="98" t="s">
        <v>231</v>
      </c>
      <c r="B178" s="98" t="s">
        <v>67</v>
      </c>
      <c r="C178" s="98" t="s">
        <v>70</v>
      </c>
      <c r="D178" s="98" t="s">
        <v>74</v>
      </c>
      <c r="E178" s="98" t="s">
        <v>86</v>
      </c>
      <c r="F178" s="98" t="s">
        <v>100</v>
      </c>
      <c r="G178" s="98" t="s">
        <v>103</v>
      </c>
      <c r="H178" s="98" t="s">
        <v>110</v>
      </c>
      <c r="I178" s="98" t="s">
        <v>130</v>
      </c>
      <c r="J178" s="98" t="s">
        <v>138</v>
      </c>
      <c r="K178" s="98" t="s">
        <v>160</v>
      </c>
      <c r="L178" s="98" t="s">
        <v>155</v>
      </c>
      <c r="M178" s="98" t="s">
        <v>166</v>
      </c>
      <c r="N178" s="98" t="s">
        <v>583</v>
      </c>
      <c r="O178" s="99" t="s">
        <v>194</v>
      </c>
      <c r="P178" s="99" t="s">
        <v>581</v>
      </c>
    </row>
    <row r="179" spans="1:16" x14ac:dyDescent="0.15">
      <c r="A179" s="98" t="s">
        <v>232</v>
      </c>
      <c r="B179" s="98" t="s">
        <v>67</v>
      </c>
      <c r="C179" s="98" t="s">
        <v>71</v>
      </c>
      <c r="D179" s="98" t="s">
        <v>79</v>
      </c>
      <c r="E179" s="98" t="s">
        <v>86</v>
      </c>
      <c r="F179" s="98" t="s">
        <v>582</v>
      </c>
      <c r="G179" s="98" t="s">
        <v>83</v>
      </c>
      <c r="H179" s="98" t="s">
        <v>132</v>
      </c>
      <c r="I179" s="98" t="s">
        <v>123</v>
      </c>
      <c r="J179" s="98" t="s">
        <v>138</v>
      </c>
      <c r="K179" s="98" t="s">
        <v>148</v>
      </c>
      <c r="L179" s="98" t="s">
        <v>155</v>
      </c>
      <c r="M179" s="98" t="s">
        <v>166</v>
      </c>
      <c r="N179" s="98" t="s">
        <v>167</v>
      </c>
      <c r="O179" s="99" t="s">
        <v>592</v>
      </c>
      <c r="P179" s="99" t="s">
        <v>581</v>
      </c>
    </row>
    <row r="180" spans="1:16" x14ac:dyDescent="0.15">
      <c r="A180" s="98" t="s">
        <v>331</v>
      </c>
      <c r="B180" s="98" t="s">
        <v>67</v>
      </c>
      <c r="C180" s="98" t="s">
        <v>73</v>
      </c>
      <c r="D180" s="98" t="s">
        <v>74</v>
      </c>
      <c r="E180" s="98" t="s">
        <v>86</v>
      </c>
      <c r="F180" s="98" t="s">
        <v>100</v>
      </c>
      <c r="G180" s="98" t="s">
        <v>105</v>
      </c>
      <c r="H180" s="98" t="s">
        <v>132</v>
      </c>
      <c r="I180" s="98" t="s">
        <v>130</v>
      </c>
      <c r="J180" s="98" t="s">
        <v>138</v>
      </c>
      <c r="K180" s="98" t="s">
        <v>156</v>
      </c>
      <c r="L180" s="98" t="s">
        <v>143</v>
      </c>
      <c r="M180" s="98" t="s">
        <v>165</v>
      </c>
      <c r="N180" s="98" t="s">
        <v>167</v>
      </c>
      <c r="O180" s="99" t="s">
        <v>592</v>
      </c>
      <c r="P180" s="99" t="s">
        <v>583</v>
      </c>
    </row>
    <row r="181" spans="1:16" x14ac:dyDescent="0.15">
      <c r="A181" s="98" t="s">
        <v>472</v>
      </c>
      <c r="B181" s="98" t="s">
        <v>73</v>
      </c>
      <c r="C181" s="98" t="s">
        <v>78</v>
      </c>
      <c r="D181" s="98" t="s">
        <v>70</v>
      </c>
      <c r="E181" s="98" t="s">
        <v>83</v>
      </c>
      <c r="F181" s="98" t="s">
        <v>95</v>
      </c>
      <c r="G181" s="98" t="s">
        <v>105</v>
      </c>
      <c r="H181" s="98" t="s">
        <v>137</v>
      </c>
      <c r="I181" s="98" t="s">
        <v>121</v>
      </c>
      <c r="J181" s="98" t="s">
        <v>113</v>
      </c>
      <c r="K181" s="98" t="s">
        <v>158</v>
      </c>
      <c r="L181" s="98" t="s">
        <v>161</v>
      </c>
      <c r="M181" s="98" t="s">
        <v>165</v>
      </c>
      <c r="N181" s="98" t="s">
        <v>167</v>
      </c>
      <c r="O181" s="99" t="s">
        <v>180</v>
      </c>
      <c r="P181" s="99" t="s">
        <v>176</v>
      </c>
    </row>
    <row r="182" spans="1:16" x14ac:dyDescent="0.15">
      <c r="A182" s="98" t="s">
        <v>329</v>
      </c>
      <c r="B182" s="98" t="s">
        <v>67</v>
      </c>
      <c r="C182" s="98" t="s">
        <v>77</v>
      </c>
      <c r="D182" s="98" t="s">
        <v>73</v>
      </c>
      <c r="E182" s="98" t="s">
        <v>81</v>
      </c>
      <c r="F182" s="98" t="s">
        <v>86</v>
      </c>
      <c r="G182" s="98" t="s">
        <v>105</v>
      </c>
      <c r="H182" s="98" t="s">
        <v>128</v>
      </c>
      <c r="I182" s="98" t="s">
        <v>118</v>
      </c>
      <c r="J182" s="98" t="s">
        <v>138</v>
      </c>
      <c r="K182" s="98" t="s">
        <v>158</v>
      </c>
      <c r="L182" s="98" t="s">
        <v>159</v>
      </c>
      <c r="M182" s="98" t="s">
        <v>156</v>
      </c>
      <c r="N182" s="98" t="s">
        <v>167</v>
      </c>
      <c r="O182" s="99" t="s">
        <v>592</v>
      </c>
      <c r="P182" s="99" t="s">
        <v>581</v>
      </c>
    </row>
    <row r="183" spans="1:16" x14ac:dyDescent="0.15">
      <c r="A183" s="98" t="s">
        <v>305</v>
      </c>
      <c r="B183" s="98" t="s">
        <v>73</v>
      </c>
      <c r="C183" s="98" t="s">
        <v>68</v>
      </c>
      <c r="D183" s="98" t="s">
        <v>74</v>
      </c>
      <c r="E183" s="98" t="s">
        <v>107</v>
      </c>
      <c r="F183" s="98" t="s">
        <v>586</v>
      </c>
      <c r="G183" s="98" t="s">
        <v>105</v>
      </c>
      <c r="H183" s="98" t="s">
        <v>115</v>
      </c>
      <c r="I183" s="98" t="s">
        <v>121</v>
      </c>
      <c r="J183" s="98" t="s">
        <v>138</v>
      </c>
      <c r="K183" s="98" t="s">
        <v>161</v>
      </c>
      <c r="L183" s="98" t="s">
        <v>166</v>
      </c>
      <c r="M183" s="98" t="s">
        <v>165</v>
      </c>
      <c r="N183" s="98" t="s">
        <v>167</v>
      </c>
      <c r="O183" s="99" t="s">
        <v>178</v>
      </c>
      <c r="P183" s="99" t="s">
        <v>186</v>
      </c>
    </row>
    <row r="184" spans="1:16" x14ac:dyDescent="0.15">
      <c r="A184" s="98" t="s">
        <v>306</v>
      </c>
      <c r="B184" s="98" t="s">
        <v>67</v>
      </c>
      <c r="C184" s="98" t="s">
        <v>72</v>
      </c>
      <c r="D184" s="98" t="s">
        <v>70</v>
      </c>
      <c r="E184" s="98" t="s">
        <v>96</v>
      </c>
      <c r="F184" s="98" t="s">
        <v>587</v>
      </c>
      <c r="G184" s="98" t="s">
        <v>586</v>
      </c>
      <c r="H184" s="98" t="s">
        <v>113</v>
      </c>
      <c r="I184" s="98" t="s">
        <v>580</v>
      </c>
      <c r="J184" s="98" t="s">
        <v>129</v>
      </c>
      <c r="K184" s="98" t="s">
        <v>161</v>
      </c>
      <c r="L184" s="98" t="s">
        <v>143</v>
      </c>
      <c r="M184" s="98" t="s">
        <v>165</v>
      </c>
      <c r="N184" s="98" t="s">
        <v>167</v>
      </c>
      <c r="O184" s="99" t="s">
        <v>592</v>
      </c>
      <c r="P184" s="99" t="s">
        <v>176</v>
      </c>
    </row>
    <row r="185" spans="1:16" x14ac:dyDescent="0.15">
      <c r="A185" s="98" t="s">
        <v>304</v>
      </c>
      <c r="B185" s="98" t="s">
        <v>78</v>
      </c>
      <c r="C185" s="98" t="s">
        <v>68</v>
      </c>
      <c r="D185" s="98" t="s">
        <v>73</v>
      </c>
      <c r="E185" s="98" t="s">
        <v>96</v>
      </c>
      <c r="F185" s="98" t="s">
        <v>582</v>
      </c>
      <c r="G185" s="98" t="s">
        <v>586</v>
      </c>
      <c r="H185" s="98" t="s">
        <v>113</v>
      </c>
      <c r="I185" s="98" t="s">
        <v>129</v>
      </c>
      <c r="J185" s="98" t="s">
        <v>118</v>
      </c>
      <c r="K185" s="98" t="s">
        <v>149</v>
      </c>
      <c r="L185" s="98" t="s">
        <v>165</v>
      </c>
      <c r="M185" s="98" t="s">
        <v>166</v>
      </c>
      <c r="N185" s="98" t="s">
        <v>167</v>
      </c>
      <c r="O185" s="99" t="s">
        <v>170</v>
      </c>
      <c r="P185" s="99" t="s">
        <v>581</v>
      </c>
    </row>
    <row r="186" spans="1:16" x14ac:dyDescent="0.15">
      <c r="A186" s="98" t="s">
        <v>352</v>
      </c>
      <c r="B186" s="98" t="s">
        <v>67</v>
      </c>
      <c r="C186" s="98" t="s">
        <v>78</v>
      </c>
      <c r="D186" s="98" t="s">
        <v>74</v>
      </c>
      <c r="E186" s="98" t="s">
        <v>98</v>
      </c>
      <c r="F186" s="98" t="s">
        <v>83</v>
      </c>
      <c r="G186" s="98" t="s">
        <v>96</v>
      </c>
      <c r="H186" s="98" t="s">
        <v>115</v>
      </c>
      <c r="I186" s="98" t="s">
        <v>137</v>
      </c>
      <c r="J186" s="98" t="s">
        <v>588</v>
      </c>
      <c r="K186" s="98" t="s">
        <v>158</v>
      </c>
      <c r="L186" s="98" t="s">
        <v>157</v>
      </c>
      <c r="M186" s="98" t="s">
        <v>166</v>
      </c>
      <c r="N186" s="98" t="s">
        <v>167</v>
      </c>
      <c r="O186" s="99" t="s">
        <v>187</v>
      </c>
      <c r="P186" s="99" t="s">
        <v>176</v>
      </c>
    </row>
    <row r="187" spans="1:16" x14ac:dyDescent="0.15">
      <c r="A187" s="98" t="s">
        <v>319</v>
      </c>
      <c r="B187" s="98" t="s">
        <v>67</v>
      </c>
      <c r="C187" s="98" t="s">
        <v>585</v>
      </c>
      <c r="D187" s="98" t="s">
        <v>73</v>
      </c>
      <c r="E187" s="98" t="s">
        <v>91</v>
      </c>
      <c r="F187" s="98" t="s">
        <v>587</v>
      </c>
      <c r="G187" s="98" t="s">
        <v>84</v>
      </c>
      <c r="H187" s="98" t="s">
        <v>590</v>
      </c>
      <c r="I187" s="98" t="s">
        <v>137</v>
      </c>
      <c r="J187" s="98" t="s">
        <v>125</v>
      </c>
      <c r="K187" s="98" t="s">
        <v>198</v>
      </c>
      <c r="L187" s="98" t="s">
        <v>147</v>
      </c>
      <c r="M187" s="98" t="s">
        <v>164</v>
      </c>
      <c r="N187" s="98" t="s">
        <v>188</v>
      </c>
      <c r="O187" s="99" t="s">
        <v>192</v>
      </c>
      <c r="P187" s="99" t="s">
        <v>176</v>
      </c>
    </row>
    <row r="188" spans="1:16" x14ac:dyDescent="0.15">
      <c r="A188" s="98" t="s">
        <v>517</v>
      </c>
      <c r="B188" s="98" t="s">
        <v>67</v>
      </c>
      <c r="C188" s="98" t="s">
        <v>73</v>
      </c>
      <c r="D188" s="98" t="s">
        <v>70</v>
      </c>
      <c r="E188" s="98" t="s">
        <v>86</v>
      </c>
      <c r="F188" s="98" t="s">
        <v>582</v>
      </c>
      <c r="G188" s="98" t="s">
        <v>93</v>
      </c>
      <c r="H188" s="98" t="s">
        <v>117</v>
      </c>
      <c r="I188" s="98" t="s">
        <v>121</v>
      </c>
      <c r="J188" s="98" t="s">
        <v>138</v>
      </c>
      <c r="K188" s="98" t="s">
        <v>141</v>
      </c>
      <c r="L188" s="98" t="s">
        <v>148</v>
      </c>
      <c r="M188" s="98" t="s">
        <v>165</v>
      </c>
      <c r="N188" s="98" t="s">
        <v>167</v>
      </c>
      <c r="O188" s="99" t="s">
        <v>592</v>
      </c>
      <c r="P188" s="99" t="s">
        <v>581</v>
      </c>
    </row>
    <row r="189" spans="1:16" x14ac:dyDescent="0.15">
      <c r="A189" s="98" t="s">
        <v>518</v>
      </c>
      <c r="B189" s="98" t="s">
        <v>67</v>
      </c>
      <c r="C189" s="98" t="s">
        <v>73</v>
      </c>
      <c r="D189" s="98" t="s">
        <v>70</v>
      </c>
      <c r="E189" s="98" t="s">
        <v>86</v>
      </c>
      <c r="F189" s="98" t="s">
        <v>96</v>
      </c>
      <c r="G189" s="98" t="s">
        <v>105</v>
      </c>
      <c r="H189" s="98" t="s">
        <v>111</v>
      </c>
      <c r="I189" s="98" t="s">
        <v>121</v>
      </c>
      <c r="J189" s="98" t="s">
        <v>119</v>
      </c>
      <c r="K189" s="98" t="s">
        <v>140</v>
      </c>
      <c r="L189" s="98" t="s">
        <v>146</v>
      </c>
      <c r="M189" s="98" t="s">
        <v>148</v>
      </c>
      <c r="N189" s="98" t="s">
        <v>188</v>
      </c>
      <c r="O189" s="99" t="s">
        <v>189</v>
      </c>
      <c r="P189" s="99" t="s">
        <v>581</v>
      </c>
    </row>
    <row r="190" spans="1:16" x14ac:dyDescent="0.15">
      <c r="A190" s="98" t="s">
        <v>519</v>
      </c>
      <c r="B190" s="98" t="s">
        <v>67</v>
      </c>
      <c r="C190" s="98" t="s">
        <v>68</v>
      </c>
      <c r="D190" s="98" t="s">
        <v>71</v>
      </c>
      <c r="E190" s="98" t="s">
        <v>586</v>
      </c>
      <c r="F190" s="98" t="s">
        <v>582</v>
      </c>
      <c r="G190" s="98" t="s">
        <v>94</v>
      </c>
      <c r="H190" s="98" t="s">
        <v>580</v>
      </c>
      <c r="I190" s="98" t="s">
        <v>121</v>
      </c>
      <c r="J190" s="98" t="s">
        <v>138</v>
      </c>
      <c r="K190" s="98" t="s">
        <v>149</v>
      </c>
      <c r="L190" s="98" t="s">
        <v>140</v>
      </c>
      <c r="M190" s="98" t="s">
        <v>148</v>
      </c>
      <c r="N190" s="98" t="s">
        <v>188</v>
      </c>
      <c r="O190" s="99" t="s">
        <v>189</v>
      </c>
      <c r="P190" s="99" t="s">
        <v>581</v>
      </c>
    </row>
    <row r="191" spans="1:16" x14ac:dyDescent="0.15">
      <c r="A191" s="98" t="s">
        <v>369</v>
      </c>
      <c r="B191" s="98" t="s">
        <v>73</v>
      </c>
      <c r="C191" s="98" t="s">
        <v>78</v>
      </c>
      <c r="D191" s="98" t="s">
        <v>74</v>
      </c>
      <c r="E191" s="98" t="s">
        <v>98</v>
      </c>
      <c r="F191" s="98" t="s">
        <v>100</v>
      </c>
      <c r="G191" s="98" t="s">
        <v>103</v>
      </c>
      <c r="H191" s="98" t="s">
        <v>132</v>
      </c>
      <c r="I191" s="98" t="s">
        <v>125</v>
      </c>
      <c r="J191" s="98" t="s">
        <v>115</v>
      </c>
      <c r="K191" s="98" t="s">
        <v>149</v>
      </c>
      <c r="L191" s="98" t="s">
        <v>161</v>
      </c>
      <c r="M191" s="98" t="s">
        <v>165</v>
      </c>
      <c r="N191" s="98" t="s">
        <v>189</v>
      </c>
      <c r="O191" s="99" t="s">
        <v>171</v>
      </c>
      <c r="P191" s="99" t="s">
        <v>581</v>
      </c>
    </row>
    <row r="192" spans="1:16" x14ac:dyDescent="0.15">
      <c r="A192" s="98" t="s">
        <v>218</v>
      </c>
      <c r="B192" s="98" t="s">
        <v>67</v>
      </c>
      <c r="C192" s="98" t="s">
        <v>68</v>
      </c>
      <c r="D192" s="98" t="s">
        <v>73</v>
      </c>
      <c r="E192" s="98" t="s">
        <v>81</v>
      </c>
      <c r="F192" s="98" t="s">
        <v>84</v>
      </c>
      <c r="G192" s="98" t="s">
        <v>100</v>
      </c>
      <c r="H192" s="98" t="s">
        <v>125</v>
      </c>
      <c r="I192" s="98" t="s">
        <v>112</v>
      </c>
      <c r="J192" s="98" t="s">
        <v>118</v>
      </c>
      <c r="K192" s="98" t="s">
        <v>156</v>
      </c>
      <c r="L192" s="98" t="s">
        <v>591</v>
      </c>
      <c r="M192" s="98" t="s">
        <v>166</v>
      </c>
      <c r="N192" s="98" t="s">
        <v>188</v>
      </c>
      <c r="O192" s="99" t="s">
        <v>194</v>
      </c>
      <c r="P192" s="99" t="s">
        <v>581</v>
      </c>
    </row>
    <row r="193" spans="1:16" x14ac:dyDescent="0.15">
      <c r="A193" s="98" t="s">
        <v>266</v>
      </c>
      <c r="B193" s="98" t="s">
        <v>67</v>
      </c>
      <c r="C193" s="98" t="s">
        <v>585</v>
      </c>
      <c r="D193" s="98" t="s">
        <v>78</v>
      </c>
      <c r="E193" s="98" t="s">
        <v>102</v>
      </c>
      <c r="F193" s="98" t="s">
        <v>93</v>
      </c>
      <c r="G193" s="98" t="s">
        <v>589</v>
      </c>
      <c r="H193" s="98" t="s">
        <v>120</v>
      </c>
      <c r="I193" s="98" t="s">
        <v>126</v>
      </c>
      <c r="J193" s="98" t="s">
        <v>128</v>
      </c>
      <c r="K193" s="98" t="s">
        <v>149</v>
      </c>
      <c r="L193" s="98" t="s">
        <v>159</v>
      </c>
      <c r="M193" s="98" t="s">
        <v>160</v>
      </c>
      <c r="N193" s="98" t="s">
        <v>188</v>
      </c>
      <c r="O193" s="99" t="s">
        <v>169</v>
      </c>
      <c r="P193" s="99" t="s">
        <v>186</v>
      </c>
    </row>
    <row r="194" spans="1:16" x14ac:dyDescent="0.15">
      <c r="A194" s="98" t="s">
        <v>451</v>
      </c>
      <c r="B194" s="98" t="s">
        <v>72</v>
      </c>
      <c r="C194" s="98" t="s">
        <v>68</v>
      </c>
      <c r="D194" s="98" t="s">
        <v>78</v>
      </c>
      <c r="E194" s="98" t="s">
        <v>91</v>
      </c>
      <c r="F194" s="98" t="s">
        <v>89</v>
      </c>
      <c r="G194" s="98" t="s">
        <v>95</v>
      </c>
      <c r="H194" s="98" t="s">
        <v>137</v>
      </c>
      <c r="I194" s="98" t="s">
        <v>113</v>
      </c>
      <c r="J194" s="98" t="s">
        <v>118</v>
      </c>
      <c r="K194" s="98" t="s">
        <v>158</v>
      </c>
      <c r="L194" s="98" t="s">
        <v>156</v>
      </c>
      <c r="M194" s="98" t="s">
        <v>161</v>
      </c>
      <c r="N194" s="98" t="s">
        <v>176</v>
      </c>
      <c r="O194" s="99" t="s">
        <v>192</v>
      </c>
      <c r="P194" s="99" t="s">
        <v>581</v>
      </c>
    </row>
    <row r="195" spans="1:16" x14ac:dyDescent="0.15">
      <c r="A195" s="98" t="s">
        <v>204</v>
      </c>
      <c r="B195" s="98" t="s">
        <v>79</v>
      </c>
      <c r="C195" s="98" t="s">
        <v>72</v>
      </c>
      <c r="D195" s="98" t="s">
        <v>74</v>
      </c>
      <c r="E195" s="98" t="s">
        <v>98</v>
      </c>
      <c r="F195" s="98" t="s">
        <v>86</v>
      </c>
      <c r="G195" s="98" t="s">
        <v>105</v>
      </c>
      <c r="H195" s="98" t="s">
        <v>115</v>
      </c>
      <c r="I195" s="98" t="s">
        <v>119</v>
      </c>
      <c r="J195" s="98" t="s">
        <v>113</v>
      </c>
      <c r="K195" s="98" t="s">
        <v>145</v>
      </c>
      <c r="L195" s="98" t="s">
        <v>146</v>
      </c>
      <c r="M195" s="98" t="s">
        <v>166</v>
      </c>
      <c r="N195" s="98" t="s">
        <v>188</v>
      </c>
      <c r="O195" s="99" t="s">
        <v>187</v>
      </c>
      <c r="P195" s="99" t="s">
        <v>581</v>
      </c>
    </row>
    <row r="196" spans="1:16" x14ac:dyDescent="0.15">
      <c r="A196" s="98" t="s">
        <v>268</v>
      </c>
      <c r="B196" s="98" t="s">
        <v>70</v>
      </c>
      <c r="C196" s="98" t="s">
        <v>73</v>
      </c>
      <c r="D196" s="98" t="s">
        <v>67</v>
      </c>
      <c r="E196" s="98" t="s">
        <v>587</v>
      </c>
      <c r="F196" s="98" t="s">
        <v>86</v>
      </c>
      <c r="G196" s="98" t="s">
        <v>105</v>
      </c>
      <c r="H196" s="98" t="s">
        <v>110</v>
      </c>
      <c r="I196" s="98" t="s">
        <v>119</v>
      </c>
      <c r="J196" s="98" t="s">
        <v>138</v>
      </c>
      <c r="K196" s="98" t="s">
        <v>140</v>
      </c>
      <c r="L196" s="98" t="s">
        <v>155</v>
      </c>
      <c r="M196" s="98" t="s">
        <v>165</v>
      </c>
      <c r="N196" s="98" t="s">
        <v>583</v>
      </c>
      <c r="O196" s="99" t="s">
        <v>169</v>
      </c>
      <c r="P196" s="99" t="s">
        <v>190</v>
      </c>
    </row>
    <row r="197" spans="1:16" x14ac:dyDescent="0.15">
      <c r="A197" s="98" t="s">
        <v>486</v>
      </c>
      <c r="B197" s="98" t="s">
        <v>71</v>
      </c>
      <c r="C197" s="98" t="s">
        <v>72</v>
      </c>
      <c r="D197" s="98" t="s">
        <v>74</v>
      </c>
      <c r="E197" s="98" t="s">
        <v>86</v>
      </c>
      <c r="F197" s="98" t="s">
        <v>582</v>
      </c>
      <c r="G197" s="98" t="s">
        <v>98</v>
      </c>
      <c r="H197" s="98" t="s">
        <v>111</v>
      </c>
      <c r="I197" s="98" t="s">
        <v>115</v>
      </c>
      <c r="J197" s="98" t="s">
        <v>138</v>
      </c>
      <c r="K197" s="98" t="s">
        <v>153</v>
      </c>
      <c r="L197" s="98" t="s">
        <v>146</v>
      </c>
      <c r="M197" s="98" t="s">
        <v>164</v>
      </c>
      <c r="N197" s="98" t="s">
        <v>170</v>
      </c>
      <c r="O197" s="99" t="s">
        <v>176</v>
      </c>
      <c r="P197" s="99" t="s">
        <v>186</v>
      </c>
    </row>
    <row r="198" spans="1:16" x14ac:dyDescent="0.15">
      <c r="A198" s="98" t="s">
        <v>498</v>
      </c>
      <c r="B198" s="98" t="s">
        <v>73</v>
      </c>
      <c r="C198" s="98" t="s">
        <v>79</v>
      </c>
      <c r="D198" s="98" t="s">
        <v>78</v>
      </c>
      <c r="E198" s="98" t="s">
        <v>84</v>
      </c>
      <c r="F198" s="98" t="s">
        <v>102</v>
      </c>
      <c r="G198" s="98" t="s">
        <v>105</v>
      </c>
      <c r="H198" s="98" t="s">
        <v>132</v>
      </c>
      <c r="I198" s="98" t="s">
        <v>130</v>
      </c>
      <c r="J198" s="98" t="s">
        <v>112</v>
      </c>
      <c r="K198" s="98" t="s">
        <v>148</v>
      </c>
      <c r="L198" s="98" t="s">
        <v>198</v>
      </c>
      <c r="M198" s="98" t="s">
        <v>165</v>
      </c>
      <c r="N198" s="98" t="s">
        <v>167</v>
      </c>
      <c r="O198" s="99" t="s">
        <v>179</v>
      </c>
      <c r="P198" s="99" t="s">
        <v>186</v>
      </c>
    </row>
    <row r="199" spans="1:16" x14ac:dyDescent="0.15">
      <c r="A199" s="98" t="s">
        <v>593</v>
      </c>
      <c r="B199" s="98" t="s">
        <v>77</v>
      </c>
      <c r="C199" s="98" t="s">
        <v>72</v>
      </c>
      <c r="D199" s="98" t="s">
        <v>70</v>
      </c>
      <c r="E199" s="98" t="s">
        <v>81</v>
      </c>
      <c r="F199" s="98" t="s">
        <v>82</v>
      </c>
      <c r="G199" s="98" t="s">
        <v>104</v>
      </c>
      <c r="H199" s="98" t="s">
        <v>111</v>
      </c>
      <c r="I199" s="98" t="s">
        <v>125</v>
      </c>
      <c r="J199" s="98" t="s">
        <v>113</v>
      </c>
      <c r="K199" s="98" t="s">
        <v>140</v>
      </c>
      <c r="L199" s="98" t="s">
        <v>591</v>
      </c>
      <c r="M199" s="98" t="s">
        <v>155</v>
      </c>
      <c r="N199" s="98" t="s">
        <v>170</v>
      </c>
      <c r="O199" s="99" t="s">
        <v>194</v>
      </c>
      <c r="P199" s="99" t="s">
        <v>581</v>
      </c>
    </row>
    <row r="200" spans="1:16" x14ac:dyDescent="0.15">
      <c r="A200" s="98" t="s">
        <v>252</v>
      </c>
      <c r="B200" s="98" t="s">
        <v>67</v>
      </c>
      <c r="C200" s="98" t="s">
        <v>71</v>
      </c>
      <c r="D200" s="98" t="s">
        <v>79</v>
      </c>
      <c r="E200" s="98" t="s">
        <v>86</v>
      </c>
      <c r="F200" s="98" t="s">
        <v>582</v>
      </c>
      <c r="G200" s="98" t="s">
        <v>96</v>
      </c>
      <c r="H200" s="98" t="s">
        <v>113</v>
      </c>
      <c r="I200" s="98" t="s">
        <v>580</v>
      </c>
      <c r="J200" s="98" t="s">
        <v>138</v>
      </c>
      <c r="K200" s="98" t="s">
        <v>141</v>
      </c>
      <c r="L200" s="98" t="s">
        <v>146</v>
      </c>
      <c r="M200" s="98" t="s">
        <v>158</v>
      </c>
      <c r="N200" s="98" t="s">
        <v>186</v>
      </c>
      <c r="O200" s="99" t="s">
        <v>179</v>
      </c>
      <c r="P200" s="99" t="s">
        <v>581</v>
      </c>
    </row>
    <row r="201" spans="1:16" x14ac:dyDescent="0.15">
      <c r="A201" s="98" t="s">
        <v>253</v>
      </c>
      <c r="B201" s="98" t="s">
        <v>73</v>
      </c>
      <c r="C201" s="98" t="s">
        <v>68</v>
      </c>
      <c r="D201" s="98" t="s">
        <v>71</v>
      </c>
      <c r="E201" s="98" t="s">
        <v>82</v>
      </c>
      <c r="F201" s="98" t="s">
        <v>104</v>
      </c>
      <c r="G201" s="98" t="s">
        <v>105</v>
      </c>
      <c r="H201" s="98" t="s">
        <v>111</v>
      </c>
      <c r="I201" s="98" t="s">
        <v>135</v>
      </c>
      <c r="J201" s="98" t="s">
        <v>119</v>
      </c>
      <c r="K201" s="98" t="s">
        <v>149</v>
      </c>
      <c r="L201" s="98" t="s">
        <v>591</v>
      </c>
      <c r="M201" s="98" t="s">
        <v>165</v>
      </c>
      <c r="N201" s="98" t="s">
        <v>167</v>
      </c>
      <c r="O201" s="99" t="s">
        <v>188</v>
      </c>
      <c r="P201" s="99" t="s">
        <v>170</v>
      </c>
    </row>
    <row r="202" spans="1:16" x14ac:dyDescent="0.15">
      <c r="A202" s="98" t="s">
        <v>254</v>
      </c>
      <c r="B202" s="98" t="s">
        <v>67</v>
      </c>
      <c r="C202" s="98" t="s">
        <v>77</v>
      </c>
      <c r="D202" s="98" t="s">
        <v>73</v>
      </c>
      <c r="E202" s="98" t="s">
        <v>86</v>
      </c>
      <c r="F202" s="98" t="s">
        <v>98</v>
      </c>
      <c r="G202" s="98" t="s">
        <v>103</v>
      </c>
      <c r="H202" s="98" t="s">
        <v>125</v>
      </c>
      <c r="I202" s="98" t="s">
        <v>137</v>
      </c>
      <c r="J202" s="98" t="s">
        <v>138</v>
      </c>
      <c r="K202" s="98" t="s">
        <v>139</v>
      </c>
      <c r="L202" s="98" t="s">
        <v>141</v>
      </c>
      <c r="M202" s="98" t="s">
        <v>162</v>
      </c>
      <c r="N202" s="98" t="s">
        <v>167</v>
      </c>
      <c r="O202" s="99" t="s">
        <v>168</v>
      </c>
      <c r="P202" s="99" t="s">
        <v>188</v>
      </c>
    </row>
    <row r="203" spans="1:16" x14ac:dyDescent="0.15">
      <c r="A203" s="98" t="s">
        <v>263</v>
      </c>
      <c r="B203" s="98" t="s">
        <v>70</v>
      </c>
      <c r="C203" s="98" t="s">
        <v>79</v>
      </c>
      <c r="D203" s="98" t="s">
        <v>80</v>
      </c>
      <c r="E203" s="98" t="s">
        <v>86</v>
      </c>
      <c r="F203" s="98" t="s">
        <v>98</v>
      </c>
      <c r="G203" s="98" t="s">
        <v>105</v>
      </c>
      <c r="H203" s="98" t="s">
        <v>115</v>
      </c>
      <c r="I203" s="98" t="s">
        <v>123</v>
      </c>
      <c r="J203" s="98" t="s">
        <v>138</v>
      </c>
      <c r="K203" s="98" t="s">
        <v>160</v>
      </c>
      <c r="L203" s="98" t="s">
        <v>148</v>
      </c>
      <c r="M203" s="98" t="s">
        <v>166</v>
      </c>
      <c r="N203" s="98" t="s">
        <v>172</v>
      </c>
      <c r="O203" s="99" t="s">
        <v>195</v>
      </c>
      <c r="P203" s="99" t="s">
        <v>169</v>
      </c>
    </row>
    <row r="204" spans="1:16" x14ac:dyDescent="0.15">
      <c r="A204" s="98" t="s">
        <v>264</v>
      </c>
      <c r="B204" s="98" t="s">
        <v>79</v>
      </c>
      <c r="C204" s="98" t="s">
        <v>70</v>
      </c>
      <c r="D204" s="98" t="s">
        <v>74</v>
      </c>
      <c r="E204" s="98" t="s">
        <v>86</v>
      </c>
      <c r="F204" s="98" t="s">
        <v>98</v>
      </c>
      <c r="G204" s="98" t="s">
        <v>96</v>
      </c>
      <c r="H204" s="98" t="s">
        <v>137</v>
      </c>
      <c r="I204" s="98" t="s">
        <v>116</v>
      </c>
      <c r="J204" s="98" t="s">
        <v>129</v>
      </c>
      <c r="K204" s="98" t="s">
        <v>160</v>
      </c>
      <c r="L204" s="98" t="s">
        <v>198</v>
      </c>
      <c r="M204" s="98" t="s">
        <v>144</v>
      </c>
      <c r="N204" s="98" t="s">
        <v>189</v>
      </c>
      <c r="O204" s="99" t="s">
        <v>175</v>
      </c>
      <c r="P204" s="99" t="s">
        <v>581</v>
      </c>
    </row>
    <row r="205" spans="1:16" x14ac:dyDescent="0.15">
      <c r="A205" s="98" t="s">
        <v>201</v>
      </c>
      <c r="B205" s="98" t="s">
        <v>67</v>
      </c>
      <c r="C205" s="98" t="s">
        <v>71</v>
      </c>
      <c r="D205" s="98" t="s">
        <v>74</v>
      </c>
      <c r="E205" s="98" t="s">
        <v>86</v>
      </c>
      <c r="F205" s="98" t="s">
        <v>100</v>
      </c>
      <c r="G205" s="98" t="s">
        <v>107</v>
      </c>
      <c r="H205" s="98" t="s">
        <v>113</v>
      </c>
      <c r="I205" s="98" t="s">
        <v>134</v>
      </c>
      <c r="J205" s="98" t="s">
        <v>138</v>
      </c>
      <c r="K205" s="98" t="s">
        <v>161</v>
      </c>
      <c r="L205" s="98" t="s">
        <v>151</v>
      </c>
      <c r="M205" s="98" t="s">
        <v>155</v>
      </c>
      <c r="N205" s="98" t="s">
        <v>188</v>
      </c>
      <c r="O205" s="99" t="s">
        <v>167</v>
      </c>
      <c r="P205" s="99" t="s">
        <v>592</v>
      </c>
    </row>
  </sheetData>
  <sortState xmlns:xlrd2="http://schemas.microsoft.com/office/spreadsheetml/2017/richdata2" ref="A2:AJ205">
    <sortCondition ref="A2:A205"/>
  </sortState>
  <printOptions horizontalCentered="1"/>
  <pageMargins left="0.01" right="0.01" top="0.2" bottom="0.2"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A8B4-C578-4919-8FAA-CBD11D167D7F}">
  <dimension ref="A1:X96"/>
  <sheetViews>
    <sheetView showGridLines="0" workbookViewId="0">
      <selection activeCell="E28" sqref="A1:E28"/>
    </sheetView>
  </sheetViews>
  <sheetFormatPr defaultColWidth="8.875" defaultRowHeight="12.25" x14ac:dyDescent="0.25"/>
  <cols>
    <col min="1" max="1" width="1.375" style="2" customWidth="1"/>
    <col min="2" max="2" width="4.5" style="120" bestFit="1" customWidth="1"/>
    <col min="3" max="3" width="12.875" style="121" bestFit="1" customWidth="1"/>
    <col min="4" max="4" width="7.875" style="124" bestFit="1" customWidth="1"/>
    <col min="5" max="5" width="1.625" style="126" customWidth="1"/>
    <col min="6" max="6" width="10.25" style="122" bestFit="1" customWidth="1"/>
    <col min="7" max="7" width="0.625" style="123" customWidth="1"/>
    <col min="8" max="8" width="11.125" style="125" bestFit="1" customWidth="1"/>
    <col min="9" max="9" width="12.25" style="125" bestFit="1" customWidth="1"/>
    <col min="10" max="10" width="0.75" style="2" customWidth="1"/>
    <col min="11" max="11" width="8.875" style="2"/>
    <col min="12" max="12" width="8.875" style="126"/>
    <col min="13" max="13" width="2.375" style="127" bestFit="1" customWidth="1"/>
    <col min="14" max="14" width="12.875" style="126" bestFit="1" customWidth="1"/>
    <col min="15" max="15" width="10.625" style="126" bestFit="1" customWidth="1"/>
    <col min="16" max="16" width="1.75" style="126" customWidth="1"/>
    <col min="17" max="17" width="3.125" style="127" bestFit="1" customWidth="1"/>
    <col min="18" max="18" width="13.125" style="126" bestFit="1" customWidth="1"/>
    <col min="19" max="19" width="10.625" style="126" bestFit="1" customWidth="1"/>
    <col min="20" max="20" width="1.75" style="126" customWidth="1"/>
    <col min="21" max="21" width="3.125" style="127" bestFit="1" customWidth="1"/>
    <col min="22" max="22" width="14.25" style="126" bestFit="1" customWidth="1"/>
    <col min="23" max="23" width="10.625" style="126" bestFit="1" customWidth="1"/>
    <col min="24" max="24" width="8.875" style="126"/>
    <col min="25" max="16384" width="8.875" style="2"/>
  </cols>
  <sheetData>
    <row r="1" spans="1:24" ht="7.15" customHeight="1" thickBot="1" x14ac:dyDescent="0.3">
      <c r="A1" s="126"/>
      <c r="B1" s="137"/>
      <c r="C1" s="138"/>
      <c r="D1" s="142"/>
      <c r="F1" s="139"/>
      <c r="G1" s="140"/>
      <c r="H1" s="141"/>
      <c r="I1" s="141"/>
      <c r="J1" s="126"/>
      <c r="K1" s="126"/>
    </row>
    <row r="2" spans="1:24" s="119" customFormat="1" ht="23.8" thickBot="1" x14ac:dyDescent="0.3">
      <c r="A2" s="128"/>
      <c r="B2" s="143" t="s">
        <v>602</v>
      </c>
      <c r="C2" s="144" t="s">
        <v>601</v>
      </c>
      <c r="D2" s="147" t="s">
        <v>605</v>
      </c>
      <c r="E2" s="128"/>
      <c r="F2" s="165" t="s">
        <v>59</v>
      </c>
      <c r="G2" s="166"/>
      <c r="H2" s="145" t="s">
        <v>603</v>
      </c>
      <c r="I2" s="146" t="s">
        <v>604</v>
      </c>
      <c r="J2" s="128"/>
      <c r="K2" s="128"/>
      <c r="L2" s="128"/>
      <c r="M2" s="128"/>
      <c r="N2" s="128"/>
      <c r="O2" s="128"/>
      <c r="P2" s="128"/>
      <c r="Q2" s="128"/>
      <c r="R2" s="128"/>
      <c r="S2" s="128"/>
      <c r="T2" s="128"/>
      <c r="U2" s="128"/>
      <c r="V2" s="128"/>
      <c r="W2" s="128"/>
      <c r="X2" s="128"/>
    </row>
    <row r="3" spans="1:24" ht="12.9" thickTop="1" x14ac:dyDescent="0.25">
      <c r="A3" s="126"/>
      <c r="B3" s="148">
        <v>1</v>
      </c>
      <c r="C3" s="149" t="s">
        <v>328</v>
      </c>
      <c r="D3" s="152">
        <v>7000</v>
      </c>
      <c r="F3" s="167">
        <v>6050009</v>
      </c>
      <c r="G3" s="168"/>
      <c r="H3" s="150"/>
      <c r="I3" s="151"/>
      <c r="J3" s="126"/>
      <c r="K3" s="126"/>
      <c r="M3" s="128"/>
      <c r="N3" s="128"/>
      <c r="O3" s="128"/>
      <c r="P3" s="128"/>
      <c r="Q3" s="128"/>
      <c r="R3" s="128"/>
      <c r="S3" s="128"/>
      <c r="T3" s="128"/>
      <c r="U3" s="128"/>
      <c r="V3" s="128"/>
      <c r="W3" s="128"/>
    </row>
    <row r="4" spans="1:24" x14ac:dyDescent="0.25">
      <c r="A4" s="126"/>
      <c r="B4" s="153">
        <v>2</v>
      </c>
      <c r="C4" s="154" t="s">
        <v>258</v>
      </c>
      <c r="D4" s="157">
        <v>3000</v>
      </c>
      <c r="F4" s="169">
        <v>5930300</v>
      </c>
      <c r="G4" s="168"/>
      <c r="H4" s="155">
        <f>F3-F4</f>
        <v>119709</v>
      </c>
      <c r="I4" s="156">
        <f>$F$3-F4</f>
        <v>119709</v>
      </c>
      <c r="J4" s="126"/>
      <c r="K4" s="126"/>
      <c r="M4" s="128"/>
      <c r="N4" s="128"/>
      <c r="O4" s="128"/>
      <c r="P4" s="128"/>
      <c r="Q4" s="128"/>
      <c r="R4" s="128"/>
      <c r="S4" s="128"/>
      <c r="T4" s="128"/>
      <c r="U4" s="128"/>
      <c r="V4" s="128"/>
      <c r="W4" s="128"/>
    </row>
    <row r="5" spans="1:24" x14ac:dyDescent="0.25">
      <c r="A5" s="126"/>
      <c r="B5" s="153">
        <v>3</v>
      </c>
      <c r="C5" s="154" t="s">
        <v>268</v>
      </c>
      <c r="D5" s="157">
        <v>2000</v>
      </c>
      <c r="F5" s="169">
        <v>5789611</v>
      </c>
      <c r="G5" s="168"/>
      <c r="H5" s="155">
        <f t="shared" ref="H5:H27" si="0">F4-F5</f>
        <v>140689</v>
      </c>
      <c r="I5" s="156">
        <f t="shared" ref="I5:I27" si="1">$F$3-F5</f>
        <v>260398</v>
      </c>
      <c r="J5" s="126"/>
      <c r="K5" s="126"/>
      <c r="M5" s="128"/>
      <c r="N5" s="128"/>
      <c r="O5" s="128"/>
      <c r="P5" s="128"/>
      <c r="Q5" s="128"/>
      <c r="R5" s="128"/>
      <c r="S5" s="128"/>
      <c r="T5" s="128"/>
      <c r="U5" s="128"/>
      <c r="V5" s="128"/>
      <c r="W5" s="128"/>
    </row>
    <row r="6" spans="1:24" x14ac:dyDescent="0.25">
      <c r="A6" s="126"/>
      <c r="B6" s="153">
        <v>4</v>
      </c>
      <c r="C6" s="154" t="s">
        <v>274</v>
      </c>
      <c r="D6" s="157">
        <v>1750</v>
      </c>
      <c r="F6" s="169">
        <v>5686983</v>
      </c>
      <c r="G6" s="168"/>
      <c r="H6" s="155">
        <f t="shared" si="0"/>
        <v>102628</v>
      </c>
      <c r="I6" s="156">
        <f t="shared" si="1"/>
        <v>363026</v>
      </c>
      <c r="J6" s="126"/>
      <c r="K6" s="126"/>
      <c r="M6" s="128"/>
      <c r="N6" s="128"/>
      <c r="O6" s="128"/>
      <c r="P6" s="128"/>
      <c r="Q6" s="128"/>
      <c r="R6" s="128"/>
      <c r="S6" s="128"/>
      <c r="T6" s="128"/>
      <c r="U6" s="128"/>
      <c r="V6" s="128"/>
      <c r="W6" s="128"/>
    </row>
    <row r="7" spans="1:24" x14ac:dyDescent="0.25">
      <c r="A7" s="126"/>
      <c r="B7" s="153">
        <v>5</v>
      </c>
      <c r="C7" s="154" t="s">
        <v>520</v>
      </c>
      <c r="D7" s="157">
        <v>1500</v>
      </c>
      <c r="F7" s="169">
        <v>5643787</v>
      </c>
      <c r="G7" s="168"/>
      <c r="H7" s="155">
        <f t="shared" si="0"/>
        <v>43196</v>
      </c>
      <c r="I7" s="156">
        <f t="shared" si="1"/>
        <v>406222</v>
      </c>
      <c r="J7" s="126"/>
      <c r="K7" s="126"/>
      <c r="M7" s="128"/>
      <c r="N7" s="128"/>
      <c r="O7" s="128"/>
      <c r="P7" s="128"/>
      <c r="Q7" s="128"/>
      <c r="R7" s="128"/>
      <c r="S7" s="128"/>
      <c r="T7" s="128"/>
      <c r="U7" s="128"/>
      <c r="V7" s="128"/>
      <c r="W7" s="128"/>
    </row>
    <row r="8" spans="1:24" x14ac:dyDescent="0.25">
      <c r="A8" s="126"/>
      <c r="B8" s="153">
        <v>6</v>
      </c>
      <c r="C8" s="154" t="s">
        <v>428</v>
      </c>
      <c r="D8" s="157">
        <v>1250</v>
      </c>
      <c r="F8" s="169">
        <v>5568657</v>
      </c>
      <c r="G8" s="168"/>
      <c r="H8" s="155">
        <f t="shared" si="0"/>
        <v>75130</v>
      </c>
      <c r="I8" s="156">
        <f t="shared" si="1"/>
        <v>481352</v>
      </c>
      <c r="J8" s="126"/>
      <c r="K8" s="126"/>
      <c r="M8" s="128"/>
      <c r="N8" s="128"/>
      <c r="O8" s="128"/>
      <c r="P8" s="128"/>
      <c r="Q8" s="128"/>
      <c r="R8" s="128"/>
      <c r="S8" s="128"/>
      <c r="T8" s="128"/>
      <c r="U8" s="128"/>
      <c r="V8" s="128"/>
      <c r="W8" s="128"/>
    </row>
    <row r="9" spans="1:24" x14ac:dyDescent="0.25">
      <c r="A9" s="126"/>
      <c r="B9" s="153">
        <v>7</v>
      </c>
      <c r="C9" s="154" t="s">
        <v>484</v>
      </c>
      <c r="D9" s="157">
        <v>1000</v>
      </c>
      <c r="F9" s="169">
        <v>5516985</v>
      </c>
      <c r="G9" s="168"/>
      <c r="H9" s="155">
        <f t="shared" si="0"/>
        <v>51672</v>
      </c>
      <c r="I9" s="156">
        <f t="shared" si="1"/>
        <v>533024</v>
      </c>
      <c r="J9" s="126"/>
      <c r="K9" s="126"/>
      <c r="M9" s="128"/>
      <c r="N9" s="128"/>
      <c r="O9" s="128"/>
      <c r="P9" s="128"/>
      <c r="Q9" s="128"/>
      <c r="R9" s="128"/>
      <c r="S9" s="128"/>
      <c r="T9" s="128"/>
      <c r="U9" s="128"/>
      <c r="V9" s="128"/>
      <c r="W9" s="128"/>
    </row>
    <row r="10" spans="1:24" x14ac:dyDescent="0.25">
      <c r="A10" s="126"/>
      <c r="B10" s="153">
        <v>8</v>
      </c>
      <c r="C10" s="154" t="s">
        <v>362</v>
      </c>
      <c r="D10" s="157">
        <v>900</v>
      </c>
      <c r="F10" s="169">
        <v>5471416</v>
      </c>
      <c r="G10" s="168"/>
      <c r="H10" s="155">
        <f t="shared" si="0"/>
        <v>45569</v>
      </c>
      <c r="I10" s="156">
        <f t="shared" si="1"/>
        <v>578593</v>
      </c>
      <c r="J10" s="126"/>
      <c r="K10" s="126"/>
      <c r="M10" s="128"/>
      <c r="N10" s="128"/>
      <c r="O10" s="128"/>
      <c r="P10" s="128"/>
      <c r="Q10" s="128"/>
      <c r="R10" s="128"/>
      <c r="S10" s="128"/>
      <c r="T10" s="128"/>
      <c r="U10" s="128"/>
      <c r="V10" s="128"/>
      <c r="W10" s="128"/>
    </row>
    <row r="11" spans="1:24" x14ac:dyDescent="0.25">
      <c r="A11" s="126"/>
      <c r="B11" s="153">
        <v>9</v>
      </c>
      <c r="C11" s="154" t="s">
        <v>329</v>
      </c>
      <c r="D11" s="157">
        <v>800</v>
      </c>
      <c r="F11" s="169">
        <v>5389130</v>
      </c>
      <c r="G11" s="168"/>
      <c r="H11" s="155">
        <f t="shared" si="0"/>
        <v>82286</v>
      </c>
      <c r="I11" s="156">
        <f t="shared" si="1"/>
        <v>660879</v>
      </c>
      <c r="J11" s="126"/>
      <c r="K11" s="126"/>
      <c r="M11" s="128"/>
      <c r="N11" s="128"/>
      <c r="O11" s="128"/>
      <c r="P11" s="128"/>
      <c r="Q11" s="128"/>
      <c r="R11" s="128"/>
      <c r="S11" s="128"/>
      <c r="T11" s="128"/>
      <c r="U11" s="128"/>
      <c r="V11" s="128"/>
      <c r="W11" s="128"/>
    </row>
    <row r="12" spans="1:24" ht="12.9" thickBot="1" x14ac:dyDescent="0.3">
      <c r="A12" s="126"/>
      <c r="B12" s="158">
        <v>10</v>
      </c>
      <c r="C12" s="159" t="s">
        <v>399</v>
      </c>
      <c r="D12" s="164">
        <v>700</v>
      </c>
      <c r="F12" s="170">
        <v>5383004</v>
      </c>
      <c r="G12" s="160"/>
      <c r="H12" s="161">
        <f t="shared" si="0"/>
        <v>6126</v>
      </c>
      <c r="I12" s="162">
        <f t="shared" si="1"/>
        <v>667005</v>
      </c>
      <c r="J12" s="163"/>
      <c r="K12" s="126"/>
      <c r="M12" s="128"/>
      <c r="N12" s="128"/>
      <c r="O12" s="128"/>
      <c r="P12" s="128"/>
      <c r="Q12" s="128"/>
      <c r="R12" s="128"/>
      <c r="S12" s="128"/>
      <c r="T12" s="128"/>
      <c r="U12" s="128"/>
      <c r="V12" s="128"/>
      <c r="W12" s="128"/>
    </row>
    <row r="13" spans="1:24" x14ac:dyDescent="0.25">
      <c r="A13" s="126"/>
      <c r="B13" s="148">
        <v>11</v>
      </c>
      <c r="C13" s="149" t="s">
        <v>536</v>
      </c>
      <c r="D13" s="152">
        <v>0</v>
      </c>
      <c r="F13" s="167">
        <v>5369300</v>
      </c>
      <c r="G13" s="168"/>
      <c r="H13" s="150">
        <f t="shared" si="0"/>
        <v>13704</v>
      </c>
      <c r="I13" s="151">
        <f t="shared" si="1"/>
        <v>680709</v>
      </c>
      <c r="J13" s="126"/>
      <c r="K13" s="126"/>
      <c r="M13" s="128"/>
      <c r="N13" s="128"/>
      <c r="O13" s="128"/>
      <c r="P13" s="128"/>
      <c r="Q13" s="128"/>
      <c r="R13" s="128"/>
      <c r="S13" s="128"/>
      <c r="T13" s="128"/>
      <c r="U13" s="128"/>
      <c r="V13" s="128"/>
      <c r="W13" s="128"/>
    </row>
    <row r="14" spans="1:24" x14ac:dyDescent="0.25">
      <c r="A14" s="126"/>
      <c r="B14" s="153">
        <v>12</v>
      </c>
      <c r="C14" s="154" t="s">
        <v>316</v>
      </c>
      <c r="D14" s="157">
        <v>0</v>
      </c>
      <c r="F14" s="169">
        <v>5337464</v>
      </c>
      <c r="G14" s="168"/>
      <c r="H14" s="155">
        <f t="shared" si="0"/>
        <v>31836</v>
      </c>
      <c r="I14" s="156">
        <f t="shared" si="1"/>
        <v>712545</v>
      </c>
      <c r="J14" s="126"/>
      <c r="K14" s="126"/>
      <c r="M14" s="128"/>
      <c r="N14" s="128"/>
      <c r="O14" s="128"/>
      <c r="P14" s="128"/>
      <c r="Q14" s="128"/>
      <c r="R14" s="128"/>
      <c r="S14" s="128"/>
      <c r="T14" s="128"/>
      <c r="U14" s="128"/>
      <c r="V14" s="128"/>
      <c r="W14" s="128"/>
    </row>
    <row r="15" spans="1:24" x14ac:dyDescent="0.25">
      <c r="A15" s="126"/>
      <c r="B15" s="153">
        <v>13</v>
      </c>
      <c r="C15" s="154" t="s">
        <v>207</v>
      </c>
      <c r="D15" s="157">
        <v>0</v>
      </c>
      <c r="F15" s="169">
        <v>5289820</v>
      </c>
      <c r="G15" s="168"/>
      <c r="H15" s="155">
        <f t="shared" si="0"/>
        <v>47644</v>
      </c>
      <c r="I15" s="156">
        <f t="shared" si="1"/>
        <v>760189</v>
      </c>
      <c r="J15" s="126"/>
      <c r="K15" s="126"/>
      <c r="M15" s="128"/>
      <c r="N15" s="128"/>
      <c r="O15" s="128"/>
      <c r="P15" s="128"/>
      <c r="Q15" s="128"/>
      <c r="R15" s="128"/>
      <c r="S15" s="128"/>
      <c r="T15" s="128"/>
      <c r="U15" s="128"/>
      <c r="V15" s="128"/>
      <c r="W15" s="128"/>
    </row>
    <row r="16" spans="1:24" x14ac:dyDescent="0.25">
      <c r="A16" s="126"/>
      <c r="B16" s="153">
        <v>14</v>
      </c>
      <c r="C16" s="154" t="s">
        <v>331</v>
      </c>
      <c r="D16" s="157">
        <v>0</v>
      </c>
      <c r="F16" s="169">
        <v>5186527</v>
      </c>
      <c r="G16" s="168"/>
      <c r="H16" s="155">
        <f t="shared" si="0"/>
        <v>103293</v>
      </c>
      <c r="I16" s="156">
        <f t="shared" si="1"/>
        <v>863482</v>
      </c>
      <c r="J16" s="126"/>
      <c r="K16" s="126"/>
      <c r="M16" s="128"/>
      <c r="N16" s="128"/>
      <c r="O16" s="128"/>
      <c r="P16" s="128"/>
      <c r="Q16" s="128"/>
      <c r="R16" s="128"/>
      <c r="S16" s="128"/>
      <c r="T16" s="128"/>
      <c r="U16" s="128"/>
      <c r="V16" s="128"/>
      <c r="W16" s="128"/>
    </row>
    <row r="17" spans="1:23" x14ac:dyDescent="0.25">
      <c r="A17" s="126"/>
      <c r="B17" s="153">
        <v>15</v>
      </c>
      <c r="C17" s="154" t="s">
        <v>377</v>
      </c>
      <c r="D17" s="157">
        <v>0</v>
      </c>
      <c r="F17" s="169">
        <v>5178030</v>
      </c>
      <c r="G17" s="168"/>
      <c r="H17" s="155">
        <f t="shared" si="0"/>
        <v>8497</v>
      </c>
      <c r="I17" s="156">
        <f t="shared" si="1"/>
        <v>871979</v>
      </c>
      <c r="J17" s="126"/>
      <c r="K17" s="126"/>
      <c r="M17" s="128"/>
      <c r="N17" s="128"/>
      <c r="O17" s="128"/>
      <c r="P17" s="128"/>
      <c r="Q17" s="128"/>
      <c r="R17" s="128"/>
      <c r="S17" s="128"/>
      <c r="T17" s="128"/>
      <c r="U17" s="128"/>
      <c r="V17" s="128"/>
      <c r="W17" s="128"/>
    </row>
    <row r="18" spans="1:23" x14ac:dyDescent="0.25">
      <c r="A18" s="126"/>
      <c r="B18" s="153">
        <v>16</v>
      </c>
      <c r="C18" s="154" t="s">
        <v>518</v>
      </c>
      <c r="D18" s="157">
        <v>0</v>
      </c>
      <c r="F18" s="169">
        <v>5151180</v>
      </c>
      <c r="G18" s="168"/>
      <c r="H18" s="155">
        <f t="shared" si="0"/>
        <v>26850</v>
      </c>
      <c r="I18" s="156">
        <f t="shared" si="1"/>
        <v>898829</v>
      </c>
      <c r="J18" s="126"/>
      <c r="K18" s="126"/>
      <c r="M18" s="128"/>
      <c r="N18" s="128"/>
      <c r="O18" s="128"/>
      <c r="P18" s="128"/>
      <c r="Q18" s="128"/>
      <c r="R18" s="128"/>
      <c r="S18" s="128"/>
      <c r="T18" s="128"/>
      <c r="U18" s="128"/>
      <c r="V18" s="128"/>
      <c r="W18" s="128"/>
    </row>
    <row r="19" spans="1:23" x14ac:dyDescent="0.25">
      <c r="A19" s="126"/>
      <c r="B19" s="153">
        <v>17</v>
      </c>
      <c r="C19" s="154" t="s">
        <v>566</v>
      </c>
      <c r="D19" s="157">
        <v>0</v>
      </c>
      <c r="F19" s="169">
        <v>5132333</v>
      </c>
      <c r="G19" s="168"/>
      <c r="H19" s="155">
        <f t="shared" si="0"/>
        <v>18847</v>
      </c>
      <c r="I19" s="156">
        <f t="shared" si="1"/>
        <v>917676</v>
      </c>
      <c r="J19" s="126"/>
      <c r="K19" s="126"/>
      <c r="M19" s="128"/>
      <c r="N19" s="128"/>
      <c r="O19" s="128"/>
      <c r="P19" s="128"/>
      <c r="Q19" s="128"/>
      <c r="R19" s="128"/>
      <c r="S19" s="128"/>
      <c r="T19" s="128"/>
      <c r="U19" s="128"/>
      <c r="V19" s="128"/>
      <c r="W19" s="128"/>
    </row>
    <row r="20" spans="1:23" x14ac:dyDescent="0.25">
      <c r="A20" s="126"/>
      <c r="B20" s="153">
        <v>18</v>
      </c>
      <c r="C20" s="154" t="s">
        <v>280</v>
      </c>
      <c r="D20" s="157">
        <v>0</v>
      </c>
      <c r="F20" s="169">
        <v>5108793</v>
      </c>
      <c r="G20" s="168"/>
      <c r="H20" s="155">
        <f t="shared" si="0"/>
        <v>23540</v>
      </c>
      <c r="I20" s="156">
        <f t="shared" si="1"/>
        <v>941216</v>
      </c>
      <c r="J20" s="126"/>
      <c r="K20" s="126"/>
      <c r="M20" s="128"/>
      <c r="N20" s="128"/>
      <c r="O20" s="128"/>
      <c r="P20" s="128"/>
      <c r="Q20" s="128"/>
      <c r="R20" s="128"/>
      <c r="S20" s="128"/>
      <c r="T20" s="128"/>
      <c r="U20" s="128"/>
      <c r="V20" s="128"/>
      <c r="W20" s="128"/>
    </row>
    <row r="21" spans="1:23" x14ac:dyDescent="0.25">
      <c r="A21" s="126"/>
      <c r="B21" s="153">
        <v>19</v>
      </c>
      <c r="C21" s="154" t="s">
        <v>478</v>
      </c>
      <c r="D21" s="157">
        <v>0</v>
      </c>
      <c r="F21" s="169">
        <v>5082103</v>
      </c>
      <c r="G21" s="168"/>
      <c r="H21" s="155">
        <f t="shared" si="0"/>
        <v>26690</v>
      </c>
      <c r="I21" s="156">
        <f t="shared" si="1"/>
        <v>967906</v>
      </c>
      <c r="J21" s="126"/>
      <c r="K21" s="126"/>
      <c r="M21" s="128"/>
      <c r="N21" s="128"/>
      <c r="O21" s="128"/>
      <c r="P21" s="128"/>
      <c r="Q21" s="128"/>
      <c r="R21" s="128"/>
      <c r="S21" s="128"/>
      <c r="T21" s="128"/>
      <c r="U21" s="128"/>
      <c r="V21" s="128"/>
      <c r="W21" s="128"/>
    </row>
    <row r="22" spans="1:23" x14ac:dyDescent="0.25">
      <c r="A22" s="126"/>
      <c r="B22" s="153">
        <v>20</v>
      </c>
      <c r="C22" s="154" t="s">
        <v>445</v>
      </c>
      <c r="D22" s="157">
        <v>0</v>
      </c>
      <c r="F22" s="169">
        <v>5072965</v>
      </c>
      <c r="G22" s="168"/>
      <c r="H22" s="155">
        <f t="shared" si="0"/>
        <v>9138</v>
      </c>
      <c r="I22" s="156">
        <f t="shared" si="1"/>
        <v>977044</v>
      </c>
      <c r="J22" s="126"/>
      <c r="K22" s="126"/>
      <c r="M22" s="128"/>
      <c r="N22" s="128"/>
      <c r="O22" s="128"/>
      <c r="P22" s="128"/>
      <c r="Q22" s="128"/>
      <c r="R22" s="128"/>
      <c r="S22" s="128"/>
      <c r="T22" s="128"/>
      <c r="U22" s="128"/>
      <c r="V22" s="128"/>
      <c r="W22" s="128"/>
    </row>
    <row r="23" spans="1:23" x14ac:dyDescent="0.25">
      <c r="A23" s="126"/>
      <c r="B23" s="153">
        <v>21</v>
      </c>
      <c r="C23" s="154" t="s">
        <v>209</v>
      </c>
      <c r="D23" s="157">
        <v>0</v>
      </c>
      <c r="F23" s="169">
        <v>4987111</v>
      </c>
      <c r="G23" s="168"/>
      <c r="H23" s="155">
        <f t="shared" si="0"/>
        <v>85854</v>
      </c>
      <c r="I23" s="156">
        <f t="shared" si="1"/>
        <v>1062898</v>
      </c>
      <c r="J23" s="126"/>
      <c r="K23" s="126"/>
      <c r="M23" s="128"/>
      <c r="N23" s="128"/>
      <c r="O23" s="128"/>
      <c r="P23" s="128"/>
      <c r="Q23" s="128"/>
      <c r="R23" s="128"/>
      <c r="S23" s="128"/>
      <c r="T23" s="128"/>
      <c r="U23" s="128"/>
      <c r="V23" s="128"/>
      <c r="W23" s="128"/>
    </row>
    <row r="24" spans="1:23" x14ac:dyDescent="0.25">
      <c r="A24" s="126"/>
      <c r="B24" s="153">
        <v>22</v>
      </c>
      <c r="C24" s="154" t="s">
        <v>426</v>
      </c>
      <c r="D24" s="157">
        <v>0</v>
      </c>
      <c r="F24" s="169">
        <v>4978607</v>
      </c>
      <c r="G24" s="168"/>
      <c r="H24" s="155">
        <f t="shared" si="0"/>
        <v>8504</v>
      </c>
      <c r="I24" s="156">
        <f t="shared" si="1"/>
        <v>1071402</v>
      </c>
      <c r="J24" s="126"/>
      <c r="K24" s="126"/>
      <c r="M24" s="128"/>
      <c r="N24" s="128"/>
      <c r="O24" s="128"/>
      <c r="P24" s="128"/>
      <c r="Q24" s="128"/>
      <c r="R24" s="128"/>
      <c r="S24" s="128"/>
      <c r="T24" s="128"/>
      <c r="U24" s="128"/>
      <c r="V24" s="128"/>
      <c r="W24" s="128"/>
    </row>
    <row r="25" spans="1:23" x14ac:dyDescent="0.25">
      <c r="A25" s="126"/>
      <c r="B25" s="153">
        <v>23</v>
      </c>
      <c r="C25" s="154" t="s">
        <v>287</v>
      </c>
      <c r="D25" s="157">
        <v>0</v>
      </c>
      <c r="F25" s="169">
        <v>4933978</v>
      </c>
      <c r="G25" s="168"/>
      <c r="H25" s="155">
        <f t="shared" si="0"/>
        <v>44629</v>
      </c>
      <c r="I25" s="156">
        <f t="shared" si="1"/>
        <v>1116031</v>
      </c>
      <c r="J25" s="126"/>
      <c r="K25" s="126"/>
      <c r="M25" s="128"/>
      <c r="N25" s="128"/>
      <c r="O25" s="128"/>
      <c r="P25" s="128"/>
      <c r="Q25" s="128"/>
      <c r="R25" s="128"/>
      <c r="S25" s="128"/>
      <c r="T25" s="128"/>
      <c r="U25" s="128"/>
      <c r="V25" s="128"/>
      <c r="W25" s="128"/>
    </row>
    <row r="26" spans="1:23" x14ac:dyDescent="0.25">
      <c r="A26" s="126"/>
      <c r="B26" s="153">
        <v>24</v>
      </c>
      <c r="C26" s="154" t="s">
        <v>344</v>
      </c>
      <c r="D26" s="157">
        <v>0</v>
      </c>
      <c r="F26" s="169">
        <v>4929449</v>
      </c>
      <c r="G26" s="168"/>
      <c r="H26" s="155">
        <f t="shared" si="0"/>
        <v>4529</v>
      </c>
      <c r="I26" s="156">
        <f t="shared" si="1"/>
        <v>1120560</v>
      </c>
      <c r="J26" s="126"/>
      <c r="K26" s="126"/>
      <c r="M26" s="128"/>
      <c r="N26" s="128"/>
      <c r="O26" s="128"/>
      <c r="P26" s="128"/>
      <c r="Q26" s="128"/>
      <c r="R26" s="128"/>
      <c r="S26" s="128"/>
      <c r="T26" s="128"/>
      <c r="U26" s="128"/>
      <c r="V26" s="128"/>
      <c r="W26" s="128"/>
    </row>
    <row r="27" spans="1:23" ht="12.9" thickBot="1" x14ac:dyDescent="0.3">
      <c r="A27" s="126"/>
      <c r="B27" s="158">
        <v>25</v>
      </c>
      <c r="C27" s="159" t="s">
        <v>347</v>
      </c>
      <c r="D27" s="164">
        <v>0</v>
      </c>
      <c r="F27" s="170">
        <v>4919787</v>
      </c>
      <c r="G27" s="160"/>
      <c r="H27" s="161">
        <f t="shared" si="0"/>
        <v>9662</v>
      </c>
      <c r="I27" s="162">
        <f t="shared" si="1"/>
        <v>1130222</v>
      </c>
      <c r="J27" s="126"/>
      <c r="K27" s="126"/>
      <c r="M27" s="128"/>
      <c r="N27" s="128"/>
      <c r="O27" s="128"/>
      <c r="P27" s="128"/>
      <c r="Q27" s="128"/>
      <c r="R27" s="128"/>
      <c r="S27" s="128"/>
      <c r="T27" s="128"/>
      <c r="U27" s="128"/>
      <c r="V27" s="128"/>
      <c r="W27" s="128"/>
    </row>
    <row r="28" spans="1:23" ht="12.9" thickBot="1" x14ac:dyDescent="0.3">
      <c r="A28" s="126"/>
      <c r="B28" s="137"/>
      <c r="C28" s="138"/>
      <c r="D28" s="142"/>
      <c r="F28" s="139"/>
      <c r="G28" s="140"/>
      <c r="H28" s="141"/>
      <c r="I28" s="141"/>
      <c r="J28" s="126"/>
      <c r="K28" s="126"/>
      <c r="M28" s="135" t="s">
        <v>0</v>
      </c>
      <c r="N28" s="136" t="s">
        <v>60</v>
      </c>
      <c r="O28" s="136" t="s">
        <v>59</v>
      </c>
      <c r="Q28" s="135" t="s">
        <v>0</v>
      </c>
      <c r="R28" s="136" t="s">
        <v>60</v>
      </c>
      <c r="S28" s="136" t="s">
        <v>59</v>
      </c>
      <c r="U28" s="135" t="s">
        <v>0</v>
      </c>
      <c r="V28" s="136" t="s">
        <v>60</v>
      </c>
      <c r="W28" s="136" t="s">
        <v>59</v>
      </c>
    </row>
    <row r="29" spans="1:23" ht="10.199999999999999" customHeight="1" thickTop="1" x14ac:dyDescent="0.25">
      <c r="M29" s="132">
        <v>1</v>
      </c>
      <c r="N29" s="133" t="s">
        <v>328</v>
      </c>
      <c r="O29" s="134">
        <v>6050009</v>
      </c>
      <c r="Q29" s="132">
        <v>69</v>
      </c>
      <c r="R29" s="133" t="s">
        <v>406</v>
      </c>
      <c r="S29" s="134">
        <v>3676264</v>
      </c>
      <c r="U29" s="132">
        <v>137</v>
      </c>
      <c r="V29" s="133" t="s">
        <v>433</v>
      </c>
      <c r="W29" s="134">
        <v>2168264</v>
      </c>
    </row>
    <row r="30" spans="1:23" ht="10.199999999999999" customHeight="1" x14ac:dyDescent="0.25">
      <c r="M30" s="129">
        <v>2</v>
      </c>
      <c r="N30" s="130" t="s">
        <v>258</v>
      </c>
      <c r="O30" s="131">
        <v>5930300</v>
      </c>
      <c r="Q30" s="129">
        <v>70</v>
      </c>
      <c r="R30" s="130" t="s">
        <v>569</v>
      </c>
      <c r="S30" s="131">
        <v>3671519</v>
      </c>
      <c r="U30" s="129">
        <v>138</v>
      </c>
      <c r="V30" s="130" t="s">
        <v>542</v>
      </c>
      <c r="W30" s="131">
        <v>2143305</v>
      </c>
    </row>
    <row r="31" spans="1:23" ht="10.199999999999999" customHeight="1" x14ac:dyDescent="0.25">
      <c r="M31" s="129">
        <v>3</v>
      </c>
      <c r="N31" s="130" t="s">
        <v>268</v>
      </c>
      <c r="O31" s="131">
        <v>5789611</v>
      </c>
      <c r="Q31" s="129">
        <v>71</v>
      </c>
      <c r="R31" s="130" t="s">
        <v>403</v>
      </c>
      <c r="S31" s="131">
        <v>3568153</v>
      </c>
      <c r="U31" s="129">
        <v>139</v>
      </c>
      <c r="V31" s="130" t="s">
        <v>326</v>
      </c>
      <c r="W31" s="131">
        <v>2135482</v>
      </c>
    </row>
    <row r="32" spans="1:23" ht="10.199999999999999" customHeight="1" x14ac:dyDescent="0.25">
      <c r="M32" s="129">
        <v>4</v>
      </c>
      <c r="N32" s="130" t="s">
        <v>274</v>
      </c>
      <c r="O32" s="131">
        <v>5686983</v>
      </c>
      <c r="Q32" s="129">
        <v>72</v>
      </c>
      <c r="R32" s="130" t="s">
        <v>285</v>
      </c>
      <c r="S32" s="131">
        <v>3508748</v>
      </c>
      <c r="U32" s="129">
        <v>140</v>
      </c>
      <c r="V32" s="130" t="s">
        <v>321</v>
      </c>
      <c r="W32" s="131">
        <v>2092551</v>
      </c>
    </row>
    <row r="33" spans="13:23" ht="10.199999999999999" customHeight="1" x14ac:dyDescent="0.25">
      <c r="M33" s="129">
        <v>5</v>
      </c>
      <c r="N33" s="130" t="s">
        <v>520</v>
      </c>
      <c r="O33" s="131">
        <v>5643787</v>
      </c>
      <c r="Q33" s="129">
        <v>73</v>
      </c>
      <c r="R33" s="130" t="s">
        <v>279</v>
      </c>
      <c r="S33" s="131">
        <v>3505954</v>
      </c>
      <c r="U33" s="129">
        <v>141</v>
      </c>
      <c r="V33" s="130" t="s">
        <v>412</v>
      </c>
      <c r="W33" s="131">
        <v>2084434</v>
      </c>
    </row>
    <row r="34" spans="13:23" ht="10.199999999999999" customHeight="1" x14ac:dyDescent="0.25">
      <c r="M34" s="129">
        <v>6</v>
      </c>
      <c r="N34" s="130" t="s">
        <v>428</v>
      </c>
      <c r="O34" s="131">
        <v>5568657</v>
      </c>
      <c r="Q34" s="129">
        <v>74</v>
      </c>
      <c r="R34" s="130" t="s">
        <v>554</v>
      </c>
      <c r="S34" s="131">
        <v>3492623</v>
      </c>
      <c r="U34" s="129">
        <v>142</v>
      </c>
      <c r="V34" s="130" t="s">
        <v>311</v>
      </c>
      <c r="W34" s="131">
        <v>2049318</v>
      </c>
    </row>
    <row r="35" spans="13:23" ht="10.199999999999999" customHeight="1" x14ac:dyDescent="0.25">
      <c r="M35" s="129">
        <v>7</v>
      </c>
      <c r="N35" s="130" t="s">
        <v>484</v>
      </c>
      <c r="O35" s="131">
        <v>5516985</v>
      </c>
      <c r="Q35" s="129">
        <v>75</v>
      </c>
      <c r="R35" s="130" t="s">
        <v>417</v>
      </c>
      <c r="S35" s="131">
        <v>3492374</v>
      </c>
      <c r="U35" s="129">
        <v>143</v>
      </c>
      <c r="V35" s="130" t="s">
        <v>400</v>
      </c>
      <c r="W35" s="131">
        <v>2035056</v>
      </c>
    </row>
    <row r="36" spans="13:23" ht="10.199999999999999" customHeight="1" x14ac:dyDescent="0.25">
      <c r="M36" s="129">
        <v>8</v>
      </c>
      <c r="N36" s="130" t="s">
        <v>362</v>
      </c>
      <c r="O36" s="131">
        <v>5471416</v>
      </c>
      <c r="Q36" s="129">
        <v>76</v>
      </c>
      <c r="R36" s="130" t="s">
        <v>211</v>
      </c>
      <c r="S36" s="131">
        <v>3487694</v>
      </c>
      <c r="U36" s="129">
        <v>144</v>
      </c>
      <c r="V36" s="130" t="s">
        <v>384</v>
      </c>
      <c r="W36" s="131">
        <v>2019199</v>
      </c>
    </row>
    <row r="37" spans="13:23" ht="10.199999999999999" customHeight="1" x14ac:dyDescent="0.25">
      <c r="M37" s="129">
        <v>9</v>
      </c>
      <c r="N37" s="130" t="s">
        <v>329</v>
      </c>
      <c r="O37" s="131">
        <v>5389130</v>
      </c>
      <c r="Q37" s="129">
        <v>77</v>
      </c>
      <c r="R37" s="130" t="s">
        <v>294</v>
      </c>
      <c r="S37" s="131">
        <v>3453786</v>
      </c>
      <c r="U37" s="129">
        <v>145</v>
      </c>
      <c r="V37" s="130" t="s">
        <v>346</v>
      </c>
      <c r="W37" s="131">
        <v>2010588</v>
      </c>
    </row>
    <row r="38" spans="13:23" ht="10.199999999999999" customHeight="1" x14ac:dyDescent="0.25">
      <c r="M38" s="129">
        <v>10</v>
      </c>
      <c r="N38" s="130" t="s">
        <v>399</v>
      </c>
      <c r="O38" s="131">
        <v>5383004</v>
      </c>
      <c r="Q38" s="129">
        <v>78</v>
      </c>
      <c r="R38" s="130" t="s">
        <v>434</v>
      </c>
      <c r="S38" s="131">
        <v>3438215</v>
      </c>
      <c r="U38" s="129">
        <v>146</v>
      </c>
      <c r="V38" s="130" t="s">
        <v>498</v>
      </c>
      <c r="W38" s="131">
        <v>1986379</v>
      </c>
    </row>
    <row r="39" spans="13:23" ht="10.199999999999999" customHeight="1" x14ac:dyDescent="0.25">
      <c r="M39" s="129">
        <v>11</v>
      </c>
      <c r="N39" s="130" t="s">
        <v>536</v>
      </c>
      <c r="O39" s="131">
        <v>5369300</v>
      </c>
      <c r="Q39" s="129">
        <v>79</v>
      </c>
      <c r="R39" s="130" t="s">
        <v>507</v>
      </c>
      <c r="S39" s="131">
        <v>3427183</v>
      </c>
      <c r="U39" s="129">
        <v>147</v>
      </c>
      <c r="V39" s="130" t="s">
        <v>547</v>
      </c>
      <c r="W39" s="131">
        <v>1954699</v>
      </c>
    </row>
    <row r="40" spans="13:23" ht="10.199999999999999" customHeight="1" x14ac:dyDescent="0.25">
      <c r="M40" s="129">
        <v>12</v>
      </c>
      <c r="N40" s="130" t="s">
        <v>316</v>
      </c>
      <c r="O40" s="131">
        <v>5337464</v>
      </c>
      <c r="Q40" s="129">
        <v>80</v>
      </c>
      <c r="R40" s="130" t="s">
        <v>447</v>
      </c>
      <c r="S40" s="131">
        <v>3388961</v>
      </c>
      <c r="U40" s="129">
        <v>148</v>
      </c>
      <c r="V40" s="130" t="s">
        <v>319</v>
      </c>
      <c r="W40" s="131">
        <v>1926175</v>
      </c>
    </row>
    <row r="41" spans="13:23" ht="10.199999999999999" customHeight="1" x14ac:dyDescent="0.25">
      <c r="M41" s="129">
        <v>13</v>
      </c>
      <c r="N41" s="130" t="s">
        <v>207</v>
      </c>
      <c r="O41" s="131">
        <v>5289820</v>
      </c>
      <c r="Q41" s="129">
        <v>81</v>
      </c>
      <c r="R41" s="130" t="s">
        <v>364</v>
      </c>
      <c r="S41" s="131">
        <v>3340044</v>
      </c>
      <c r="U41" s="129">
        <v>149</v>
      </c>
      <c r="V41" s="130" t="s">
        <v>473</v>
      </c>
      <c r="W41" s="131">
        <v>1925268</v>
      </c>
    </row>
    <row r="42" spans="13:23" ht="10.199999999999999" customHeight="1" x14ac:dyDescent="0.25">
      <c r="M42" s="129">
        <v>14</v>
      </c>
      <c r="N42" s="130" t="s">
        <v>331</v>
      </c>
      <c r="O42" s="131">
        <v>5186527</v>
      </c>
      <c r="Q42" s="129">
        <v>82</v>
      </c>
      <c r="R42" s="130" t="s">
        <v>355</v>
      </c>
      <c r="S42" s="131">
        <v>3335066</v>
      </c>
      <c r="U42" s="129">
        <v>150</v>
      </c>
      <c r="V42" s="130" t="s">
        <v>217</v>
      </c>
      <c r="W42" s="131">
        <v>1902478</v>
      </c>
    </row>
    <row r="43" spans="13:23" ht="10.199999999999999" customHeight="1" x14ac:dyDescent="0.25">
      <c r="M43" s="129">
        <v>15</v>
      </c>
      <c r="N43" s="130" t="s">
        <v>377</v>
      </c>
      <c r="O43" s="131">
        <v>5178030</v>
      </c>
      <c r="Q43" s="129">
        <v>83</v>
      </c>
      <c r="R43" s="130" t="s">
        <v>220</v>
      </c>
      <c r="S43" s="131">
        <v>3327004</v>
      </c>
      <c r="U43" s="129">
        <v>151</v>
      </c>
      <c r="V43" s="130" t="s">
        <v>439</v>
      </c>
      <c r="W43" s="131">
        <v>1863166</v>
      </c>
    </row>
    <row r="44" spans="13:23" ht="10.199999999999999" customHeight="1" x14ac:dyDescent="0.25">
      <c r="M44" s="129">
        <v>16</v>
      </c>
      <c r="N44" s="130" t="s">
        <v>518</v>
      </c>
      <c r="O44" s="131">
        <v>5151180</v>
      </c>
      <c r="Q44" s="129">
        <v>84</v>
      </c>
      <c r="R44" s="130" t="s">
        <v>521</v>
      </c>
      <c r="S44" s="131">
        <v>3318158</v>
      </c>
      <c r="U44" s="129">
        <v>152</v>
      </c>
      <c r="V44" s="130" t="s">
        <v>531</v>
      </c>
      <c r="W44" s="131">
        <v>1861102</v>
      </c>
    </row>
    <row r="45" spans="13:23" ht="10.199999999999999" customHeight="1" x14ac:dyDescent="0.25">
      <c r="M45" s="129">
        <v>17</v>
      </c>
      <c r="N45" s="130" t="s">
        <v>566</v>
      </c>
      <c r="O45" s="131">
        <v>5132333</v>
      </c>
      <c r="Q45" s="129">
        <v>85</v>
      </c>
      <c r="R45" s="130" t="s">
        <v>553</v>
      </c>
      <c r="S45" s="131">
        <v>3306800</v>
      </c>
      <c r="U45" s="129">
        <v>153</v>
      </c>
      <c r="V45" s="130" t="s">
        <v>500</v>
      </c>
      <c r="W45" s="131">
        <v>1834450</v>
      </c>
    </row>
    <row r="46" spans="13:23" ht="10.199999999999999" customHeight="1" x14ac:dyDescent="0.25">
      <c r="M46" s="129">
        <v>18</v>
      </c>
      <c r="N46" s="130" t="s">
        <v>280</v>
      </c>
      <c r="O46" s="131">
        <v>5108793</v>
      </c>
      <c r="Q46" s="129">
        <v>86</v>
      </c>
      <c r="R46" s="130" t="s">
        <v>458</v>
      </c>
      <c r="S46" s="131">
        <v>3287162</v>
      </c>
      <c r="U46" s="129">
        <v>154</v>
      </c>
      <c r="V46" s="130" t="s">
        <v>405</v>
      </c>
      <c r="W46" s="131">
        <v>1777538</v>
      </c>
    </row>
    <row r="47" spans="13:23" ht="10.199999999999999" customHeight="1" x14ac:dyDescent="0.25">
      <c r="M47" s="129">
        <v>19</v>
      </c>
      <c r="N47" s="130" t="s">
        <v>478</v>
      </c>
      <c r="O47" s="131">
        <v>5082103</v>
      </c>
      <c r="Q47" s="129">
        <v>87</v>
      </c>
      <c r="R47" s="130" t="s">
        <v>318</v>
      </c>
      <c r="S47" s="131">
        <v>3279920</v>
      </c>
      <c r="U47" s="129">
        <v>155</v>
      </c>
      <c r="V47" s="130" t="s">
        <v>239</v>
      </c>
      <c r="W47" s="131">
        <v>1770850</v>
      </c>
    </row>
    <row r="48" spans="13:23" ht="10.199999999999999" customHeight="1" x14ac:dyDescent="0.25">
      <c r="M48" s="129">
        <v>20</v>
      </c>
      <c r="N48" s="130" t="s">
        <v>445</v>
      </c>
      <c r="O48" s="131">
        <v>5072965</v>
      </c>
      <c r="Q48" s="129">
        <v>88</v>
      </c>
      <c r="R48" s="130" t="s">
        <v>456</v>
      </c>
      <c r="S48" s="131">
        <v>3278942</v>
      </c>
      <c r="U48" s="129">
        <v>156</v>
      </c>
      <c r="V48" s="130" t="s">
        <v>528</v>
      </c>
      <c r="W48" s="131">
        <v>1763889</v>
      </c>
    </row>
    <row r="49" spans="13:23" ht="10.199999999999999" customHeight="1" x14ac:dyDescent="0.25">
      <c r="M49" s="129">
        <v>21</v>
      </c>
      <c r="N49" s="130" t="s">
        <v>209</v>
      </c>
      <c r="O49" s="131">
        <v>4987111</v>
      </c>
      <c r="Q49" s="129">
        <v>89</v>
      </c>
      <c r="R49" s="130" t="s">
        <v>288</v>
      </c>
      <c r="S49" s="131">
        <v>3277987</v>
      </c>
      <c r="U49" s="129">
        <v>157</v>
      </c>
      <c r="V49" s="130" t="s">
        <v>453</v>
      </c>
      <c r="W49" s="131">
        <v>1763404</v>
      </c>
    </row>
    <row r="50" spans="13:23" ht="10.199999999999999" customHeight="1" x14ac:dyDescent="0.25">
      <c r="M50" s="129">
        <v>22</v>
      </c>
      <c r="N50" s="130" t="s">
        <v>426</v>
      </c>
      <c r="O50" s="131">
        <v>4978607</v>
      </c>
      <c r="Q50" s="129">
        <v>90</v>
      </c>
      <c r="R50" s="130" t="s">
        <v>418</v>
      </c>
      <c r="S50" s="131">
        <v>3265471</v>
      </c>
      <c r="U50" s="129">
        <v>158</v>
      </c>
      <c r="V50" s="130" t="s">
        <v>404</v>
      </c>
      <c r="W50" s="131">
        <v>1755533</v>
      </c>
    </row>
    <row r="51" spans="13:23" ht="10.199999999999999" customHeight="1" x14ac:dyDescent="0.25">
      <c r="M51" s="129">
        <v>23</v>
      </c>
      <c r="N51" s="130" t="s">
        <v>287</v>
      </c>
      <c r="O51" s="131">
        <v>4933978</v>
      </c>
      <c r="Q51" s="129">
        <v>91</v>
      </c>
      <c r="R51" s="130" t="s">
        <v>577</v>
      </c>
      <c r="S51" s="131">
        <v>3242280</v>
      </c>
      <c r="U51" s="129">
        <v>159</v>
      </c>
      <c r="V51" s="130" t="s">
        <v>523</v>
      </c>
      <c r="W51" s="131">
        <v>1730045</v>
      </c>
    </row>
    <row r="52" spans="13:23" ht="10.199999999999999" customHeight="1" x14ac:dyDescent="0.25">
      <c r="M52" s="129">
        <v>24</v>
      </c>
      <c r="N52" s="130" t="s">
        <v>344</v>
      </c>
      <c r="O52" s="131">
        <v>4929449</v>
      </c>
      <c r="Q52" s="129">
        <v>92</v>
      </c>
      <c r="R52" s="130" t="s">
        <v>350</v>
      </c>
      <c r="S52" s="131">
        <v>3215773</v>
      </c>
      <c r="U52" s="129">
        <v>160</v>
      </c>
      <c r="V52" s="130" t="s">
        <v>443</v>
      </c>
      <c r="W52" s="131">
        <v>1688863</v>
      </c>
    </row>
    <row r="53" spans="13:23" ht="10.199999999999999" customHeight="1" x14ac:dyDescent="0.25">
      <c r="M53" s="129">
        <v>25</v>
      </c>
      <c r="N53" s="130" t="s">
        <v>347</v>
      </c>
      <c r="O53" s="131">
        <v>4919787</v>
      </c>
      <c r="Q53" s="129">
        <v>93</v>
      </c>
      <c r="R53" s="130" t="s">
        <v>372</v>
      </c>
      <c r="S53" s="131">
        <v>3176863</v>
      </c>
      <c r="U53" s="129">
        <v>161</v>
      </c>
      <c r="V53" s="130" t="s">
        <v>218</v>
      </c>
      <c r="W53" s="131">
        <v>1675349</v>
      </c>
    </row>
    <row r="54" spans="13:23" ht="10.199999999999999" customHeight="1" x14ac:dyDescent="0.25">
      <c r="M54" s="129">
        <v>26</v>
      </c>
      <c r="N54" s="130" t="s">
        <v>564</v>
      </c>
      <c r="O54" s="131">
        <v>4899262</v>
      </c>
      <c r="Q54" s="129">
        <v>94</v>
      </c>
      <c r="R54" s="130" t="s">
        <v>562</v>
      </c>
      <c r="S54" s="131">
        <v>3155652</v>
      </c>
      <c r="U54" s="129">
        <v>162</v>
      </c>
      <c r="V54" s="130" t="s">
        <v>226</v>
      </c>
      <c r="W54" s="131">
        <v>1664489</v>
      </c>
    </row>
    <row r="55" spans="13:23" ht="10.199999999999999" customHeight="1" x14ac:dyDescent="0.25">
      <c r="M55" s="129">
        <v>27</v>
      </c>
      <c r="N55" s="130" t="s">
        <v>552</v>
      </c>
      <c r="O55" s="131">
        <v>4873701</v>
      </c>
      <c r="Q55" s="129">
        <v>95</v>
      </c>
      <c r="R55" s="130" t="s">
        <v>574</v>
      </c>
      <c r="S55" s="131">
        <v>3140337</v>
      </c>
      <c r="U55" s="129">
        <v>163</v>
      </c>
      <c r="V55" s="130" t="s">
        <v>335</v>
      </c>
      <c r="W55" s="131">
        <v>1620132</v>
      </c>
    </row>
    <row r="56" spans="13:23" ht="10.199999999999999" customHeight="1" x14ac:dyDescent="0.25">
      <c r="M56" s="129">
        <v>28</v>
      </c>
      <c r="N56" s="130" t="s">
        <v>560</v>
      </c>
      <c r="O56" s="131">
        <v>4783414</v>
      </c>
      <c r="Q56" s="129">
        <v>96</v>
      </c>
      <c r="R56" s="130" t="s">
        <v>301</v>
      </c>
      <c r="S56" s="131">
        <v>3133602</v>
      </c>
      <c r="U56" s="129">
        <v>164</v>
      </c>
      <c r="V56" s="130" t="s">
        <v>429</v>
      </c>
      <c r="W56" s="131">
        <v>1619447</v>
      </c>
    </row>
    <row r="57" spans="13:23" ht="10.199999999999999" customHeight="1" x14ac:dyDescent="0.25">
      <c r="M57" s="129">
        <v>29</v>
      </c>
      <c r="N57" s="130" t="s">
        <v>571</v>
      </c>
      <c r="O57" s="131">
        <v>4715581</v>
      </c>
      <c r="Q57" s="129">
        <v>97</v>
      </c>
      <c r="R57" s="130" t="s">
        <v>248</v>
      </c>
      <c r="S57" s="131">
        <v>3119074</v>
      </c>
      <c r="U57" s="129">
        <v>165</v>
      </c>
      <c r="V57" s="130" t="s">
        <v>306</v>
      </c>
      <c r="W57" s="131">
        <v>1592022</v>
      </c>
    </row>
    <row r="58" spans="13:23" ht="10.199999999999999" customHeight="1" x14ac:dyDescent="0.25">
      <c r="M58" s="129">
        <v>30</v>
      </c>
      <c r="N58" s="130" t="s">
        <v>341</v>
      </c>
      <c r="O58" s="131">
        <v>4679590</v>
      </c>
      <c r="Q58" s="129">
        <v>98</v>
      </c>
      <c r="R58" s="130" t="s">
        <v>390</v>
      </c>
      <c r="S58" s="131">
        <v>3111127</v>
      </c>
      <c r="U58" s="129">
        <v>166</v>
      </c>
      <c r="V58" s="130" t="s">
        <v>502</v>
      </c>
      <c r="W58" s="131">
        <v>1523440</v>
      </c>
    </row>
    <row r="59" spans="13:23" ht="10.199999999999999" customHeight="1" x14ac:dyDescent="0.25">
      <c r="M59" s="129">
        <v>31</v>
      </c>
      <c r="N59" s="130" t="s">
        <v>463</v>
      </c>
      <c r="O59" s="131">
        <v>4592614</v>
      </c>
      <c r="Q59" s="129">
        <v>99</v>
      </c>
      <c r="R59" s="130" t="s">
        <v>415</v>
      </c>
      <c r="S59" s="131">
        <v>3103916</v>
      </c>
      <c r="U59" s="129">
        <v>167</v>
      </c>
      <c r="V59" s="130" t="s">
        <v>352</v>
      </c>
      <c r="W59" s="131">
        <v>1506090</v>
      </c>
    </row>
    <row r="60" spans="13:23" ht="10.199999999999999" customHeight="1" x14ac:dyDescent="0.25">
      <c r="M60" s="129">
        <v>32</v>
      </c>
      <c r="N60" s="130" t="s">
        <v>535</v>
      </c>
      <c r="O60" s="131">
        <v>4512738</v>
      </c>
      <c r="Q60" s="129">
        <v>100</v>
      </c>
      <c r="R60" s="130" t="s">
        <v>557</v>
      </c>
      <c r="S60" s="131">
        <v>3091533</v>
      </c>
      <c r="U60" s="129">
        <v>168</v>
      </c>
      <c r="V60" s="130" t="s">
        <v>413</v>
      </c>
      <c r="W60" s="131">
        <v>1452885</v>
      </c>
    </row>
    <row r="61" spans="13:23" ht="10.199999999999999" customHeight="1" x14ac:dyDescent="0.25">
      <c r="M61" s="129">
        <v>33</v>
      </c>
      <c r="N61" s="130" t="s">
        <v>476</v>
      </c>
      <c r="O61" s="131">
        <v>4512697</v>
      </c>
      <c r="Q61" s="129">
        <v>101</v>
      </c>
      <c r="R61" s="130" t="s">
        <v>509</v>
      </c>
      <c r="S61" s="131">
        <v>3075445</v>
      </c>
      <c r="U61" s="129">
        <v>169</v>
      </c>
      <c r="V61" s="130" t="s">
        <v>228</v>
      </c>
      <c r="W61" s="131">
        <v>1444642</v>
      </c>
    </row>
    <row r="62" spans="13:23" ht="10.199999999999999" customHeight="1" x14ac:dyDescent="0.25">
      <c r="M62" s="129">
        <v>34</v>
      </c>
      <c r="N62" s="130" t="s">
        <v>432</v>
      </c>
      <c r="O62" s="131">
        <v>4379809</v>
      </c>
      <c r="Q62" s="129">
        <v>102</v>
      </c>
      <c r="R62" s="130" t="s">
        <v>262</v>
      </c>
      <c r="S62" s="131">
        <v>3070893</v>
      </c>
      <c r="U62" s="129">
        <v>170</v>
      </c>
      <c r="V62" s="130" t="s">
        <v>550</v>
      </c>
      <c r="W62" s="131">
        <v>1419233</v>
      </c>
    </row>
    <row r="63" spans="13:23" ht="10.199999999999999" customHeight="1" x14ac:dyDescent="0.25">
      <c r="M63" s="129">
        <v>35</v>
      </c>
      <c r="N63" s="130" t="s">
        <v>250</v>
      </c>
      <c r="O63" s="131">
        <v>4363578</v>
      </c>
      <c r="Q63" s="129">
        <v>103</v>
      </c>
      <c r="R63" s="130" t="s">
        <v>558</v>
      </c>
      <c r="S63" s="131">
        <v>3056055</v>
      </c>
      <c r="U63" s="129">
        <v>171</v>
      </c>
      <c r="V63" s="130" t="s">
        <v>490</v>
      </c>
      <c r="W63" s="131">
        <v>1413803</v>
      </c>
    </row>
    <row r="64" spans="13:23" ht="10.199999999999999" customHeight="1" x14ac:dyDescent="0.25">
      <c r="M64" s="129">
        <v>36</v>
      </c>
      <c r="N64" s="130" t="s">
        <v>513</v>
      </c>
      <c r="O64" s="131">
        <v>4328227</v>
      </c>
      <c r="Q64" s="129">
        <v>104</v>
      </c>
      <c r="R64" s="130" t="s">
        <v>333</v>
      </c>
      <c r="S64" s="131">
        <v>3051313</v>
      </c>
      <c r="U64" s="129">
        <v>172</v>
      </c>
      <c r="V64" s="130" t="s">
        <v>196</v>
      </c>
      <c r="W64" s="131">
        <v>1413803</v>
      </c>
    </row>
    <row r="65" spans="13:23" ht="10.199999999999999" customHeight="1" x14ac:dyDescent="0.25">
      <c r="M65" s="129">
        <v>37</v>
      </c>
      <c r="N65" s="130" t="s">
        <v>235</v>
      </c>
      <c r="O65" s="131">
        <v>4320440</v>
      </c>
      <c r="Q65" s="129">
        <v>105</v>
      </c>
      <c r="R65" s="130" t="s">
        <v>203</v>
      </c>
      <c r="S65" s="131">
        <v>3009484</v>
      </c>
      <c r="U65" s="129">
        <v>173</v>
      </c>
      <c r="V65" s="130" t="s">
        <v>491</v>
      </c>
      <c r="W65" s="131">
        <v>1395506</v>
      </c>
    </row>
    <row r="66" spans="13:23" ht="10.199999999999999" customHeight="1" x14ac:dyDescent="0.25">
      <c r="M66" s="129">
        <v>38</v>
      </c>
      <c r="N66" s="130" t="s">
        <v>324</v>
      </c>
      <c r="O66" s="131">
        <v>4239540</v>
      </c>
      <c r="Q66" s="129">
        <v>106</v>
      </c>
      <c r="R66" s="130" t="s">
        <v>300</v>
      </c>
      <c r="S66" s="131">
        <v>3005483</v>
      </c>
      <c r="U66" s="129">
        <v>174</v>
      </c>
      <c r="V66" s="130" t="s">
        <v>310</v>
      </c>
      <c r="W66" s="131">
        <v>1383428</v>
      </c>
    </row>
    <row r="67" spans="13:23" ht="10.199999999999999" customHeight="1" x14ac:dyDescent="0.25">
      <c r="M67" s="129">
        <v>39</v>
      </c>
      <c r="N67" s="130" t="s">
        <v>540</v>
      </c>
      <c r="O67" s="131">
        <v>4235894</v>
      </c>
      <c r="Q67" s="129">
        <v>107</v>
      </c>
      <c r="R67" s="130" t="s">
        <v>568</v>
      </c>
      <c r="S67" s="131">
        <v>2882402</v>
      </c>
      <c r="U67" s="129">
        <v>175</v>
      </c>
      <c r="V67" s="130" t="s">
        <v>537</v>
      </c>
      <c r="W67" s="131">
        <v>1369797</v>
      </c>
    </row>
    <row r="68" spans="13:23" ht="10.199999999999999" customHeight="1" x14ac:dyDescent="0.25">
      <c r="M68" s="129">
        <v>40</v>
      </c>
      <c r="N68" s="130" t="s">
        <v>570</v>
      </c>
      <c r="O68" s="131">
        <v>4226121</v>
      </c>
      <c r="Q68" s="129">
        <v>108</v>
      </c>
      <c r="R68" s="130" t="s">
        <v>486</v>
      </c>
      <c r="S68" s="131">
        <v>2861513</v>
      </c>
      <c r="U68" s="129">
        <v>176</v>
      </c>
      <c r="V68" s="130" t="s">
        <v>392</v>
      </c>
      <c r="W68" s="131">
        <v>1328260</v>
      </c>
    </row>
    <row r="69" spans="13:23" ht="10.199999999999999" customHeight="1" x14ac:dyDescent="0.25">
      <c r="M69" s="129">
        <v>41</v>
      </c>
      <c r="N69" s="130" t="s">
        <v>254</v>
      </c>
      <c r="O69" s="131">
        <v>4206940</v>
      </c>
      <c r="Q69" s="129">
        <v>109</v>
      </c>
      <c r="R69" s="130" t="s">
        <v>448</v>
      </c>
      <c r="S69" s="131">
        <v>2856375</v>
      </c>
      <c r="U69" s="129">
        <v>177</v>
      </c>
      <c r="V69" s="130" t="s">
        <v>337</v>
      </c>
      <c r="W69" s="131">
        <v>1325089</v>
      </c>
    </row>
    <row r="70" spans="13:23" ht="10.199999999999999" customHeight="1" x14ac:dyDescent="0.25">
      <c r="M70" s="129">
        <v>42</v>
      </c>
      <c r="N70" s="130" t="s">
        <v>252</v>
      </c>
      <c r="O70" s="131">
        <v>4202124</v>
      </c>
      <c r="Q70" s="129">
        <v>110</v>
      </c>
      <c r="R70" s="130" t="s">
        <v>305</v>
      </c>
      <c r="S70" s="131">
        <v>2855732</v>
      </c>
      <c r="U70" s="129">
        <v>178</v>
      </c>
      <c r="V70" s="130" t="s">
        <v>266</v>
      </c>
      <c r="W70" s="131">
        <v>1324951</v>
      </c>
    </row>
    <row r="71" spans="13:23" ht="10.199999999999999" customHeight="1" x14ac:dyDescent="0.25">
      <c r="M71" s="129">
        <v>43</v>
      </c>
      <c r="N71" s="130" t="s">
        <v>263</v>
      </c>
      <c r="O71" s="131">
        <v>4191176</v>
      </c>
      <c r="Q71" s="129">
        <v>111</v>
      </c>
      <c r="R71" s="130" t="s">
        <v>214</v>
      </c>
      <c r="S71" s="131">
        <v>2854914</v>
      </c>
      <c r="U71" s="129">
        <v>179</v>
      </c>
      <c r="V71" s="130" t="s">
        <v>512</v>
      </c>
      <c r="W71" s="131">
        <v>1277368</v>
      </c>
    </row>
    <row r="72" spans="13:23" ht="10.199999999999999" customHeight="1" x14ac:dyDescent="0.25">
      <c r="M72" s="129">
        <v>44</v>
      </c>
      <c r="N72" s="130" t="s">
        <v>517</v>
      </c>
      <c r="O72" s="131">
        <v>4167059</v>
      </c>
      <c r="Q72" s="129">
        <v>112</v>
      </c>
      <c r="R72" s="130" t="s">
        <v>482</v>
      </c>
      <c r="S72" s="131">
        <v>2849127</v>
      </c>
      <c r="U72" s="129">
        <v>180</v>
      </c>
      <c r="V72" s="130" t="s">
        <v>440</v>
      </c>
      <c r="W72" s="131">
        <v>1270414</v>
      </c>
    </row>
    <row r="73" spans="13:23" ht="10.199999999999999" customHeight="1" x14ac:dyDescent="0.25">
      <c r="M73" s="129">
        <v>45</v>
      </c>
      <c r="N73" s="130" t="s">
        <v>386</v>
      </c>
      <c r="O73" s="131">
        <v>4070518</v>
      </c>
      <c r="Q73" s="129">
        <v>113</v>
      </c>
      <c r="R73" s="130" t="s">
        <v>504</v>
      </c>
      <c r="S73" s="131">
        <v>2761863</v>
      </c>
      <c r="U73" s="129">
        <v>181</v>
      </c>
      <c r="V73" s="130" t="s">
        <v>437</v>
      </c>
      <c r="W73" s="131">
        <v>1269773</v>
      </c>
    </row>
    <row r="74" spans="13:23" ht="10.199999999999999" customHeight="1" x14ac:dyDescent="0.25">
      <c r="M74" s="129">
        <v>46</v>
      </c>
      <c r="N74" s="130" t="s">
        <v>237</v>
      </c>
      <c r="O74" s="131">
        <v>4056280</v>
      </c>
      <c r="Q74" s="129">
        <v>114</v>
      </c>
      <c r="R74" s="130" t="s">
        <v>358</v>
      </c>
      <c r="S74" s="131">
        <v>2745477</v>
      </c>
      <c r="U74" s="129">
        <v>182</v>
      </c>
      <c r="V74" s="130" t="s">
        <v>451</v>
      </c>
      <c r="W74" s="131">
        <v>1247598</v>
      </c>
    </row>
    <row r="75" spans="13:23" ht="10.199999999999999" customHeight="1" x14ac:dyDescent="0.25">
      <c r="M75" s="129">
        <v>47</v>
      </c>
      <c r="N75" s="130" t="s">
        <v>200</v>
      </c>
      <c r="O75" s="131">
        <v>4030493</v>
      </c>
      <c r="Q75" s="129">
        <v>115</v>
      </c>
      <c r="R75" s="130" t="s">
        <v>468</v>
      </c>
      <c r="S75" s="131">
        <v>2703794</v>
      </c>
      <c r="U75" s="129">
        <v>183</v>
      </c>
      <c r="V75" s="130" t="s">
        <v>270</v>
      </c>
      <c r="W75" s="131">
        <v>1187112</v>
      </c>
    </row>
    <row r="76" spans="13:23" ht="10.199999999999999" customHeight="1" x14ac:dyDescent="0.25">
      <c r="M76" s="129">
        <v>48</v>
      </c>
      <c r="N76" s="130" t="s">
        <v>494</v>
      </c>
      <c r="O76" s="131">
        <v>4022750</v>
      </c>
      <c r="Q76" s="129">
        <v>116</v>
      </c>
      <c r="R76" s="130" t="s">
        <v>264</v>
      </c>
      <c r="S76" s="131">
        <v>2640918</v>
      </c>
      <c r="U76" s="129">
        <v>184</v>
      </c>
      <c r="V76" s="130" t="s">
        <v>454</v>
      </c>
      <c r="W76" s="131">
        <v>1170293</v>
      </c>
    </row>
    <row r="77" spans="13:23" ht="10.199999999999999" customHeight="1" x14ac:dyDescent="0.25">
      <c r="M77" s="129">
        <v>49</v>
      </c>
      <c r="N77" s="130" t="s">
        <v>230</v>
      </c>
      <c r="O77" s="131">
        <v>4020429</v>
      </c>
      <c r="Q77" s="129">
        <v>117</v>
      </c>
      <c r="R77" s="130" t="s">
        <v>387</v>
      </c>
      <c r="S77" s="131">
        <v>2627875</v>
      </c>
      <c r="U77" s="129">
        <v>185</v>
      </c>
      <c r="V77" s="130" t="s">
        <v>261</v>
      </c>
      <c r="W77" s="131">
        <v>1158545</v>
      </c>
    </row>
    <row r="78" spans="13:23" ht="10.199999999999999" customHeight="1" x14ac:dyDescent="0.25">
      <c r="M78" s="129">
        <v>50</v>
      </c>
      <c r="N78" s="130" t="s">
        <v>201</v>
      </c>
      <c r="O78" s="131">
        <v>4015561</v>
      </c>
      <c r="Q78" s="129">
        <v>118</v>
      </c>
      <c r="R78" s="130" t="s">
        <v>314</v>
      </c>
      <c r="S78" s="131">
        <v>2623270</v>
      </c>
      <c r="U78" s="129">
        <v>186</v>
      </c>
      <c r="V78" s="130" t="s">
        <v>538</v>
      </c>
      <c r="W78" s="131">
        <v>1109661</v>
      </c>
    </row>
    <row r="79" spans="13:23" ht="10.199999999999999" customHeight="1" x14ac:dyDescent="0.25">
      <c r="M79" s="129">
        <v>51</v>
      </c>
      <c r="N79" s="130" t="s">
        <v>533</v>
      </c>
      <c r="O79" s="131">
        <v>4013096</v>
      </c>
      <c r="Q79" s="129">
        <v>119</v>
      </c>
      <c r="R79" s="130" t="s">
        <v>488</v>
      </c>
      <c r="S79" s="131">
        <v>2598808</v>
      </c>
      <c r="U79" s="129">
        <v>187</v>
      </c>
      <c r="V79" s="130" t="s">
        <v>419</v>
      </c>
      <c r="W79" s="131">
        <v>1105520</v>
      </c>
    </row>
    <row r="80" spans="13:23" ht="10.199999999999999" customHeight="1" x14ac:dyDescent="0.25">
      <c r="M80" s="129">
        <v>52</v>
      </c>
      <c r="N80" s="130" t="s">
        <v>204</v>
      </c>
      <c r="O80" s="131">
        <v>3994205</v>
      </c>
      <c r="Q80" s="129">
        <v>120</v>
      </c>
      <c r="R80" s="130" t="s">
        <v>578</v>
      </c>
      <c r="S80" s="131">
        <v>2583788</v>
      </c>
      <c r="U80" s="129">
        <v>188</v>
      </c>
      <c r="V80" s="130" t="s">
        <v>367</v>
      </c>
      <c r="W80" s="131">
        <v>1054249</v>
      </c>
    </row>
    <row r="81" spans="13:23" ht="10.199999999999999" customHeight="1" x14ac:dyDescent="0.25">
      <c r="M81" s="129">
        <v>53</v>
      </c>
      <c r="N81" s="130" t="s">
        <v>402</v>
      </c>
      <c r="O81" s="131">
        <v>3983207</v>
      </c>
      <c r="Q81" s="129">
        <v>121</v>
      </c>
      <c r="R81" s="130" t="s">
        <v>396</v>
      </c>
      <c r="S81" s="131">
        <v>2574792</v>
      </c>
      <c r="U81" s="129">
        <v>189</v>
      </c>
      <c r="V81" s="130" t="s">
        <v>304</v>
      </c>
      <c r="W81" s="131">
        <v>1051505</v>
      </c>
    </row>
    <row r="82" spans="13:23" ht="10.199999999999999" customHeight="1" x14ac:dyDescent="0.25">
      <c r="M82" s="129">
        <v>54</v>
      </c>
      <c r="N82" s="130" t="s">
        <v>276</v>
      </c>
      <c r="O82" s="131">
        <v>3982212</v>
      </c>
      <c r="Q82" s="129">
        <v>122</v>
      </c>
      <c r="R82" s="130" t="s">
        <v>529</v>
      </c>
      <c r="S82" s="131">
        <v>2547240</v>
      </c>
      <c r="U82" s="129">
        <v>190</v>
      </c>
      <c r="V82" s="130" t="s">
        <v>295</v>
      </c>
      <c r="W82" s="131">
        <v>1017658</v>
      </c>
    </row>
    <row r="83" spans="13:23" ht="10.199999999999999" customHeight="1" x14ac:dyDescent="0.25">
      <c r="M83" s="129">
        <v>55</v>
      </c>
      <c r="N83" s="130" t="s">
        <v>374</v>
      </c>
      <c r="O83" s="131">
        <v>3968284</v>
      </c>
      <c r="Q83" s="129">
        <v>123</v>
      </c>
      <c r="R83" s="130" t="s">
        <v>221</v>
      </c>
      <c r="S83" s="131">
        <v>2528541</v>
      </c>
      <c r="U83" s="129">
        <v>191</v>
      </c>
      <c r="V83" s="130" t="s">
        <v>394</v>
      </c>
      <c r="W83" s="131">
        <v>985916</v>
      </c>
    </row>
    <row r="84" spans="13:23" ht="10.199999999999999" customHeight="1" x14ac:dyDescent="0.25">
      <c r="M84" s="129">
        <v>56</v>
      </c>
      <c r="N84" s="130" t="s">
        <v>506</v>
      </c>
      <c r="O84" s="131">
        <v>3926951</v>
      </c>
      <c r="Q84" s="129">
        <v>124</v>
      </c>
      <c r="R84" s="130" t="s">
        <v>356</v>
      </c>
      <c r="S84" s="131">
        <v>2522634</v>
      </c>
      <c r="U84" s="129">
        <v>192</v>
      </c>
      <c r="V84" s="130" t="s">
        <v>382</v>
      </c>
      <c r="W84" s="131">
        <v>981003</v>
      </c>
    </row>
    <row r="85" spans="13:23" ht="10.199999999999999" customHeight="1" x14ac:dyDescent="0.25">
      <c r="M85" s="129">
        <v>57</v>
      </c>
      <c r="N85" s="130" t="s">
        <v>232</v>
      </c>
      <c r="O85" s="131">
        <v>3925377</v>
      </c>
      <c r="Q85" s="129">
        <v>125</v>
      </c>
      <c r="R85" s="130" t="s">
        <v>409</v>
      </c>
      <c r="S85" s="131">
        <v>2520937</v>
      </c>
      <c r="U85" s="129">
        <v>193</v>
      </c>
      <c r="V85" s="130" t="s">
        <v>371</v>
      </c>
      <c r="W85" s="131">
        <v>925864</v>
      </c>
    </row>
    <row r="86" spans="13:23" ht="10.199999999999999" customHeight="1" x14ac:dyDescent="0.25">
      <c r="M86" s="129">
        <v>58</v>
      </c>
      <c r="N86" s="130" t="s">
        <v>459</v>
      </c>
      <c r="O86" s="131">
        <v>3924964</v>
      </c>
      <c r="Q86" s="129">
        <v>126</v>
      </c>
      <c r="R86" s="130" t="s">
        <v>539</v>
      </c>
      <c r="S86" s="131">
        <v>2512582</v>
      </c>
      <c r="U86" s="129">
        <v>194</v>
      </c>
      <c r="V86" s="130" t="s">
        <v>548</v>
      </c>
      <c r="W86" s="131">
        <v>784478</v>
      </c>
    </row>
    <row r="87" spans="13:23" ht="10.199999999999999" customHeight="1" x14ac:dyDescent="0.25">
      <c r="M87" s="129">
        <v>59</v>
      </c>
      <c r="N87" s="130" t="s">
        <v>290</v>
      </c>
      <c r="O87" s="131">
        <v>3886963</v>
      </c>
      <c r="Q87" s="129">
        <v>127</v>
      </c>
      <c r="R87" s="130" t="s">
        <v>253</v>
      </c>
      <c r="S87" s="131">
        <v>2498271</v>
      </c>
      <c r="U87" s="129">
        <v>195</v>
      </c>
      <c r="V87" s="130" t="s">
        <v>489</v>
      </c>
      <c r="W87" s="131">
        <v>782205</v>
      </c>
    </row>
    <row r="88" spans="13:23" ht="10.199999999999999" customHeight="1" x14ac:dyDescent="0.25">
      <c r="M88" s="129">
        <v>60</v>
      </c>
      <c r="N88" s="130" t="s">
        <v>510</v>
      </c>
      <c r="O88" s="131">
        <v>3837585</v>
      </c>
      <c r="Q88" s="129">
        <v>128</v>
      </c>
      <c r="R88" s="130" t="s">
        <v>525</v>
      </c>
      <c r="S88" s="131">
        <v>2480199</v>
      </c>
      <c r="U88" s="129">
        <v>196</v>
      </c>
      <c r="V88" s="130" t="s">
        <v>543</v>
      </c>
      <c r="W88" s="131">
        <v>772528</v>
      </c>
    </row>
    <row r="89" spans="13:23" ht="10.199999999999999" customHeight="1" x14ac:dyDescent="0.25">
      <c r="M89" s="129">
        <v>61</v>
      </c>
      <c r="N89" s="130" t="s">
        <v>493</v>
      </c>
      <c r="O89" s="131">
        <v>3763869</v>
      </c>
      <c r="Q89" s="129">
        <v>129</v>
      </c>
      <c r="R89" s="130" t="s">
        <v>272</v>
      </c>
      <c r="S89" s="131">
        <v>2476323</v>
      </c>
      <c r="U89" s="129">
        <v>197</v>
      </c>
      <c r="V89" s="130" t="s">
        <v>213</v>
      </c>
      <c r="W89" s="131">
        <v>754492</v>
      </c>
    </row>
    <row r="90" spans="13:23" ht="10.199999999999999" customHeight="1" x14ac:dyDescent="0.25">
      <c r="M90" s="129">
        <v>62</v>
      </c>
      <c r="N90" s="130" t="s">
        <v>511</v>
      </c>
      <c r="O90" s="131">
        <v>3735249</v>
      </c>
      <c r="Q90" s="129">
        <v>130</v>
      </c>
      <c r="R90" s="130" t="s">
        <v>576</v>
      </c>
      <c r="S90" s="131">
        <v>2474407</v>
      </c>
      <c r="U90" s="129">
        <v>198</v>
      </c>
      <c r="V90" s="130" t="s">
        <v>457</v>
      </c>
      <c r="W90" s="131">
        <v>746701</v>
      </c>
    </row>
    <row r="91" spans="13:23" ht="10.199999999999999" customHeight="1" x14ac:dyDescent="0.25">
      <c r="M91" s="129">
        <v>63</v>
      </c>
      <c r="N91" s="130" t="s">
        <v>345</v>
      </c>
      <c r="O91" s="131">
        <v>3731895</v>
      </c>
      <c r="Q91" s="129">
        <v>131</v>
      </c>
      <c r="R91" s="130" t="s">
        <v>472</v>
      </c>
      <c r="S91" s="131">
        <v>2353887</v>
      </c>
      <c r="U91" s="129">
        <v>199</v>
      </c>
      <c r="V91" s="130" t="s">
        <v>302</v>
      </c>
      <c r="W91" s="131">
        <v>641441</v>
      </c>
    </row>
    <row r="92" spans="13:23" ht="10.199999999999999" customHeight="1" x14ac:dyDescent="0.25">
      <c r="M92" s="129">
        <v>64</v>
      </c>
      <c r="N92" s="130" t="s">
        <v>480</v>
      </c>
      <c r="O92" s="131">
        <v>3720748</v>
      </c>
      <c r="Q92" s="129">
        <v>132</v>
      </c>
      <c r="R92" s="130" t="s">
        <v>240</v>
      </c>
      <c r="S92" s="131">
        <v>2266845</v>
      </c>
      <c r="U92" s="129">
        <v>200</v>
      </c>
      <c r="V92" s="130" t="s">
        <v>224</v>
      </c>
      <c r="W92" s="131">
        <v>610324</v>
      </c>
    </row>
    <row r="93" spans="13:23" ht="10.199999999999999" customHeight="1" x14ac:dyDescent="0.25">
      <c r="M93" s="129">
        <v>65</v>
      </c>
      <c r="N93" s="130" t="s">
        <v>495</v>
      </c>
      <c r="O93" s="131">
        <v>3719419</v>
      </c>
      <c r="Q93" s="129">
        <v>133</v>
      </c>
      <c r="R93" s="130" t="s">
        <v>245</v>
      </c>
      <c r="S93" s="131">
        <v>2251131</v>
      </c>
      <c r="U93" s="129">
        <v>201</v>
      </c>
      <c r="V93" s="130" t="s">
        <v>369</v>
      </c>
      <c r="W93" s="131">
        <v>585654</v>
      </c>
    </row>
    <row r="94" spans="13:23" ht="10.199999999999999" customHeight="1" x14ac:dyDescent="0.25">
      <c r="M94" s="129">
        <v>66</v>
      </c>
      <c r="N94" s="130" t="s">
        <v>243</v>
      </c>
      <c r="O94" s="131">
        <v>3714539</v>
      </c>
      <c r="Q94" s="129">
        <v>134</v>
      </c>
      <c r="R94" s="130" t="s">
        <v>465</v>
      </c>
      <c r="S94" s="131">
        <v>2210658</v>
      </c>
      <c r="U94" s="129">
        <v>202</v>
      </c>
      <c r="V94" s="130" t="s">
        <v>470</v>
      </c>
      <c r="W94" s="131">
        <v>491638</v>
      </c>
    </row>
    <row r="95" spans="13:23" ht="10.199999999999999" customHeight="1" x14ac:dyDescent="0.25">
      <c r="M95" s="129">
        <v>67</v>
      </c>
      <c r="N95" s="130" t="s">
        <v>308</v>
      </c>
      <c r="O95" s="131">
        <v>3701201</v>
      </c>
      <c r="Q95" s="129">
        <v>135</v>
      </c>
      <c r="R95" s="130" t="s">
        <v>424</v>
      </c>
      <c r="S95" s="131">
        <v>2175242</v>
      </c>
      <c r="U95" s="129">
        <v>203</v>
      </c>
      <c r="V95" s="130" t="s">
        <v>360</v>
      </c>
      <c r="W95" s="131">
        <v>466440</v>
      </c>
    </row>
    <row r="96" spans="13:23" ht="10.199999999999999" customHeight="1" x14ac:dyDescent="0.25">
      <c r="M96" s="129">
        <v>68</v>
      </c>
      <c r="N96" s="130" t="s">
        <v>231</v>
      </c>
      <c r="O96" s="131">
        <v>3681984</v>
      </c>
      <c r="Q96" s="129">
        <v>136</v>
      </c>
      <c r="R96" s="130" t="s">
        <v>519</v>
      </c>
      <c r="S96" s="131">
        <v>2170672</v>
      </c>
      <c r="U96" s="129">
        <v>204</v>
      </c>
      <c r="V96" s="130" t="s">
        <v>593</v>
      </c>
      <c r="W96" s="131">
        <v>334286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FC4B5-59A0-4268-A127-7E49CF0E17FD}">
  <dimension ref="A1:B137"/>
  <sheetViews>
    <sheetView showGridLines="0" workbookViewId="0">
      <pane xSplit="1" ySplit="1" topLeftCell="B64" activePane="bottomRight" state="frozen"/>
      <selection pane="topRight" activeCell="B1" sqref="B1"/>
      <selection pane="bottomLeft" activeCell="A2" sqref="A2"/>
      <selection pane="bottomRight" activeCell="E86" sqref="E86"/>
    </sheetView>
  </sheetViews>
  <sheetFormatPr defaultColWidth="8.875" defaultRowHeight="14.3" x14ac:dyDescent="0.25"/>
  <cols>
    <col min="1" max="1" width="18.25" style="116" customWidth="1"/>
    <col min="2" max="2" width="13.125" style="116" bestFit="1" customWidth="1"/>
    <col min="3" max="16384" width="8.875" style="56"/>
  </cols>
  <sheetData>
    <row r="1" spans="1:2" x14ac:dyDescent="0.25">
      <c r="A1" s="113"/>
      <c r="B1" s="113" t="s">
        <v>28</v>
      </c>
    </row>
    <row r="2" spans="1:2" x14ac:dyDescent="0.25">
      <c r="A2" s="113" t="s">
        <v>86</v>
      </c>
      <c r="B2" s="114">
        <v>2160000</v>
      </c>
    </row>
    <row r="3" spans="1:2" x14ac:dyDescent="0.25">
      <c r="A3" s="113" t="s">
        <v>105</v>
      </c>
      <c r="B3" s="114">
        <v>1296000</v>
      </c>
    </row>
    <row r="4" spans="1:2" x14ac:dyDescent="0.25">
      <c r="A4" s="113" t="s">
        <v>67</v>
      </c>
      <c r="B4" s="114">
        <v>821927</v>
      </c>
    </row>
    <row r="5" spans="1:2" x14ac:dyDescent="0.25">
      <c r="A5" s="113" t="s">
        <v>75</v>
      </c>
      <c r="B5" s="114">
        <v>569884</v>
      </c>
    </row>
    <row r="6" spans="1:2" x14ac:dyDescent="0.25">
      <c r="A6" s="113" t="s">
        <v>138</v>
      </c>
      <c r="B6" s="114">
        <v>474659</v>
      </c>
    </row>
    <row r="7" spans="1:2" x14ac:dyDescent="0.25">
      <c r="A7" s="113" t="s">
        <v>108</v>
      </c>
      <c r="B7" s="114">
        <v>361923</v>
      </c>
    </row>
    <row r="8" spans="1:2" x14ac:dyDescent="0.25">
      <c r="A8" s="113" t="s">
        <v>595</v>
      </c>
      <c r="B8" s="114">
        <v>361923</v>
      </c>
    </row>
    <row r="9" spans="1:2" x14ac:dyDescent="0.25">
      <c r="A9" s="113" t="s">
        <v>68</v>
      </c>
      <c r="B9" s="114">
        <v>361923</v>
      </c>
    </row>
    <row r="10" spans="1:2" x14ac:dyDescent="0.25">
      <c r="A10" s="113" t="s">
        <v>119</v>
      </c>
      <c r="B10" s="114">
        <v>361923</v>
      </c>
    </row>
    <row r="11" spans="1:2" x14ac:dyDescent="0.25">
      <c r="A11" s="113" t="s">
        <v>107</v>
      </c>
      <c r="B11" s="114">
        <v>270151</v>
      </c>
    </row>
    <row r="12" spans="1:2" x14ac:dyDescent="0.25">
      <c r="A12" s="113" t="s">
        <v>73</v>
      </c>
      <c r="B12" s="114">
        <v>270151</v>
      </c>
    </row>
    <row r="13" spans="1:2" x14ac:dyDescent="0.25">
      <c r="A13" s="113" t="s">
        <v>158</v>
      </c>
      <c r="B13" s="114">
        <v>221825</v>
      </c>
    </row>
    <row r="14" spans="1:2" x14ac:dyDescent="0.25">
      <c r="A14" s="113" t="s">
        <v>99</v>
      </c>
      <c r="B14" s="114">
        <v>221825</v>
      </c>
    </row>
    <row r="15" spans="1:2" x14ac:dyDescent="0.25">
      <c r="A15" s="113" t="s">
        <v>109</v>
      </c>
      <c r="B15" s="114">
        <v>221825</v>
      </c>
    </row>
    <row r="16" spans="1:2" x14ac:dyDescent="0.25">
      <c r="A16" s="113" t="s">
        <v>131</v>
      </c>
      <c r="B16" s="114">
        <v>190328</v>
      </c>
    </row>
    <row r="17" spans="1:2" x14ac:dyDescent="0.25">
      <c r="A17" s="113" t="s">
        <v>69</v>
      </c>
      <c r="B17" s="114">
        <v>163435</v>
      </c>
    </row>
    <row r="18" spans="1:2" x14ac:dyDescent="0.25">
      <c r="A18" s="113" t="s">
        <v>95</v>
      </c>
      <c r="B18" s="114">
        <v>163435</v>
      </c>
    </row>
    <row r="19" spans="1:2" x14ac:dyDescent="0.25">
      <c r="A19" s="113" t="s">
        <v>148</v>
      </c>
      <c r="B19" s="114">
        <v>163435</v>
      </c>
    </row>
    <row r="20" spans="1:2" x14ac:dyDescent="0.25">
      <c r="A20" s="113" t="s">
        <v>76</v>
      </c>
      <c r="B20" s="114">
        <v>163435</v>
      </c>
    </row>
    <row r="21" spans="1:2" x14ac:dyDescent="0.25">
      <c r="A21" s="113" t="s">
        <v>78</v>
      </c>
      <c r="B21" s="114">
        <v>122387</v>
      </c>
    </row>
    <row r="22" spans="1:2" x14ac:dyDescent="0.25">
      <c r="A22" s="113" t="s">
        <v>137</v>
      </c>
      <c r="B22" s="114">
        <v>122387</v>
      </c>
    </row>
    <row r="23" spans="1:2" x14ac:dyDescent="0.25">
      <c r="A23" s="113" t="s">
        <v>89</v>
      </c>
      <c r="B23" s="114">
        <v>122387</v>
      </c>
    </row>
    <row r="24" spans="1:2" x14ac:dyDescent="0.25">
      <c r="A24" s="113" t="s">
        <v>144</v>
      </c>
      <c r="B24" s="114">
        <v>122387</v>
      </c>
    </row>
    <row r="25" spans="1:2" x14ac:dyDescent="0.25">
      <c r="A25" s="113" t="s">
        <v>141</v>
      </c>
      <c r="B25" s="114">
        <v>122387</v>
      </c>
    </row>
    <row r="26" spans="1:2" x14ac:dyDescent="0.25">
      <c r="A26" s="113" t="s">
        <v>125</v>
      </c>
      <c r="B26" s="114">
        <v>79200</v>
      </c>
    </row>
    <row r="27" spans="1:2" x14ac:dyDescent="0.25">
      <c r="A27" s="113" t="s">
        <v>139</v>
      </c>
      <c r="B27" s="114">
        <v>79200</v>
      </c>
    </row>
    <row r="28" spans="1:2" x14ac:dyDescent="0.25">
      <c r="A28" s="113" t="s">
        <v>182</v>
      </c>
      <c r="B28" s="114">
        <v>79200</v>
      </c>
    </row>
    <row r="29" spans="1:2" x14ac:dyDescent="0.25">
      <c r="A29" s="113" t="s">
        <v>82</v>
      </c>
      <c r="B29" s="114">
        <v>79200</v>
      </c>
    </row>
    <row r="30" spans="1:2" x14ac:dyDescent="0.25">
      <c r="A30" s="113" t="s">
        <v>116</v>
      </c>
      <c r="B30" s="114">
        <v>79200</v>
      </c>
    </row>
    <row r="31" spans="1:2" x14ac:dyDescent="0.25">
      <c r="A31" s="113" t="s">
        <v>135</v>
      </c>
      <c r="B31" s="114">
        <v>79200</v>
      </c>
    </row>
    <row r="32" spans="1:2" x14ac:dyDescent="0.25">
      <c r="A32" s="113" t="s">
        <v>90</v>
      </c>
      <c r="B32" s="114">
        <v>79200</v>
      </c>
    </row>
    <row r="33" spans="1:2" x14ac:dyDescent="0.25">
      <c r="A33" s="113" t="s">
        <v>74</v>
      </c>
      <c r="B33" s="114">
        <v>79200</v>
      </c>
    </row>
    <row r="34" spans="1:2" x14ac:dyDescent="0.25">
      <c r="A34" s="113" t="s">
        <v>87</v>
      </c>
      <c r="B34" s="114">
        <v>79200</v>
      </c>
    </row>
    <row r="35" spans="1:2" x14ac:dyDescent="0.25">
      <c r="A35" s="113" t="s">
        <v>83</v>
      </c>
      <c r="B35" s="114">
        <v>79200</v>
      </c>
    </row>
    <row r="36" spans="1:2" x14ac:dyDescent="0.25">
      <c r="A36" s="113" t="s">
        <v>91</v>
      </c>
      <c r="B36" s="114">
        <v>79200</v>
      </c>
    </row>
    <row r="37" spans="1:2" x14ac:dyDescent="0.25">
      <c r="A37" s="113" t="s">
        <v>113</v>
      </c>
      <c r="B37" s="114">
        <v>54054</v>
      </c>
    </row>
    <row r="38" spans="1:2" x14ac:dyDescent="0.25">
      <c r="A38" s="113" t="s">
        <v>112</v>
      </c>
      <c r="B38" s="114">
        <v>54054</v>
      </c>
    </row>
    <row r="39" spans="1:2" x14ac:dyDescent="0.25">
      <c r="A39" s="113" t="s">
        <v>133</v>
      </c>
      <c r="B39" s="114">
        <v>54054</v>
      </c>
    </row>
    <row r="40" spans="1:2" x14ac:dyDescent="0.25">
      <c r="A40" s="113" t="s">
        <v>101</v>
      </c>
      <c r="B40" s="114">
        <v>54054</v>
      </c>
    </row>
    <row r="41" spans="1:2" x14ac:dyDescent="0.25">
      <c r="A41" s="113" t="s">
        <v>123</v>
      </c>
      <c r="B41" s="114">
        <v>54054</v>
      </c>
    </row>
    <row r="42" spans="1:2" x14ac:dyDescent="0.25">
      <c r="A42" s="113" t="s">
        <v>155</v>
      </c>
      <c r="B42" s="114">
        <v>43028</v>
      </c>
    </row>
    <row r="43" spans="1:2" x14ac:dyDescent="0.25">
      <c r="A43" s="113" t="s">
        <v>160</v>
      </c>
      <c r="B43" s="114">
        <v>43028</v>
      </c>
    </row>
    <row r="44" spans="1:2" x14ac:dyDescent="0.25">
      <c r="A44" s="113" t="s">
        <v>146</v>
      </c>
      <c r="B44" s="114">
        <v>43028</v>
      </c>
    </row>
    <row r="45" spans="1:2" x14ac:dyDescent="0.25">
      <c r="A45" s="113" t="s">
        <v>159</v>
      </c>
      <c r="B45" s="114">
        <v>43028</v>
      </c>
    </row>
    <row r="46" spans="1:2" x14ac:dyDescent="0.25">
      <c r="A46" s="113" t="s">
        <v>100</v>
      </c>
      <c r="B46" s="114">
        <v>34716</v>
      </c>
    </row>
    <row r="47" spans="1:2" x14ac:dyDescent="0.25">
      <c r="A47" s="113" t="s">
        <v>96</v>
      </c>
      <c r="B47" s="114">
        <v>34716</v>
      </c>
    </row>
    <row r="48" spans="1:2" x14ac:dyDescent="0.25">
      <c r="A48" s="113" t="s">
        <v>596</v>
      </c>
      <c r="B48" s="114">
        <v>34716</v>
      </c>
    </row>
    <row r="49" spans="1:2" x14ac:dyDescent="0.25">
      <c r="A49" s="113" t="s">
        <v>77</v>
      </c>
      <c r="B49" s="114">
        <v>27952</v>
      </c>
    </row>
    <row r="50" spans="1:2" x14ac:dyDescent="0.25">
      <c r="A50" s="113" t="s">
        <v>191</v>
      </c>
      <c r="B50" s="114">
        <v>27952</v>
      </c>
    </row>
    <row r="51" spans="1:2" x14ac:dyDescent="0.25">
      <c r="A51" s="113" t="s">
        <v>102</v>
      </c>
      <c r="B51" s="114">
        <v>27952</v>
      </c>
    </row>
    <row r="52" spans="1:2" x14ac:dyDescent="0.25">
      <c r="A52" s="113" t="s">
        <v>134</v>
      </c>
      <c r="B52" s="114">
        <v>27952</v>
      </c>
    </row>
    <row r="53" spans="1:2" x14ac:dyDescent="0.25">
      <c r="A53" s="113" t="s">
        <v>84</v>
      </c>
      <c r="B53" s="114">
        <v>27952</v>
      </c>
    </row>
    <row r="54" spans="1:2" x14ac:dyDescent="0.25">
      <c r="A54" s="113" t="s">
        <v>92</v>
      </c>
      <c r="B54" s="114">
        <v>27952</v>
      </c>
    </row>
    <row r="55" spans="1:2" x14ac:dyDescent="0.25">
      <c r="A55" s="115" t="s">
        <v>194</v>
      </c>
      <c r="B55" s="114">
        <v>25426</v>
      </c>
    </row>
    <row r="56" spans="1:2" x14ac:dyDescent="0.25">
      <c r="A56" s="115" t="s">
        <v>184</v>
      </c>
      <c r="B56" s="114">
        <v>25426</v>
      </c>
    </row>
    <row r="57" spans="1:2" x14ac:dyDescent="0.25">
      <c r="A57" s="115" t="s">
        <v>93</v>
      </c>
      <c r="B57" s="114">
        <v>25426</v>
      </c>
    </row>
    <row r="58" spans="1:2" x14ac:dyDescent="0.25">
      <c r="A58" s="115" t="s">
        <v>174</v>
      </c>
      <c r="B58" s="114">
        <v>25426</v>
      </c>
    </row>
    <row r="59" spans="1:2" x14ac:dyDescent="0.25">
      <c r="A59" s="115" t="s">
        <v>170</v>
      </c>
      <c r="B59" s="114">
        <v>25426</v>
      </c>
    </row>
    <row r="60" spans="1:2" x14ac:dyDescent="0.25">
      <c r="A60" s="115" t="s">
        <v>168</v>
      </c>
      <c r="B60" s="114">
        <v>24629</v>
      </c>
    </row>
    <row r="61" spans="1:2" x14ac:dyDescent="0.25">
      <c r="A61" s="115" t="s">
        <v>167</v>
      </c>
      <c r="B61" s="114">
        <v>24448</v>
      </c>
    </row>
    <row r="62" spans="1:2" x14ac:dyDescent="0.25">
      <c r="A62" s="115" t="s">
        <v>85</v>
      </c>
      <c r="B62" s="114">
        <v>24203</v>
      </c>
    </row>
    <row r="63" spans="1:2" x14ac:dyDescent="0.25">
      <c r="A63" s="115" t="s">
        <v>142</v>
      </c>
      <c r="B63" s="114">
        <v>23959</v>
      </c>
    </row>
    <row r="64" spans="1:2" x14ac:dyDescent="0.25">
      <c r="A64" s="115" t="s">
        <v>128</v>
      </c>
      <c r="B64" s="114">
        <v>23714</v>
      </c>
    </row>
    <row r="65" spans="1:2" x14ac:dyDescent="0.25">
      <c r="A65" s="115" t="s">
        <v>600</v>
      </c>
      <c r="B65" s="114">
        <v>23470</v>
      </c>
    </row>
    <row r="66" spans="1:2" x14ac:dyDescent="0.25">
      <c r="A66" s="115" t="s">
        <v>181</v>
      </c>
      <c r="B66" s="114">
        <v>0</v>
      </c>
    </row>
    <row r="67" spans="1:2" x14ac:dyDescent="0.25">
      <c r="A67" s="115" t="s">
        <v>178</v>
      </c>
      <c r="B67" s="114">
        <v>0</v>
      </c>
    </row>
    <row r="68" spans="1:2" x14ac:dyDescent="0.25">
      <c r="A68" s="115" t="s">
        <v>175</v>
      </c>
      <c r="B68" s="114">
        <v>0</v>
      </c>
    </row>
    <row r="69" spans="1:2" x14ac:dyDescent="0.25">
      <c r="A69" s="115" t="s">
        <v>72</v>
      </c>
      <c r="B69" s="114">
        <v>0</v>
      </c>
    </row>
    <row r="70" spans="1:2" x14ac:dyDescent="0.25">
      <c r="A70" s="115" t="s">
        <v>176</v>
      </c>
      <c r="B70" s="114">
        <v>0</v>
      </c>
    </row>
    <row r="71" spans="1:2" x14ac:dyDescent="0.25">
      <c r="A71" s="115" t="s">
        <v>151</v>
      </c>
      <c r="B71" s="114">
        <v>0</v>
      </c>
    </row>
    <row r="72" spans="1:2" x14ac:dyDescent="0.25">
      <c r="A72" s="115" t="s">
        <v>157</v>
      </c>
      <c r="B72" s="114">
        <v>0</v>
      </c>
    </row>
    <row r="73" spans="1:2" x14ac:dyDescent="0.25">
      <c r="A73" s="115" t="s">
        <v>121</v>
      </c>
      <c r="B73" s="114">
        <v>0</v>
      </c>
    </row>
    <row r="74" spans="1:2" x14ac:dyDescent="0.25">
      <c r="A74" s="115" t="s">
        <v>149</v>
      </c>
      <c r="B74" s="114">
        <v>0</v>
      </c>
    </row>
    <row r="75" spans="1:2" x14ac:dyDescent="0.25">
      <c r="A75" s="115" t="s">
        <v>124</v>
      </c>
      <c r="B75" s="114">
        <v>0</v>
      </c>
    </row>
    <row r="76" spans="1:2" x14ac:dyDescent="0.25">
      <c r="A76" s="115" t="s">
        <v>118</v>
      </c>
      <c r="B76" s="114">
        <v>0</v>
      </c>
    </row>
    <row r="77" spans="1:2" x14ac:dyDescent="0.25">
      <c r="A77" s="115" t="s">
        <v>79</v>
      </c>
      <c r="B77" s="114">
        <v>0</v>
      </c>
    </row>
    <row r="78" spans="1:2" x14ac:dyDescent="0.25">
      <c r="A78" s="115" t="s">
        <v>198</v>
      </c>
      <c r="B78" s="114">
        <v>0</v>
      </c>
    </row>
    <row r="79" spans="1:2" x14ac:dyDescent="0.25">
      <c r="A79" s="115" t="s">
        <v>114</v>
      </c>
      <c r="B79" s="114">
        <v>0</v>
      </c>
    </row>
    <row r="80" spans="1:2" x14ac:dyDescent="0.25">
      <c r="A80" s="115" t="s">
        <v>190</v>
      </c>
      <c r="B80" s="114">
        <v>0</v>
      </c>
    </row>
    <row r="81" spans="1:2" x14ac:dyDescent="0.25">
      <c r="A81" s="115" t="s">
        <v>163</v>
      </c>
      <c r="B81" s="114">
        <v>0</v>
      </c>
    </row>
    <row r="82" spans="1:2" x14ac:dyDescent="0.25">
      <c r="A82" s="115" t="s">
        <v>150</v>
      </c>
      <c r="B82" s="114">
        <v>0</v>
      </c>
    </row>
    <row r="83" spans="1:2" x14ac:dyDescent="0.25">
      <c r="A83" s="115" t="s">
        <v>88</v>
      </c>
      <c r="B83" s="114">
        <v>0</v>
      </c>
    </row>
    <row r="84" spans="1:2" x14ac:dyDescent="0.25">
      <c r="A84" s="115" t="s">
        <v>185</v>
      </c>
      <c r="B84" s="114">
        <v>0</v>
      </c>
    </row>
    <row r="85" spans="1:2" x14ac:dyDescent="0.25">
      <c r="A85" s="115" t="s">
        <v>129</v>
      </c>
      <c r="B85" s="114">
        <v>0</v>
      </c>
    </row>
    <row r="86" spans="1:2" x14ac:dyDescent="0.25">
      <c r="A86" s="115" t="s">
        <v>166</v>
      </c>
      <c r="B86" s="114">
        <v>0</v>
      </c>
    </row>
    <row r="87" spans="1:2" x14ac:dyDescent="0.25">
      <c r="A87" s="115" t="s">
        <v>172</v>
      </c>
      <c r="B87" s="114">
        <v>0</v>
      </c>
    </row>
    <row r="88" spans="1:2" x14ac:dyDescent="0.25">
      <c r="A88" s="115" t="s">
        <v>186</v>
      </c>
      <c r="B88" s="114">
        <v>0</v>
      </c>
    </row>
    <row r="89" spans="1:2" x14ac:dyDescent="0.25">
      <c r="A89" s="113" t="s">
        <v>188</v>
      </c>
      <c r="B89" s="114">
        <v>0</v>
      </c>
    </row>
    <row r="90" spans="1:2" x14ac:dyDescent="0.25">
      <c r="A90" s="113" t="s">
        <v>81</v>
      </c>
      <c r="B90" s="114">
        <v>0</v>
      </c>
    </row>
    <row r="91" spans="1:2" x14ac:dyDescent="0.25">
      <c r="A91" s="113" t="s">
        <v>162</v>
      </c>
      <c r="B91" s="114">
        <v>0</v>
      </c>
    </row>
    <row r="92" spans="1:2" x14ac:dyDescent="0.25">
      <c r="A92" s="113" t="s">
        <v>187</v>
      </c>
      <c r="B92" s="114">
        <v>0</v>
      </c>
    </row>
    <row r="93" spans="1:2" x14ac:dyDescent="0.25">
      <c r="A93" s="113" t="s">
        <v>104</v>
      </c>
      <c r="B93" s="114">
        <v>0</v>
      </c>
    </row>
    <row r="94" spans="1:2" x14ac:dyDescent="0.25">
      <c r="A94" s="113" t="s">
        <v>169</v>
      </c>
      <c r="B94" s="114">
        <v>0</v>
      </c>
    </row>
    <row r="95" spans="1:2" x14ac:dyDescent="0.25">
      <c r="A95" s="113" t="s">
        <v>126</v>
      </c>
      <c r="B95" s="114">
        <v>0</v>
      </c>
    </row>
    <row r="96" spans="1:2" x14ac:dyDescent="0.25">
      <c r="A96" s="113" t="s">
        <v>154</v>
      </c>
      <c r="B96" s="114">
        <v>0</v>
      </c>
    </row>
    <row r="97" spans="1:2" x14ac:dyDescent="0.25">
      <c r="A97" s="113" t="s">
        <v>156</v>
      </c>
      <c r="B97" s="114">
        <v>0</v>
      </c>
    </row>
    <row r="98" spans="1:2" x14ac:dyDescent="0.25">
      <c r="A98" s="113" t="s">
        <v>140</v>
      </c>
      <c r="B98" s="114">
        <v>0</v>
      </c>
    </row>
    <row r="99" spans="1:2" x14ac:dyDescent="0.25">
      <c r="A99" s="113" t="s">
        <v>122</v>
      </c>
      <c r="B99" s="114">
        <v>0</v>
      </c>
    </row>
    <row r="100" spans="1:2" x14ac:dyDescent="0.25">
      <c r="A100" s="113" t="s">
        <v>180</v>
      </c>
      <c r="B100" s="114">
        <v>0</v>
      </c>
    </row>
    <row r="101" spans="1:2" x14ac:dyDescent="0.25">
      <c r="A101" s="113" t="s">
        <v>173</v>
      </c>
      <c r="B101" s="114">
        <v>0</v>
      </c>
    </row>
    <row r="102" spans="1:2" x14ac:dyDescent="0.25">
      <c r="A102" s="113" t="s">
        <v>161</v>
      </c>
      <c r="B102" s="114">
        <v>0</v>
      </c>
    </row>
    <row r="103" spans="1:2" x14ac:dyDescent="0.25">
      <c r="A103" s="113" t="s">
        <v>127</v>
      </c>
      <c r="B103" s="114">
        <v>0</v>
      </c>
    </row>
    <row r="104" spans="1:2" x14ac:dyDescent="0.25">
      <c r="A104" s="113" t="s">
        <v>97</v>
      </c>
      <c r="B104" s="114">
        <v>0</v>
      </c>
    </row>
    <row r="105" spans="1:2" x14ac:dyDescent="0.25">
      <c r="A105" s="113" t="s">
        <v>111</v>
      </c>
      <c r="B105" s="114">
        <v>0</v>
      </c>
    </row>
    <row r="106" spans="1:2" x14ac:dyDescent="0.25">
      <c r="A106" s="113" t="s">
        <v>179</v>
      </c>
      <c r="B106" s="114">
        <v>0</v>
      </c>
    </row>
    <row r="107" spans="1:2" x14ac:dyDescent="0.25">
      <c r="A107" s="113" t="s">
        <v>192</v>
      </c>
      <c r="B107" s="114">
        <v>0</v>
      </c>
    </row>
    <row r="108" spans="1:2" x14ac:dyDescent="0.25">
      <c r="A108" s="113" t="s">
        <v>164</v>
      </c>
      <c r="B108" s="114">
        <v>0</v>
      </c>
    </row>
    <row r="109" spans="1:2" x14ac:dyDescent="0.25">
      <c r="A109" s="113" t="s">
        <v>165</v>
      </c>
      <c r="B109" s="114">
        <v>0</v>
      </c>
    </row>
    <row r="110" spans="1:2" x14ac:dyDescent="0.25">
      <c r="A110" s="113" t="s">
        <v>147</v>
      </c>
      <c r="B110" s="114">
        <v>0</v>
      </c>
    </row>
    <row r="111" spans="1:2" x14ac:dyDescent="0.25">
      <c r="A111" s="113" t="s">
        <v>130</v>
      </c>
      <c r="B111" s="114">
        <v>0</v>
      </c>
    </row>
    <row r="112" spans="1:2" x14ac:dyDescent="0.25">
      <c r="A112" s="113" t="s">
        <v>136</v>
      </c>
      <c r="B112" s="114">
        <v>0</v>
      </c>
    </row>
    <row r="113" spans="1:2" x14ac:dyDescent="0.25">
      <c r="A113" s="113" t="s">
        <v>80</v>
      </c>
      <c r="B113" s="114">
        <v>0</v>
      </c>
    </row>
    <row r="114" spans="1:2" x14ac:dyDescent="0.25">
      <c r="A114" s="113" t="s">
        <v>195</v>
      </c>
      <c r="B114" s="114">
        <v>0</v>
      </c>
    </row>
    <row r="115" spans="1:2" x14ac:dyDescent="0.25">
      <c r="A115" s="113" t="s">
        <v>117</v>
      </c>
      <c r="B115" s="114">
        <v>0</v>
      </c>
    </row>
    <row r="116" spans="1:2" x14ac:dyDescent="0.25">
      <c r="A116" s="113" t="s">
        <v>66</v>
      </c>
      <c r="B116" s="114">
        <v>0</v>
      </c>
    </row>
    <row r="117" spans="1:2" x14ac:dyDescent="0.25">
      <c r="A117" s="113" t="s">
        <v>193</v>
      </c>
      <c r="B117" s="114">
        <v>0</v>
      </c>
    </row>
    <row r="118" spans="1:2" x14ac:dyDescent="0.25">
      <c r="A118" s="113" t="s">
        <v>110</v>
      </c>
      <c r="B118" s="114">
        <v>0</v>
      </c>
    </row>
    <row r="119" spans="1:2" x14ac:dyDescent="0.25">
      <c r="A119" s="113" t="s">
        <v>115</v>
      </c>
      <c r="B119" s="114">
        <v>0</v>
      </c>
    </row>
    <row r="120" spans="1:2" x14ac:dyDescent="0.25">
      <c r="A120" s="113" t="s">
        <v>70</v>
      </c>
      <c r="B120" s="114">
        <v>0</v>
      </c>
    </row>
    <row r="121" spans="1:2" x14ac:dyDescent="0.25">
      <c r="A121" s="113" t="s">
        <v>120</v>
      </c>
      <c r="B121" s="114">
        <v>0</v>
      </c>
    </row>
    <row r="122" spans="1:2" x14ac:dyDescent="0.25">
      <c r="A122" s="113" t="s">
        <v>98</v>
      </c>
      <c r="B122" s="114">
        <v>0</v>
      </c>
    </row>
    <row r="123" spans="1:2" x14ac:dyDescent="0.25">
      <c r="A123" s="113" t="s">
        <v>171</v>
      </c>
      <c r="B123" s="114">
        <v>0</v>
      </c>
    </row>
    <row r="124" spans="1:2" x14ac:dyDescent="0.25">
      <c r="A124" s="113" t="s">
        <v>132</v>
      </c>
      <c r="B124" s="114">
        <v>0</v>
      </c>
    </row>
    <row r="125" spans="1:2" x14ac:dyDescent="0.25">
      <c r="A125" s="113" t="s">
        <v>145</v>
      </c>
      <c r="B125" s="114">
        <v>0</v>
      </c>
    </row>
    <row r="126" spans="1:2" x14ac:dyDescent="0.25">
      <c r="A126" s="113" t="s">
        <v>153</v>
      </c>
      <c r="B126" s="114">
        <v>0</v>
      </c>
    </row>
    <row r="127" spans="1:2" x14ac:dyDescent="0.25">
      <c r="A127" s="113" t="s">
        <v>103</v>
      </c>
      <c r="B127" s="114">
        <v>0</v>
      </c>
    </row>
    <row r="128" spans="1:2" x14ac:dyDescent="0.25">
      <c r="A128" s="113" t="s">
        <v>94</v>
      </c>
      <c r="B128" s="114">
        <v>0</v>
      </c>
    </row>
    <row r="129" spans="1:2" x14ac:dyDescent="0.25">
      <c r="A129" s="113" t="s">
        <v>599</v>
      </c>
      <c r="B129" s="114">
        <v>0</v>
      </c>
    </row>
    <row r="130" spans="1:2" x14ac:dyDescent="0.25">
      <c r="A130" s="113" t="s">
        <v>71</v>
      </c>
      <c r="B130" s="114">
        <v>0</v>
      </c>
    </row>
    <row r="131" spans="1:2" x14ac:dyDescent="0.25">
      <c r="A131" s="113" t="s">
        <v>598</v>
      </c>
      <c r="B131" s="114">
        <v>0</v>
      </c>
    </row>
    <row r="132" spans="1:2" x14ac:dyDescent="0.25">
      <c r="A132" s="113" t="s">
        <v>143</v>
      </c>
      <c r="B132" s="114">
        <v>0</v>
      </c>
    </row>
    <row r="133" spans="1:2" x14ac:dyDescent="0.25">
      <c r="A133" s="113" t="s">
        <v>177</v>
      </c>
      <c r="B133" s="114">
        <v>0</v>
      </c>
    </row>
    <row r="134" spans="1:2" x14ac:dyDescent="0.25">
      <c r="A134" s="113" t="s">
        <v>597</v>
      </c>
      <c r="B134" s="114">
        <v>0</v>
      </c>
    </row>
    <row r="135" spans="1:2" x14ac:dyDescent="0.25">
      <c r="A135" s="113" t="s">
        <v>152</v>
      </c>
      <c r="B135" s="114">
        <v>0</v>
      </c>
    </row>
    <row r="136" spans="1:2" x14ac:dyDescent="0.25">
      <c r="A136" s="113" t="s">
        <v>183</v>
      </c>
      <c r="B136" s="114">
        <v>0</v>
      </c>
    </row>
    <row r="137" spans="1:2" x14ac:dyDescent="0.25">
      <c r="A137" s="113" t="s">
        <v>189</v>
      </c>
      <c r="B137" s="114">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CC00"/>
  </sheetPr>
  <dimension ref="A1:S75"/>
  <sheetViews>
    <sheetView showGridLines="0" topLeftCell="A21" workbookViewId="0">
      <selection activeCell="P48" sqref="P48"/>
    </sheetView>
  </sheetViews>
  <sheetFormatPr defaultColWidth="41.375" defaultRowHeight="11.55" x14ac:dyDescent="0.2"/>
  <cols>
    <col min="1" max="1" width="3.875" style="2" bestFit="1" customWidth="1"/>
    <col min="2" max="2" width="5.125" style="2" bestFit="1" customWidth="1"/>
    <col min="3" max="3" width="2.625" style="2" customWidth="1"/>
    <col min="4" max="4" width="15.875" style="2" bestFit="1" customWidth="1"/>
    <col min="5" max="5" width="12.625" style="2" bestFit="1" customWidth="1"/>
    <col min="6" max="6" width="8.75" style="2" bestFit="1" customWidth="1"/>
    <col min="7" max="7" width="5" style="2" bestFit="1" customWidth="1"/>
    <col min="8" max="8" width="1.75" style="2" customWidth="1"/>
    <col min="9" max="9" width="14.875" style="2" bestFit="1" customWidth="1"/>
    <col min="10" max="10" width="12.625" style="2" bestFit="1" customWidth="1"/>
    <col min="11" max="11" width="8.75" style="2" bestFit="1" customWidth="1"/>
    <col min="12" max="12" width="5" style="2" bestFit="1" customWidth="1"/>
    <col min="13" max="14" width="2.25" style="2" customWidth="1"/>
    <col min="15" max="15" width="3" style="2" customWidth="1"/>
    <col min="16" max="16" width="5" style="109" bestFit="1" customWidth="1"/>
    <col min="17" max="17" width="8.5" style="109" bestFit="1" customWidth="1"/>
    <col min="18" max="18" width="8.5" style="1" customWidth="1"/>
    <col min="19" max="19" width="8.5" style="3" customWidth="1"/>
    <col min="20" max="21" width="8.5" style="2" customWidth="1"/>
    <col min="22" max="16384" width="41.375" style="2"/>
  </cols>
  <sheetData>
    <row r="1" spans="1:19" ht="12.25" thickBot="1" x14ac:dyDescent="0.25">
      <c r="A1" s="4">
        <f>SUM(E3:E75,J3:J60)</f>
        <v>3060</v>
      </c>
      <c r="B1" s="5">
        <f>SUM(A1)/15</f>
        <v>204</v>
      </c>
      <c r="C1" s="6"/>
      <c r="D1" s="6"/>
      <c r="E1" s="7"/>
      <c r="F1" s="7"/>
      <c r="G1" s="7"/>
      <c r="H1" s="6"/>
      <c r="I1" s="6"/>
      <c r="J1" s="6"/>
      <c r="K1" s="8"/>
      <c r="L1" s="6"/>
      <c r="M1" s="6"/>
      <c r="N1" s="6"/>
      <c r="O1" s="6"/>
      <c r="P1" s="101"/>
      <c r="Q1" s="102"/>
    </row>
    <row r="2" spans="1:19" s="19" customFormat="1" ht="23.8" thickBot="1" x14ac:dyDescent="0.25">
      <c r="A2" s="9"/>
      <c r="B2" s="9"/>
      <c r="C2" s="10"/>
      <c r="D2" s="11" t="s">
        <v>1</v>
      </c>
      <c r="E2" s="12" t="s">
        <v>2</v>
      </c>
      <c r="F2" s="13" t="s">
        <v>3</v>
      </c>
      <c r="G2" s="14" t="s">
        <v>4</v>
      </c>
      <c r="H2" s="10"/>
      <c r="I2" s="15" t="s">
        <v>1</v>
      </c>
      <c r="J2" s="16" t="s">
        <v>2</v>
      </c>
      <c r="K2" s="17" t="s">
        <v>3</v>
      </c>
      <c r="L2" s="18" t="s">
        <v>4</v>
      </c>
      <c r="M2" s="10"/>
      <c r="N2" s="10"/>
      <c r="O2" s="10"/>
      <c r="P2" s="103" t="s">
        <v>9</v>
      </c>
      <c r="Q2" s="104" t="s">
        <v>10</v>
      </c>
      <c r="R2" s="2"/>
      <c r="S2" s="3"/>
    </row>
    <row r="3" spans="1:19" x14ac:dyDescent="0.2">
      <c r="A3" s="20"/>
      <c r="B3" s="21"/>
      <c r="C3" s="6"/>
      <c r="D3" s="22" t="s">
        <v>66</v>
      </c>
      <c r="E3" s="23">
        <f>COUNTIF(SELECTIONS!$I$1:$AL$205,D3)</f>
        <v>5</v>
      </c>
      <c r="F3" s="24">
        <f>IFERROR(E3/$B$1,"")</f>
        <v>2.4509803921568627E-2</v>
      </c>
      <c r="G3" s="25" t="s">
        <v>5</v>
      </c>
      <c r="H3" s="6"/>
      <c r="I3" s="26" t="s">
        <v>139</v>
      </c>
      <c r="J3" s="27">
        <f>COUNTIF(SELECTIONS!$I$1:$AL$205,I3)</f>
        <v>17</v>
      </c>
      <c r="K3" s="28">
        <f t="shared" ref="K3:K60" si="0">IFERROR(J3/$B$1,"")</f>
        <v>8.3333333333333329E-2</v>
      </c>
      <c r="L3" s="29" t="s">
        <v>6</v>
      </c>
      <c r="M3" s="6"/>
      <c r="N3" s="6"/>
      <c r="O3" s="6"/>
      <c r="P3" s="110" t="s">
        <v>7</v>
      </c>
      <c r="Q3" s="111">
        <v>7000</v>
      </c>
      <c r="R3" s="2"/>
    </row>
    <row r="4" spans="1:19" x14ac:dyDescent="0.2">
      <c r="A4" s="20"/>
      <c r="B4" s="21"/>
      <c r="C4" s="6"/>
      <c r="D4" s="30" t="s">
        <v>67</v>
      </c>
      <c r="E4" s="31">
        <f>COUNTIF(SELECTIONS!$I$1:$AL$205,D4)</f>
        <v>129</v>
      </c>
      <c r="F4" s="32">
        <f t="shared" ref="F4:F75" si="1">IFERROR(E4/$B$1,"")</f>
        <v>0.63235294117647056</v>
      </c>
      <c r="G4" s="33" t="s">
        <v>5</v>
      </c>
      <c r="H4" s="6"/>
      <c r="I4" s="34" t="s">
        <v>140</v>
      </c>
      <c r="J4" s="35">
        <f>COUNTIF(SELECTIONS!$I$1:$AL$205,I4)</f>
        <v>29</v>
      </c>
      <c r="K4" s="36">
        <f t="shared" si="0"/>
        <v>0.14215686274509803</v>
      </c>
      <c r="L4" s="37" t="s">
        <v>6</v>
      </c>
      <c r="M4" s="6"/>
      <c r="N4" s="6"/>
      <c r="O4" s="6"/>
      <c r="P4" s="105" t="s">
        <v>8</v>
      </c>
      <c r="Q4" s="106">
        <v>3000</v>
      </c>
      <c r="R4" s="2"/>
    </row>
    <row r="5" spans="1:19" x14ac:dyDescent="0.2">
      <c r="A5" s="20"/>
      <c r="B5" s="21"/>
      <c r="C5" s="6"/>
      <c r="D5" s="30" t="s">
        <v>68</v>
      </c>
      <c r="E5" s="31">
        <f>COUNTIF(SELECTIONS!$I$1:$AL$205,D5)</f>
        <v>26</v>
      </c>
      <c r="F5" s="32">
        <f t="shared" si="1"/>
        <v>0.12745098039215685</v>
      </c>
      <c r="G5" s="33" t="s">
        <v>5</v>
      </c>
      <c r="H5" s="6"/>
      <c r="I5" s="34" t="s">
        <v>141</v>
      </c>
      <c r="J5" s="35">
        <f>COUNTIF(SELECTIONS!$I$1:$AL$205,I5)</f>
        <v>23</v>
      </c>
      <c r="K5" s="36">
        <f t="shared" si="0"/>
        <v>0.11274509803921569</v>
      </c>
      <c r="L5" s="37" t="s">
        <v>6</v>
      </c>
      <c r="M5" s="6"/>
      <c r="N5" s="6"/>
      <c r="O5" s="6"/>
      <c r="P5" s="105" t="s">
        <v>11</v>
      </c>
      <c r="Q5" s="106">
        <v>2000</v>
      </c>
      <c r="R5" s="2"/>
      <c r="S5" s="2"/>
    </row>
    <row r="6" spans="1:19" x14ac:dyDescent="0.2">
      <c r="A6" s="20"/>
      <c r="B6" s="21"/>
      <c r="C6" s="6"/>
      <c r="D6" s="30" t="s">
        <v>69</v>
      </c>
      <c r="E6" s="31">
        <f>COUNTIF(SELECTIONS!$I$1:$AL$205,D6)</f>
        <v>12</v>
      </c>
      <c r="F6" s="32">
        <f t="shared" si="1"/>
        <v>5.8823529411764705E-2</v>
      </c>
      <c r="G6" s="33" t="s">
        <v>5</v>
      </c>
      <c r="H6" s="6"/>
      <c r="I6" s="34" t="s">
        <v>142</v>
      </c>
      <c r="J6" s="35">
        <f>COUNTIF(SELECTIONS!$I$1:$AL$205,I6)</f>
        <v>3</v>
      </c>
      <c r="K6" s="36">
        <f t="shared" si="0"/>
        <v>1.4705882352941176E-2</v>
      </c>
      <c r="L6" s="37" t="s">
        <v>6</v>
      </c>
      <c r="M6" s="6"/>
      <c r="N6" s="6"/>
      <c r="O6" s="6"/>
      <c r="P6" s="105" t="s">
        <v>12</v>
      </c>
      <c r="Q6" s="106">
        <v>1750</v>
      </c>
      <c r="R6" s="2"/>
      <c r="S6" s="2"/>
    </row>
    <row r="7" spans="1:19" x14ac:dyDescent="0.2">
      <c r="A7" s="20"/>
      <c r="B7" s="21"/>
      <c r="C7" s="6"/>
      <c r="D7" s="30" t="s">
        <v>70</v>
      </c>
      <c r="E7" s="31">
        <f>COUNTIF(SELECTIONS!$I$1:$AL$205,D7)</f>
        <v>62</v>
      </c>
      <c r="F7" s="32">
        <f t="shared" si="1"/>
        <v>0.30392156862745096</v>
      </c>
      <c r="G7" s="33" t="s">
        <v>5</v>
      </c>
      <c r="H7" s="6"/>
      <c r="I7" s="34" t="s">
        <v>143</v>
      </c>
      <c r="J7" s="35">
        <f>COUNTIF(SELECTIONS!$I$1:$AL$205,I7)</f>
        <v>17</v>
      </c>
      <c r="K7" s="36">
        <f t="shared" si="0"/>
        <v>8.3333333333333329E-2</v>
      </c>
      <c r="L7" s="37" t="s">
        <v>6</v>
      </c>
      <c r="M7" s="6"/>
      <c r="N7" s="6"/>
      <c r="O7" s="6"/>
      <c r="P7" s="105" t="s">
        <v>13</v>
      </c>
      <c r="Q7" s="106">
        <v>1500</v>
      </c>
      <c r="R7" s="2"/>
      <c r="S7" s="2"/>
    </row>
    <row r="8" spans="1:19" x14ac:dyDescent="0.2">
      <c r="A8" s="20"/>
      <c r="B8" s="21"/>
      <c r="C8" s="6"/>
      <c r="D8" s="30" t="s">
        <v>71</v>
      </c>
      <c r="E8" s="31">
        <f>COUNTIF(SELECTIONS!$I$1:$AL$205,D8)</f>
        <v>31</v>
      </c>
      <c r="F8" s="32">
        <f t="shared" si="1"/>
        <v>0.15196078431372548</v>
      </c>
      <c r="G8" s="33" t="s">
        <v>5</v>
      </c>
      <c r="H8" s="6"/>
      <c r="I8" s="34" t="s">
        <v>144</v>
      </c>
      <c r="J8" s="35">
        <f>COUNTIF(SELECTIONS!$I$1:$AL$205,I8)</f>
        <v>2</v>
      </c>
      <c r="K8" s="36">
        <f t="shared" si="0"/>
        <v>9.8039215686274508E-3</v>
      </c>
      <c r="L8" s="37" t="s">
        <v>6</v>
      </c>
      <c r="M8" s="6"/>
      <c r="N8" s="6"/>
      <c r="O8" s="6"/>
      <c r="P8" s="105" t="s">
        <v>14</v>
      </c>
      <c r="Q8" s="106">
        <v>1250</v>
      </c>
      <c r="R8" s="2"/>
      <c r="S8" s="2"/>
    </row>
    <row r="9" spans="1:19" x14ac:dyDescent="0.2">
      <c r="A9" s="20"/>
      <c r="B9" s="21"/>
      <c r="C9" s="6"/>
      <c r="D9" s="30" t="s">
        <v>72</v>
      </c>
      <c r="E9" s="31">
        <f>COUNTIF(SELECTIONS!$I$1:$AL$205,D9)</f>
        <v>40</v>
      </c>
      <c r="F9" s="32">
        <f t="shared" si="1"/>
        <v>0.19607843137254902</v>
      </c>
      <c r="G9" s="33" t="s">
        <v>5</v>
      </c>
      <c r="H9" s="6"/>
      <c r="I9" s="34" t="s">
        <v>145</v>
      </c>
      <c r="J9" s="35">
        <f>COUNTIF(SELECTIONS!$I$1:$AL$205,I9)</f>
        <v>13</v>
      </c>
      <c r="K9" s="36">
        <f t="shared" si="0"/>
        <v>6.3725490196078427E-2</v>
      </c>
      <c r="L9" s="37" t="s">
        <v>6</v>
      </c>
      <c r="M9" s="6"/>
      <c r="N9" s="6"/>
      <c r="O9" s="6"/>
      <c r="P9" s="105" t="s">
        <v>15</v>
      </c>
      <c r="Q9" s="106">
        <v>1000</v>
      </c>
      <c r="R9" s="2"/>
      <c r="S9" s="2"/>
    </row>
    <row r="10" spans="1:19" x14ac:dyDescent="0.2">
      <c r="A10" s="20"/>
      <c r="B10" s="21"/>
      <c r="C10" s="6"/>
      <c r="D10" s="30" t="s">
        <v>73</v>
      </c>
      <c r="E10" s="31">
        <f>COUNTIF(SELECTIONS!$I$1:$AL$205,D10)</f>
        <v>83</v>
      </c>
      <c r="F10" s="32">
        <f t="shared" si="1"/>
        <v>0.40686274509803921</v>
      </c>
      <c r="G10" s="33" t="s">
        <v>5</v>
      </c>
      <c r="H10" s="6"/>
      <c r="I10" s="34" t="s">
        <v>146</v>
      </c>
      <c r="J10" s="35">
        <f>COUNTIF(SELECTIONS!$I$1:$AL$205,I10)</f>
        <v>43</v>
      </c>
      <c r="K10" s="36">
        <f t="shared" si="0"/>
        <v>0.2107843137254902</v>
      </c>
      <c r="L10" s="37" t="s">
        <v>6</v>
      </c>
      <c r="M10" s="6"/>
      <c r="N10" s="6"/>
      <c r="O10" s="6"/>
      <c r="P10" s="105" t="s">
        <v>16</v>
      </c>
      <c r="Q10" s="106">
        <v>900</v>
      </c>
      <c r="R10" s="2"/>
      <c r="S10" s="2"/>
    </row>
    <row r="11" spans="1:19" x14ac:dyDescent="0.2">
      <c r="A11" s="20"/>
      <c r="B11" s="21"/>
      <c r="C11" s="6"/>
      <c r="D11" s="30" t="s">
        <v>74</v>
      </c>
      <c r="E11" s="31">
        <f>COUNTIF(SELECTIONS!$I$1:$AL$205,D11)</f>
        <v>67</v>
      </c>
      <c r="F11" s="32">
        <f t="shared" si="1"/>
        <v>0.32843137254901961</v>
      </c>
      <c r="G11" s="33" t="s">
        <v>5</v>
      </c>
      <c r="H11" s="6"/>
      <c r="I11" s="34" t="s">
        <v>147</v>
      </c>
      <c r="J11" s="35">
        <f>COUNTIF(SELECTIONS!$I$1:$AL$205,I11)</f>
        <v>2</v>
      </c>
      <c r="K11" s="36">
        <f t="shared" si="0"/>
        <v>9.8039215686274508E-3</v>
      </c>
      <c r="L11" s="37" t="s">
        <v>6</v>
      </c>
      <c r="M11" s="6"/>
      <c r="N11" s="6"/>
      <c r="O11" s="6"/>
      <c r="P11" s="105" t="s">
        <v>17</v>
      </c>
      <c r="Q11" s="106">
        <v>800</v>
      </c>
      <c r="R11" s="2"/>
      <c r="S11" s="2"/>
    </row>
    <row r="12" spans="1:19" x14ac:dyDescent="0.2">
      <c r="A12" s="20"/>
      <c r="B12" s="21"/>
      <c r="C12" s="6"/>
      <c r="D12" s="30" t="s">
        <v>75</v>
      </c>
      <c r="E12" s="31">
        <f>COUNTIF(SELECTIONS!$I$1:$AL$205,D12)</f>
        <v>5</v>
      </c>
      <c r="F12" s="32">
        <f t="shared" si="1"/>
        <v>2.4509803921568627E-2</v>
      </c>
      <c r="G12" s="33" t="s">
        <v>5</v>
      </c>
      <c r="H12" s="6"/>
      <c r="I12" s="34" t="s">
        <v>148</v>
      </c>
      <c r="J12" s="35">
        <f>COUNTIF(SELECTIONS!$I$1:$AL$205,I12)</f>
        <v>43</v>
      </c>
      <c r="K12" s="36">
        <f t="shared" si="0"/>
        <v>0.2107843137254902</v>
      </c>
      <c r="L12" s="37" t="s">
        <v>6</v>
      </c>
      <c r="M12" s="6"/>
      <c r="N12" s="6"/>
      <c r="O12" s="6"/>
      <c r="P12" s="105" t="s">
        <v>19</v>
      </c>
      <c r="Q12" s="106">
        <v>700</v>
      </c>
      <c r="R12" s="2"/>
      <c r="S12" s="2"/>
    </row>
    <row r="13" spans="1:19" x14ac:dyDescent="0.2">
      <c r="A13" s="20"/>
      <c r="B13" s="21"/>
      <c r="C13" s="6"/>
      <c r="D13" s="30" t="s">
        <v>76</v>
      </c>
      <c r="E13" s="31">
        <f>COUNTIF(SELECTIONS!$I$1:$AL$205,D13)</f>
        <v>7</v>
      </c>
      <c r="F13" s="32">
        <f t="shared" si="1"/>
        <v>3.4313725490196081E-2</v>
      </c>
      <c r="G13" s="33" t="s">
        <v>5</v>
      </c>
      <c r="H13" s="6"/>
      <c r="I13" s="34" t="s">
        <v>149</v>
      </c>
      <c r="J13" s="35">
        <f>COUNTIF(SELECTIONS!$I$1:$AL$205,I13)</f>
        <v>39</v>
      </c>
      <c r="K13" s="36">
        <f t="shared" si="0"/>
        <v>0.19117647058823528</v>
      </c>
      <c r="L13" s="37" t="s">
        <v>6</v>
      </c>
      <c r="M13" s="6"/>
      <c r="N13" s="6"/>
      <c r="O13" s="6"/>
      <c r="P13" s="105" t="s">
        <v>20</v>
      </c>
      <c r="Q13" s="106">
        <v>500</v>
      </c>
      <c r="R13" s="2"/>
      <c r="S13" s="2"/>
    </row>
    <row r="14" spans="1:19" x14ac:dyDescent="0.2">
      <c r="A14" s="20"/>
      <c r="B14" s="21"/>
      <c r="C14" s="6"/>
      <c r="D14" s="30" t="s">
        <v>77</v>
      </c>
      <c r="E14" s="31">
        <f>COUNTIF(SELECTIONS!$I$1:$AL$205,D14)</f>
        <v>21</v>
      </c>
      <c r="F14" s="32">
        <f t="shared" si="1"/>
        <v>0.10294117647058823</v>
      </c>
      <c r="G14" s="33" t="s">
        <v>5</v>
      </c>
      <c r="H14" s="6"/>
      <c r="I14" s="34" t="s">
        <v>150</v>
      </c>
      <c r="J14" s="35">
        <f>COUNTIF(SELECTIONS!$I$1:$AL$205,I14)</f>
        <v>9</v>
      </c>
      <c r="K14" s="36">
        <f t="shared" si="0"/>
        <v>4.4117647058823532E-2</v>
      </c>
      <c r="L14" s="37" t="s">
        <v>6</v>
      </c>
      <c r="M14" s="6"/>
      <c r="N14" s="6"/>
      <c r="O14" s="6"/>
      <c r="P14" s="107"/>
      <c r="Q14" s="108">
        <f>SUM(Q3:Q13)</f>
        <v>20400</v>
      </c>
      <c r="R14" s="2"/>
      <c r="S14" s="2"/>
    </row>
    <row r="15" spans="1:19" x14ac:dyDescent="0.2">
      <c r="A15" s="20"/>
      <c r="B15" s="21"/>
      <c r="C15" s="6"/>
      <c r="D15" s="30" t="s">
        <v>78</v>
      </c>
      <c r="E15" s="31">
        <f>COUNTIF(SELECTIONS!$I$1:$AL$205,D15)</f>
        <v>58</v>
      </c>
      <c r="F15" s="32">
        <f t="shared" si="1"/>
        <v>0.28431372549019607</v>
      </c>
      <c r="G15" s="33" t="s">
        <v>5</v>
      </c>
      <c r="H15" s="6"/>
      <c r="I15" s="34" t="s">
        <v>198</v>
      </c>
      <c r="J15" s="35">
        <f>COUNTIF(SELECTIONS!$I$1:$AL$205,I15)</f>
        <v>16</v>
      </c>
      <c r="K15" s="36">
        <f t="shared" si="0"/>
        <v>7.8431372549019607E-2</v>
      </c>
      <c r="L15" s="37" t="s">
        <v>6</v>
      </c>
      <c r="M15" s="6"/>
      <c r="N15" s="6"/>
      <c r="O15" s="6"/>
      <c r="P15" s="101"/>
      <c r="Q15" s="102"/>
      <c r="R15" s="2"/>
      <c r="S15" s="2"/>
    </row>
    <row r="16" spans="1:19" x14ac:dyDescent="0.2">
      <c r="A16" s="20"/>
      <c r="B16" s="21"/>
      <c r="C16" s="6"/>
      <c r="D16" s="30" t="s">
        <v>79</v>
      </c>
      <c r="E16" s="31">
        <f>COUNTIF(SELECTIONS!$I$1:$AL$205,D16)</f>
        <v>50</v>
      </c>
      <c r="F16" s="32">
        <f t="shared" si="1"/>
        <v>0.24509803921568626</v>
      </c>
      <c r="G16" s="33" t="s">
        <v>5</v>
      </c>
      <c r="H16" s="6"/>
      <c r="I16" s="34" t="s">
        <v>151</v>
      </c>
      <c r="J16" s="35">
        <f>COUNTIF(SELECTIONS!$I$1:$AL$205,I16)</f>
        <v>7</v>
      </c>
      <c r="K16" s="36">
        <f t="shared" si="0"/>
        <v>3.4313725490196081E-2</v>
      </c>
      <c r="L16" s="37" t="s">
        <v>6</v>
      </c>
      <c r="M16" s="6"/>
      <c r="N16" s="6"/>
      <c r="O16" s="6"/>
      <c r="P16" s="101"/>
      <c r="Q16" s="102"/>
      <c r="R16" s="2"/>
      <c r="S16" s="2"/>
    </row>
    <row r="17" spans="1:19" ht="12.25" thickBot="1" x14ac:dyDescent="0.25">
      <c r="A17" s="20"/>
      <c r="B17" s="21"/>
      <c r="C17" s="6"/>
      <c r="D17" s="38" t="s">
        <v>80</v>
      </c>
      <c r="E17" s="39">
        <f>COUNTIF(SELECTIONS!$I$1:$AL$205,D17)</f>
        <v>16</v>
      </c>
      <c r="F17" s="40">
        <f t="shared" si="1"/>
        <v>7.8431372549019607E-2</v>
      </c>
      <c r="G17" s="41" t="s">
        <v>5</v>
      </c>
      <c r="H17" s="6"/>
      <c r="I17" s="34" t="s">
        <v>152</v>
      </c>
      <c r="J17" s="35">
        <f>COUNTIF(SELECTIONS!$I$1:$AL$205,I17)</f>
        <v>1</v>
      </c>
      <c r="K17" s="36">
        <f t="shared" si="0"/>
        <v>4.9019607843137254E-3</v>
      </c>
      <c r="L17" s="37" t="s">
        <v>6</v>
      </c>
      <c r="M17" s="6"/>
      <c r="N17" s="6"/>
      <c r="O17" s="6"/>
      <c r="R17" s="2"/>
      <c r="S17" s="2"/>
    </row>
    <row r="18" spans="1:19" x14ac:dyDescent="0.2">
      <c r="A18" s="6"/>
      <c r="B18" s="6"/>
      <c r="C18" s="6"/>
      <c r="D18" s="42" t="s">
        <v>81</v>
      </c>
      <c r="E18" s="43">
        <f>COUNTIF(SELECTIONS!$I$1:$AL$205,D18)</f>
        <v>15</v>
      </c>
      <c r="F18" s="44">
        <f t="shared" si="1"/>
        <v>7.3529411764705885E-2</v>
      </c>
      <c r="G18" s="45" t="s">
        <v>18</v>
      </c>
      <c r="H18" s="6"/>
      <c r="I18" s="34" t="s">
        <v>153</v>
      </c>
      <c r="J18" s="35">
        <f>COUNTIF(SELECTIONS!$I$1:$AL$205,I18)</f>
        <v>15</v>
      </c>
      <c r="K18" s="36">
        <f t="shared" si="0"/>
        <v>7.3529411764705885E-2</v>
      </c>
      <c r="L18" s="37" t="s">
        <v>6</v>
      </c>
      <c r="M18" s="6"/>
      <c r="N18" s="6"/>
      <c r="O18" s="6"/>
      <c r="R18" s="2"/>
      <c r="S18" s="2"/>
    </row>
    <row r="19" spans="1:19" x14ac:dyDescent="0.2">
      <c r="A19" s="6"/>
      <c r="B19" s="6"/>
      <c r="C19" s="6"/>
      <c r="D19" s="34" t="s">
        <v>82</v>
      </c>
      <c r="E19" s="35">
        <f>COUNTIF(SELECTIONS!$I$1:$AL$205,D19)</f>
        <v>18</v>
      </c>
      <c r="F19" s="46">
        <f t="shared" si="1"/>
        <v>8.8235294117647065E-2</v>
      </c>
      <c r="G19" s="37" t="s">
        <v>18</v>
      </c>
      <c r="H19" s="6"/>
      <c r="I19" s="34" t="s">
        <v>154</v>
      </c>
      <c r="J19" s="35">
        <f>COUNTIF(SELECTIONS!$I$1:$AL$205,I19)</f>
        <v>3</v>
      </c>
      <c r="K19" s="36">
        <f t="shared" si="0"/>
        <v>1.4705882352941176E-2</v>
      </c>
      <c r="L19" s="37" t="s">
        <v>6</v>
      </c>
      <c r="M19" s="6"/>
      <c r="N19" s="6"/>
      <c r="O19" s="6"/>
      <c r="R19" s="2"/>
      <c r="S19" s="2"/>
    </row>
    <row r="20" spans="1:19" x14ac:dyDescent="0.2">
      <c r="A20" s="6"/>
      <c r="B20" s="6"/>
      <c r="C20" s="6"/>
      <c r="D20" s="42" t="s">
        <v>83</v>
      </c>
      <c r="E20" s="43">
        <f>COUNTIF(SELECTIONS!$I$1:$AL$205,D20)</f>
        <v>34</v>
      </c>
      <c r="F20" s="44">
        <f t="shared" si="1"/>
        <v>0.16666666666666666</v>
      </c>
      <c r="G20" s="45" t="s">
        <v>18</v>
      </c>
      <c r="H20" s="6"/>
      <c r="I20" s="34" t="s">
        <v>155</v>
      </c>
      <c r="J20" s="35">
        <f>COUNTIF(SELECTIONS!$I$1:$AL$205,I20)</f>
        <v>45</v>
      </c>
      <c r="K20" s="36">
        <f t="shared" si="0"/>
        <v>0.22058823529411764</v>
      </c>
      <c r="L20" s="37" t="s">
        <v>6</v>
      </c>
      <c r="M20" s="6"/>
      <c r="N20" s="6"/>
      <c r="O20" s="6"/>
      <c r="R20" s="2"/>
      <c r="S20" s="2"/>
    </row>
    <row r="21" spans="1:19" x14ac:dyDescent="0.2">
      <c r="A21" s="6"/>
      <c r="B21" s="6"/>
      <c r="C21" s="6"/>
      <c r="D21" s="34" t="s">
        <v>84</v>
      </c>
      <c r="E21" s="35">
        <f>COUNTIF(SELECTIONS!$I$1:$AL$205,D21)</f>
        <v>11</v>
      </c>
      <c r="F21" s="46">
        <f t="shared" si="1"/>
        <v>5.3921568627450983E-2</v>
      </c>
      <c r="G21" s="37" t="s">
        <v>18</v>
      </c>
      <c r="H21" s="6"/>
      <c r="I21" s="34" t="s">
        <v>156</v>
      </c>
      <c r="J21" s="35">
        <f>COUNTIF(SELECTIONS!$I$1:$AL$205,I21)</f>
        <v>13</v>
      </c>
      <c r="K21" s="36">
        <f t="shared" si="0"/>
        <v>6.3725490196078427E-2</v>
      </c>
      <c r="L21" s="37" t="s">
        <v>6</v>
      </c>
      <c r="M21" s="6"/>
      <c r="N21" s="6"/>
      <c r="O21" s="6"/>
      <c r="R21" s="2"/>
      <c r="S21" s="2"/>
    </row>
    <row r="22" spans="1:19" x14ac:dyDescent="0.2">
      <c r="A22" s="6"/>
      <c r="B22" s="6"/>
      <c r="C22" s="6"/>
      <c r="D22" s="34" t="s">
        <v>85</v>
      </c>
      <c r="E22" s="35">
        <f>COUNTIF(SELECTIONS!$I$1:$AL$205,D22)</f>
        <v>2</v>
      </c>
      <c r="F22" s="46">
        <f t="shared" si="1"/>
        <v>9.8039215686274508E-3</v>
      </c>
      <c r="G22" s="37" t="s">
        <v>18</v>
      </c>
      <c r="H22" s="6"/>
      <c r="I22" s="34" t="s">
        <v>157</v>
      </c>
      <c r="J22" s="35">
        <f>COUNTIF(SELECTIONS!$I$1:$AL$205,I22)</f>
        <v>7</v>
      </c>
      <c r="K22" s="36">
        <f t="shared" si="0"/>
        <v>3.4313725490196081E-2</v>
      </c>
      <c r="L22" s="37" t="s">
        <v>6</v>
      </c>
      <c r="M22" s="6"/>
      <c r="N22" s="6"/>
      <c r="O22" s="6"/>
      <c r="R22" s="2"/>
      <c r="S22" s="2"/>
    </row>
    <row r="23" spans="1:19" x14ac:dyDescent="0.2">
      <c r="A23" s="6"/>
      <c r="B23" s="6"/>
      <c r="C23" s="6"/>
      <c r="D23" s="34" t="s">
        <v>86</v>
      </c>
      <c r="E23" s="35">
        <f>COUNTIF(SELECTIONS!$I$1:$AL$205,D23)</f>
        <v>95</v>
      </c>
      <c r="F23" s="46">
        <f t="shared" si="1"/>
        <v>0.46568627450980393</v>
      </c>
      <c r="G23" s="37" t="s">
        <v>18</v>
      </c>
      <c r="H23" s="6"/>
      <c r="I23" s="34" t="s">
        <v>158</v>
      </c>
      <c r="J23" s="35">
        <f>COUNTIF(SELECTIONS!$I$1:$AL$205,I23)</f>
        <v>57</v>
      </c>
      <c r="K23" s="36">
        <f t="shared" si="0"/>
        <v>0.27941176470588236</v>
      </c>
      <c r="L23" s="37" t="s">
        <v>6</v>
      </c>
      <c r="M23" s="6"/>
      <c r="N23" s="6"/>
      <c r="O23" s="6"/>
      <c r="R23" s="2"/>
      <c r="S23" s="2"/>
    </row>
    <row r="24" spans="1:19" x14ac:dyDescent="0.2">
      <c r="A24" s="6"/>
      <c r="B24" s="6"/>
      <c r="C24" s="6"/>
      <c r="D24" s="34" t="s">
        <v>87</v>
      </c>
      <c r="E24" s="35">
        <f>COUNTIF(SELECTIONS!$I$1:$AL$205,D24)</f>
        <v>61</v>
      </c>
      <c r="F24" s="46">
        <f t="shared" si="1"/>
        <v>0.29901960784313725</v>
      </c>
      <c r="G24" s="37" t="s">
        <v>18</v>
      </c>
      <c r="H24" s="6"/>
      <c r="I24" s="34" t="s">
        <v>159</v>
      </c>
      <c r="J24" s="35">
        <f>COUNTIF(SELECTIONS!$I$1:$AL$205,I24)</f>
        <v>15</v>
      </c>
      <c r="K24" s="36">
        <f t="shared" si="0"/>
        <v>7.3529411764705885E-2</v>
      </c>
      <c r="L24" s="37" t="s">
        <v>6</v>
      </c>
      <c r="M24" s="6"/>
      <c r="N24" s="6"/>
      <c r="O24" s="6"/>
      <c r="R24" s="2"/>
      <c r="S24" s="2"/>
    </row>
    <row r="25" spans="1:19" x14ac:dyDescent="0.2">
      <c r="A25" s="6"/>
      <c r="B25" s="6"/>
      <c r="C25" s="6"/>
      <c r="D25" s="34" t="s">
        <v>88</v>
      </c>
      <c r="E25" s="35">
        <f>COUNTIF(SELECTIONS!$I$1:$AL$205,D25)</f>
        <v>3</v>
      </c>
      <c r="F25" s="46">
        <f t="shared" si="1"/>
        <v>1.4705882352941176E-2</v>
      </c>
      <c r="G25" s="37" t="s">
        <v>18</v>
      </c>
      <c r="H25" s="6"/>
      <c r="I25" s="34" t="s">
        <v>160</v>
      </c>
      <c r="J25" s="35">
        <f>COUNTIF(SELECTIONS!$I$1:$AL$205,I25)</f>
        <v>38</v>
      </c>
      <c r="K25" s="36">
        <f t="shared" si="0"/>
        <v>0.18627450980392157</v>
      </c>
      <c r="L25" s="37" t="s">
        <v>6</v>
      </c>
      <c r="M25" s="6"/>
      <c r="N25" s="6"/>
      <c r="O25" s="6"/>
      <c r="R25" s="2"/>
      <c r="S25" s="2"/>
    </row>
    <row r="26" spans="1:19" x14ac:dyDescent="0.2">
      <c r="A26" s="6"/>
      <c r="B26" s="6"/>
      <c r="C26" s="6"/>
      <c r="D26" s="34" t="s">
        <v>89</v>
      </c>
      <c r="E26" s="35">
        <f>COUNTIF(SELECTIONS!$I$1:$AL$205,D26)</f>
        <v>14</v>
      </c>
      <c r="F26" s="46">
        <f t="shared" si="1"/>
        <v>6.8627450980392163E-2</v>
      </c>
      <c r="G26" s="37" t="s">
        <v>18</v>
      </c>
      <c r="H26" s="6"/>
      <c r="I26" s="34" t="s">
        <v>161</v>
      </c>
      <c r="J26" s="35">
        <f>COUNTIF(SELECTIONS!$I$1:$AL$205,I26)</f>
        <v>28</v>
      </c>
      <c r="K26" s="36">
        <f t="shared" si="0"/>
        <v>0.13725490196078433</v>
      </c>
      <c r="L26" s="37" t="s">
        <v>6</v>
      </c>
      <c r="M26" s="6"/>
      <c r="N26" s="6"/>
      <c r="O26" s="6"/>
      <c r="R26" s="2"/>
      <c r="S26" s="2"/>
    </row>
    <row r="27" spans="1:19" x14ac:dyDescent="0.2">
      <c r="A27" s="6"/>
      <c r="B27" s="6"/>
      <c r="C27" s="6"/>
      <c r="D27" s="34" t="s">
        <v>90</v>
      </c>
      <c r="E27" s="35">
        <f>COUNTIF(SELECTIONS!$I$1:$AL$205,D27)</f>
        <v>21</v>
      </c>
      <c r="F27" s="46">
        <f t="shared" si="1"/>
        <v>0.10294117647058823</v>
      </c>
      <c r="G27" s="37" t="s">
        <v>18</v>
      </c>
      <c r="H27" s="6"/>
      <c r="I27" s="34" t="s">
        <v>162</v>
      </c>
      <c r="J27" s="35">
        <f>COUNTIF(SELECTIONS!$I$1:$AL$205,I27)</f>
        <v>11</v>
      </c>
      <c r="K27" s="36">
        <f t="shared" si="0"/>
        <v>5.3921568627450983E-2</v>
      </c>
      <c r="L27" s="37" t="s">
        <v>6</v>
      </c>
      <c r="M27" s="6"/>
      <c r="N27" s="6"/>
      <c r="O27" s="6"/>
      <c r="R27" s="2"/>
      <c r="S27" s="2"/>
    </row>
    <row r="28" spans="1:19" x14ac:dyDescent="0.2">
      <c r="A28" s="6"/>
      <c r="B28" s="6"/>
      <c r="C28" s="6"/>
      <c r="D28" s="34" t="s">
        <v>91</v>
      </c>
      <c r="E28" s="35">
        <f>COUNTIF(SELECTIONS!$I$1:$AL$205,D28)</f>
        <v>7</v>
      </c>
      <c r="F28" s="46">
        <f t="shared" si="1"/>
        <v>3.4313725490196081E-2</v>
      </c>
      <c r="G28" s="37" t="s">
        <v>18</v>
      </c>
      <c r="H28" s="6"/>
      <c r="I28" s="34" t="s">
        <v>163</v>
      </c>
      <c r="J28" s="35">
        <f>COUNTIF(SELECTIONS!$I$1:$AL$205,I28)</f>
        <v>4</v>
      </c>
      <c r="K28" s="36">
        <f t="shared" si="0"/>
        <v>1.9607843137254902E-2</v>
      </c>
      <c r="L28" s="37" t="s">
        <v>6</v>
      </c>
      <c r="M28" s="6"/>
      <c r="N28" s="6"/>
      <c r="O28" s="6"/>
      <c r="R28" s="2"/>
      <c r="S28" s="2"/>
    </row>
    <row r="29" spans="1:19" x14ac:dyDescent="0.2">
      <c r="A29" s="6"/>
      <c r="B29" s="6"/>
      <c r="C29" s="6"/>
      <c r="D29" s="34" t="s">
        <v>92</v>
      </c>
      <c r="E29" s="35">
        <f>COUNTIF(SELECTIONS!$I$1:$AL$205,D29)</f>
        <v>0</v>
      </c>
      <c r="F29" s="46">
        <f t="shared" si="1"/>
        <v>0</v>
      </c>
      <c r="G29" s="37" t="s">
        <v>18</v>
      </c>
      <c r="H29" s="6"/>
      <c r="I29" s="34" t="s">
        <v>164</v>
      </c>
      <c r="J29" s="35">
        <f>COUNTIF(SELECTIONS!$I$1:$AL$205,I29)</f>
        <v>6</v>
      </c>
      <c r="K29" s="36">
        <f t="shared" si="0"/>
        <v>2.9411764705882353E-2</v>
      </c>
      <c r="L29" s="37" t="s">
        <v>6</v>
      </c>
      <c r="M29" s="6"/>
      <c r="N29" s="6"/>
      <c r="O29" s="6"/>
      <c r="S29" s="2"/>
    </row>
    <row r="30" spans="1:19" x14ac:dyDescent="0.2">
      <c r="A30" s="6"/>
      <c r="B30" s="6"/>
      <c r="C30" s="6"/>
      <c r="D30" s="34" t="s">
        <v>93</v>
      </c>
      <c r="E30" s="35">
        <f>COUNTIF(SELECTIONS!$I$1:$AL$205,D30)</f>
        <v>13</v>
      </c>
      <c r="F30" s="46">
        <f t="shared" si="1"/>
        <v>6.3725490196078427E-2</v>
      </c>
      <c r="G30" s="37" t="s">
        <v>18</v>
      </c>
      <c r="H30" s="6"/>
      <c r="I30" s="34" t="s">
        <v>165</v>
      </c>
      <c r="J30" s="35">
        <f>COUNTIF(SELECTIONS!$I$1:$AL$205,I30)</f>
        <v>61</v>
      </c>
      <c r="K30" s="36">
        <f t="shared" si="0"/>
        <v>0.29901960784313725</v>
      </c>
      <c r="L30" s="37" t="s">
        <v>6</v>
      </c>
      <c r="M30" s="6"/>
      <c r="N30" s="6"/>
      <c r="O30" s="6"/>
      <c r="S30" s="2"/>
    </row>
    <row r="31" spans="1:19" ht="12.25" thickBot="1" x14ac:dyDescent="0.25">
      <c r="A31" s="6"/>
      <c r="B31" s="6"/>
      <c r="C31" s="6"/>
      <c r="D31" s="34" t="s">
        <v>94</v>
      </c>
      <c r="E31" s="35">
        <f>COUNTIF(SELECTIONS!$I$1:$AL$205,D31)</f>
        <v>4</v>
      </c>
      <c r="F31" s="46">
        <f t="shared" si="1"/>
        <v>1.9607843137254902E-2</v>
      </c>
      <c r="G31" s="37" t="s">
        <v>18</v>
      </c>
      <c r="H31" s="6"/>
      <c r="I31" s="47" t="s">
        <v>166</v>
      </c>
      <c r="J31" s="48">
        <f>COUNTIF(SELECTIONS!$I$1:$AL$205,I31)</f>
        <v>45</v>
      </c>
      <c r="K31" s="49">
        <f t="shared" si="0"/>
        <v>0.22058823529411764</v>
      </c>
      <c r="L31" s="50" t="s">
        <v>6</v>
      </c>
      <c r="M31" s="6"/>
      <c r="N31" s="6"/>
      <c r="O31" s="6"/>
      <c r="S31" s="2"/>
    </row>
    <row r="32" spans="1:19" x14ac:dyDescent="0.2">
      <c r="A32" s="6"/>
      <c r="B32" s="6"/>
      <c r="C32" s="6"/>
      <c r="D32" s="34" t="s">
        <v>95</v>
      </c>
      <c r="E32" s="35">
        <f>COUNTIF(SELECTIONS!$I$1:$AL$205,D32)</f>
        <v>30</v>
      </c>
      <c r="F32" s="46">
        <f t="shared" si="1"/>
        <v>0.14705882352941177</v>
      </c>
      <c r="G32" s="37" t="s">
        <v>18</v>
      </c>
      <c r="H32" s="6"/>
      <c r="I32" s="22" t="s">
        <v>167</v>
      </c>
      <c r="J32" s="23">
        <f>COUNTIF(SELECTIONS!$I$1:$AL$205,I32)</f>
        <v>99</v>
      </c>
      <c r="K32" s="51">
        <f t="shared" si="0"/>
        <v>0.48529411764705882</v>
      </c>
      <c r="L32" s="25" t="s">
        <v>21</v>
      </c>
      <c r="M32" s="6"/>
      <c r="N32" s="6"/>
      <c r="O32" s="6"/>
    </row>
    <row r="33" spans="1:15" x14ac:dyDescent="0.2">
      <c r="A33" s="6"/>
      <c r="B33" s="6"/>
      <c r="C33" s="6"/>
      <c r="D33" s="34" t="s">
        <v>96</v>
      </c>
      <c r="E33" s="35">
        <f>COUNTIF(SELECTIONS!$I$1:$AL$205,D33)</f>
        <v>37</v>
      </c>
      <c r="F33" s="46">
        <f t="shared" si="1"/>
        <v>0.18137254901960784</v>
      </c>
      <c r="G33" s="37" t="s">
        <v>18</v>
      </c>
      <c r="H33" s="6"/>
      <c r="I33" s="30" t="s">
        <v>168</v>
      </c>
      <c r="J33" s="31">
        <f>COUNTIF(SELECTIONS!$I$1:$AL$205,I33)</f>
        <v>7</v>
      </c>
      <c r="K33" s="52">
        <f t="shared" si="0"/>
        <v>3.4313725490196081E-2</v>
      </c>
      <c r="L33" s="33" t="s">
        <v>21</v>
      </c>
      <c r="M33" s="6"/>
      <c r="N33" s="6"/>
      <c r="O33" s="6"/>
    </row>
    <row r="34" spans="1:15" x14ac:dyDescent="0.2">
      <c r="A34" s="6"/>
      <c r="B34" s="6"/>
      <c r="C34" s="6"/>
      <c r="D34" s="34" t="s">
        <v>97</v>
      </c>
      <c r="E34" s="35">
        <f>COUNTIF(SELECTIONS!$I$1:$AL$205,D34)</f>
        <v>3</v>
      </c>
      <c r="F34" s="46">
        <f t="shared" si="1"/>
        <v>1.4705882352941176E-2</v>
      </c>
      <c r="G34" s="37" t="s">
        <v>18</v>
      </c>
      <c r="H34" s="6"/>
      <c r="I34" s="30" t="s">
        <v>169</v>
      </c>
      <c r="J34" s="31">
        <f>COUNTIF(SELECTIONS!$I$1:$AL$205,I34)</f>
        <v>15</v>
      </c>
      <c r="K34" s="52">
        <f t="shared" si="0"/>
        <v>7.3529411764705885E-2</v>
      </c>
      <c r="L34" s="33" t="s">
        <v>21</v>
      </c>
      <c r="M34" s="6"/>
      <c r="N34" s="6"/>
      <c r="O34" s="6"/>
    </row>
    <row r="35" spans="1:15" x14ac:dyDescent="0.2">
      <c r="A35" s="6"/>
      <c r="B35" s="6"/>
      <c r="C35" s="6"/>
      <c r="D35" s="34" t="s">
        <v>98</v>
      </c>
      <c r="E35" s="35">
        <f>COUNTIF(SELECTIONS!$I$1:$AL$205,D35)</f>
        <v>45</v>
      </c>
      <c r="F35" s="46">
        <f t="shared" si="1"/>
        <v>0.22058823529411764</v>
      </c>
      <c r="G35" s="37" t="s">
        <v>18</v>
      </c>
      <c r="H35" s="6"/>
      <c r="I35" s="30" t="s">
        <v>170</v>
      </c>
      <c r="J35" s="31">
        <f>COUNTIF(SELECTIONS!$I$1:$AL$205,I35)</f>
        <v>10</v>
      </c>
      <c r="K35" s="52">
        <f t="shared" si="0"/>
        <v>4.9019607843137254E-2</v>
      </c>
      <c r="L35" s="33" t="s">
        <v>21</v>
      </c>
      <c r="M35" s="6"/>
      <c r="N35" s="6"/>
      <c r="O35" s="6"/>
    </row>
    <row r="36" spans="1:15" x14ac:dyDescent="0.2">
      <c r="A36" s="6"/>
      <c r="B36" s="6"/>
      <c r="C36" s="6"/>
      <c r="D36" s="34" t="s">
        <v>99</v>
      </c>
      <c r="E36" s="35">
        <f>COUNTIF(SELECTIONS!$I$1:$AL$205,D36)</f>
        <v>6</v>
      </c>
      <c r="F36" s="46">
        <f t="shared" si="1"/>
        <v>2.9411764705882353E-2</v>
      </c>
      <c r="G36" s="37" t="s">
        <v>18</v>
      </c>
      <c r="H36" s="6"/>
      <c r="I36" s="30" t="s">
        <v>171</v>
      </c>
      <c r="J36" s="31">
        <f>COUNTIF(SELECTIONS!$I$1:$AL$205,I36)</f>
        <v>6</v>
      </c>
      <c r="K36" s="52">
        <f t="shared" si="0"/>
        <v>2.9411764705882353E-2</v>
      </c>
      <c r="L36" s="33" t="s">
        <v>21</v>
      </c>
      <c r="M36" s="6"/>
      <c r="N36" s="6"/>
      <c r="O36" s="6"/>
    </row>
    <row r="37" spans="1:15" x14ac:dyDescent="0.2">
      <c r="A37" s="6"/>
      <c r="B37" s="6"/>
      <c r="C37" s="6"/>
      <c r="D37" s="34" t="s">
        <v>100</v>
      </c>
      <c r="E37" s="35">
        <f>COUNTIF(SELECTIONS!$I$1:$AL$205,D37)</f>
        <v>34</v>
      </c>
      <c r="F37" s="46">
        <f t="shared" si="1"/>
        <v>0.16666666666666666</v>
      </c>
      <c r="G37" s="37" t="s">
        <v>18</v>
      </c>
      <c r="H37" s="6"/>
      <c r="I37" s="22" t="s">
        <v>172</v>
      </c>
      <c r="J37" s="23">
        <f>COUNTIF(SELECTIONS!$I$1:$AL$205,I37)</f>
        <v>10</v>
      </c>
      <c r="K37" s="51">
        <f t="shared" si="0"/>
        <v>4.9019607843137254E-2</v>
      </c>
      <c r="L37" s="25" t="s">
        <v>21</v>
      </c>
      <c r="M37" s="6"/>
      <c r="N37" s="6"/>
      <c r="O37" s="6"/>
    </row>
    <row r="38" spans="1:15" x14ac:dyDescent="0.2">
      <c r="A38" s="6"/>
      <c r="B38" s="6"/>
      <c r="C38" s="6"/>
      <c r="D38" s="34" t="s">
        <v>101</v>
      </c>
      <c r="E38" s="35">
        <f>COUNTIF(SELECTIONS!$I$1:$AL$205,D38)</f>
        <v>10</v>
      </c>
      <c r="F38" s="46">
        <f t="shared" si="1"/>
        <v>4.9019607843137254E-2</v>
      </c>
      <c r="G38" s="37" t="s">
        <v>18</v>
      </c>
      <c r="H38" s="6"/>
      <c r="I38" s="22" t="s">
        <v>173</v>
      </c>
      <c r="J38" s="23">
        <f>COUNTIF(SELECTIONS!$I$1:$AL$205,I38)</f>
        <v>3</v>
      </c>
      <c r="K38" s="51">
        <f t="shared" si="0"/>
        <v>1.4705882352941176E-2</v>
      </c>
      <c r="L38" s="25" t="s">
        <v>21</v>
      </c>
      <c r="M38" s="6"/>
      <c r="N38" s="6"/>
      <c r="O38" s="6"/>
    </row>
    <row r="39" spans="1:15" x14ac:dyDescent="0.2">
      <c r="A39" s="6"/>
      <c r="B39" s="6"/>
      <c r="C39" s="6"/>
      <c r="D39" s="34" t="s">
        <v>102</v>
      </c>
      <c r="E39" s="35">
        <f>COUNTIF(SELECTIONS!$I$1:$AL$205,D39)</f>
        <v>2</v>
      </c>
      <c r="F39" s="46">
        <f t="shared" si="1"/>
        <v>9.8039215686274508E-3</v>
      </c>
      <c r="G39" s="37" t="s">
        <v>18</v>
      </c>
      <c r="H39" s="6"/>
      <c r="I39" s="22" t="s">
        <v>174</v>
      </c>
      <c r="J39" s="23">
        <f>COUNTIF(SELECTIONS!$I$1:$AL$205,I39)</f>
        <v>48</v>
      </c>
      <c r="K39" s="51">
        <f t="shared" si="0"/>
        <v>0.23529411764705882</v>
      </c>
      <c r="L39" s="25" t="s">
        <v>21</v>
      </c>
      <c r="M39" s="6"/>
      <c r="N39" s="6"/>
      <c r="O39" s="6"/>
    </row>
    <row r="40" spans="1:15" x14ac:dyDescent="0.2">
      <c r="A40" s="6"/>
      <c r="B40" s="6"/>
      <c r="C40" s="6"/>
      <c r="D40" s="34" t="s">
        <v>103</v>
      </c>
      <c r="E40" s="35">
        <f>COUNTIF(SELECTIONS!$I$1:$AL$205,D40)</f>
        <v>17</v>
      </c>
      <c r="F40" s="46">
        <f t="shared" si="1"/>
        <v>8.3333333333333329E-2</v>
      </c>
      <c r="G40" s="37" t="s">
        <v>18</v>
      </c>
      <c r="H40" s="6"/>
      <c r="I40" s="22" t="s">
        <v>175</v>
      </c>
      <c r="J40" s="23">
        <f>COUNTIF(SELECTIONS!$I$1:$AL$205,I40)</f>
        <v>18</v>
      </c>
      <c r="K40" s="51">
        <f t="shared" si="0"/>
        <v>8.8235294117647065E-2</v>
      </c>
      <c r="L40" s="25" t="s">
        <v>21</v>
      </c>
      <c r="M40" s="6"/>
      <c r="N40" s="6"/>
      <c r="O40" s="6"/>
    </row>
    <row r="41" spans="1:15" x14ac:dyDescent="0.2">
      <c r="A41" s="6"/>
      <c r="B41" s="6"/>
      <c r="C41" s="6"/>
      <c r="D41" s="34" t="s">
        <v>104</v>
      </c>
      <c r="E41" s="35">
        <f>COUNTIF(SELECTIONS!$I$1:$AL$205,D41)</f>
        <v>4</v>
      </c>
      <c r="F41" s="46">
        <f t="shared" si="1"/>
        <v>1.9607843137254902E-2</v>
      </c>
      <c r="G41" s="37" t="s">
        <v>18</v>
      </c>
      <c r="H41" s="6"/>
      <c r="I41" s="22" t="s">
        <v>176</v>
      </c>
      <c r="J41" s="23">
        <f>COUNTIF(SELECTIONS!$I$1:$AL$205,I41)</f>
        <v>41</v>
      </c>
      <c r="K41" s="51">
        <f t="shared" si="0"/>
        <v>0.20098039215686275</v>
      </c>
      <c r="L41" s="25" t="s">
        <v>21</v>
      </c>
      <c r="M41" s="6"/>
      <c r="N41" s="6"/>
      <c r="O41" s="6"/>
    </row>
    <row r="42" spans="1:15" x14ac:dyDescent="0.2">
      <c r="A42" s="6"/>
      <c r="B42" s="6"/>
      <c r="C42" s="6"/>
      <c r="D42" s="34" t="s">
        <v>105</v>
      </c>
      <c r="E42" s="35">
        <f>COUNTIF(SELECTIONS!$I$1:$AL$205,D42)</f>
        <v>80</v>
      </c>
      <c r="F42" s="46">
        <f t="shared" si="1"/>
        <v>0.39215686274509803</v>
      </c>
      <c r="G42" s="37" t="s">
        <v>18</v>
      </c>
      <c r="H42" s="6"/>
      <c r="I42" s="22" t="s">
        <v>177</v>
      </c>
      <c r="J42" s="23">
        <f>COUNTIF(SELECTIONS!$I$1:$AL$205,I42)</f>
        <v>8</v>
      </c>
      <c r="K42" s="51">
        <f t="shared" si="0"/>
        <v>3.9215686274509803E-2</v>
      </c>
      <c r="L42" s="25" t="s">
        <v>21</v>
      </c>
      <c r="M42" s="6"/>
      <c r="N42" s="6"/>
      <c r="O42" s="6"/>
    </row>
    <row r="43" spans="1:15" x14ac:dyDescent="0.2">
      <c r="A43" s="6"/>
      <c r="B43" s="6"/>
      <c r="C43" s="6"/>
      <c r="D43" s="34" t="s">
        <v>106</v>
      </c>
      <c r="E43" s="35">
        <f>COUNTIF(SELECTIONS!$I$1:$AL$205,D43)</f>
        <v>0</v>
      </c>
      <c r="F43" s="46">
        <f t="shared" si="1"/>
        <v>0</v>
      </c>
      <c r="G43" s="37" t="s">
        <v>18</v>
      </c>
      <c r="H43" s="6"/>
      <c r="I43" s="22" t="s">
        <v>178</v>
      </c>
      <c r="J43" s="23">
        <f>COUNTIF(SELECTIONS!$I$1:$AL$205,I43)</f>
        <v>16</v>
      </c>
      <c r="K43" s="51">
        <f t="shared" si="0"/>
        <v>7.8431372549019607E-2</v>
      </c>
      <c r="L43" s="25" t="s">
        <v>21</v>
      </c>
      <c r="M43" s="6"/>
      <c r="N43" s="6"/>
      <c r="O43" s="6"/>
    </row>
    <row r="44" spans="1:15" x14ac:dyDescent="0.2">
      <c r="A44" s="6"/>
      <c r="B44" s="6"/>
      <c r="C44" s="6"/>
      <c r="D44" s="34" t="s">
        <v>107</v>
      </c>
      <c r="E44" s="35">
        <f>COUNTIF(SELECTIONS!$I$1:$AL$205,D44)</f>
        <v>26</v>
      </c>
      <c r="F44" s="46">
        <f t="shared" si="1"/>
        <v>0.12745098039215685</v>
      </c>
      <c r="G44" s="37" t="s">
        <v>18</v>
      </c>
      <c r="H44" s="6"/>
      <c r="I44" s="22" t="s">
        <v>179</v>
      </c>
      <c r="J44" s="23">
        <f>COUNTIF(SELECTIONS!$I$1:$AL$205,I44)</f>
        <v>8</v>
      </c>
      <c r="K44" s="51">
        <f t="shared" si="0"/>
        <v>3.9215686274509803E-2</v>
      </c>
      <c r="L44" s="25" t="s">
        <v>21</v>
      </c>
      <c r="M44" s="6"/>
      <c r="N44" s="6"/>
      <c r="O44" s="6"/>
    </row>
    <row r="45" spans="1:15" x14ac:dyDescent="0.2">
      <c r="A45" s="6"/>
      <c r="B45" s="6"/>
      <c r="C45" s="6"/>
      <c r="D45" s="34" t="s">
        <v>108</v>
      </c>
      <c r="E45" s="35">
        <f>COUNTIF(SELECTIONS!$I$1:$AL$205,D45)</f>
        <v>17</v>
      </c>
      <c r="F45" s="46">
        <f t="shared" si="1"/>
        <v>8.3333333333333329E-2</v>
      </c>
      <c r="G45" s="37" t="s">
        <v>18</v>
      </c>
      <c r="H45" s="6"/>
      <c r="I45" s="22" t="s">
        <v>180</v>
      </c>
      <c r="J45" s="23">
        <f>COUNTIF(SELECTIONS!$I$1:$AL$205,I45)</f>
        <v>9</v>
      </c>
      <c r="K45" s="51">
        <f t="shared" si="0"/>
        <v>4.4117647058823532E-2</v>
      </c>
      <c r="L45" s="25" t="s">
        <v>21</v>
      </c>
      <c r="M45" s="6"/>
      <c r="N45" s="6"/>
      <c r="O45" s="6"/>
    </row>
    <row r="46" spans="1:15" ht="12.25" thickBot="1" x14ac:dyDescent="0.25">
      <c r="A46" s="6"/>
      <c r="B46" s="6"/>
      <c r="C46" s="6"/>
      <c r="D46" s="47" t="s">
        <v>109</v>
      </c>
      <c r="E46" s="48">
        <f>COUNTIF(SELECTIONS!$I$1:$AL$205,D46)</f>
        <v>3</v>
      </c>
      <c r="F46" s="53">
        <f t="shared" si="1"/>
        <v>1.4705882352941176E-2</v>
      </c>
      <c r="G46" s="50" t="s">
        <v>18</v>
      </c>
      <c r="H46" s="6"/>
      <c r="I46" s="22" t="s">
        <v>181</v>
      </c>
      <c r="J46" s="23">
        <f>COUNTIF(SELECTIONS!$I$1:$AL$205,I46)</f>
        <v>22</v>
      </c>
      <c r="K46" s="51">
        <f t="shared" si="0"/>
        <v>0.10784313725490197</v>
      </c>
      <c r="L46" s="25" t="s">
        <v>21</v>
      </c>
      <c r="M46" s="6"/>
      <c r="N46" s="6"/>
      <c r="O46" s="6"/>
    </row>
    <row r="47" spans="1:15" x14ac:dyDescent="0.2">
      <c r="A47" s="6"/>
      <c r="B47" s="6"/>
      <c r="C47" s="6"/>
      <c r="D47" s="22" t="s">
        <v>110</v>
      </c>
      <c r="E47" s="23">
        <f>COUNTIF(SELECTIONS!$I$1:$AL$205,D47)</f>
        <v>37</v>
      </c>
      <c r="F47" s="54">
        <f t="shared" si="1"/>
        <v>0.18137254901960784</v>
      </c>
      <c r="G47" s="25" t="s">
        <v>22</v>
      </c>
      <c r="H47" s="6"/>
      <c r="I47" s="30" t="s">
        <v>182</v>
      </c>
      <c r="J47" s="31">
        <f>COUNTIF(SELECTIONS!$I$1:$AL$205,I47)</f>
        <v>8</v>
      </c>
      <c r="K47" s="52">
        <f t="shared" si="0"/>
        <v>3.9215686274509803E-2</v>
      </c>
      <c r="L47" s="33" t="s">
        <v>21</v>
      </c>
      <c r="M47" s="6"/>
      <c r="N47" s="6"/>
      <c r="O47" s="6"/>
    </row>
    <row r="48" spans="1:15" x14ac:dyDescent="0.2">
      <c r="A48" s="6"/>
      <c r="B48" s="6"/>
      <c r="C48" s="6"/>
      <c r="D48" s="30" t="s">
        <v>111</v>
      </c>
      <c r="E48" s="31">
        <f>COUNTIF(SELECTIONS!$I$1:$AL$205,D48)</f>
        <v>18</v>
      </c>
      <c r="F48" s="32">
        <f t="shared" si="1"/>
        <v>8.8235294117647065E-2</v>
      </c>
      <c r="G48" s="33" t="s">
        <v>22</v>
      </c>
      <c r="H48" s="6"/>
      <c r="I48" s="30" t="s">
        <v>183</v>
      </c>
      <c r="J48" s="31">
        <f>COUNTIF(SELECTIONS!$I$1:$AL$205,I48)</f>
        <v>10</v>
      </c>
      <c r="K48" s="52">
        <f t="shared" si="0"/>
        <v>4.9019607843137254E-2</v>
      </c>
      <c r="L48" s="33" t="s">
        <v>21</v>
      </c>
      <c r="M48" s="6"/>
      <c r="N48" s="6"/>
      <c r="O48" s="6"/>
    </row>
    <row r="49" spans="1:15" x14ac:dyDescent="0.2">
      <c r="A49" s="6"/>
      <c r="B49" s="6"/>
      <c r="C49" s="6"/>
      <c r="D49" s="30" t="s">
        <v>112</v>
      </c>
      <c r="E49" s="31">
        <f>COUNTIF(SELECTIONS!$I$1:$AL$205,D49)</f>
        <v>8</v>
      </c>
      <c r="F49" s="32">
        <f t="shared" si="1"/>
        <v>3.9215686274509803E-2</v>
      </c>
      <c r="G49" s="33" t="s">
        <v>22</v>
      </c>
      <c r="H49" s="6"/>
      <c r="I49" s="30" t="s">
        <v>184</v>
      </c>
      <c r="J49" s="31">
        <f>COUNTIF(SELECTIONS!$I$1:$AL$205,I49)</f>
        <v>4</v>
      </c>
      <c r="K49" s="52">
        <f t="shared" si="0"/>
        <v>1.9607843137254902E-2</v>
      </c>
      <c r="L49" s="33" t="s">
        <v>21</v>
      </c>
      <c r="M49" s="6"/>
      <c r="N49" s="6"/>
      <c r="O49" s="6"/>
    </row>
    <row r="50" spans="1:15" x14ac:dyDescent="0.2">
      <c r="A50" s="6"/>
      <c r="B50" s="6"/>
      <c r="C50" s="6"/>
      <c r="D50" s="22" t="s">
        <v>113</v>
      </c>
      <c r="E50" s="23">
        <f>COUNTIF(SELECTIONS!$I$1:$AL$205,D50)</f>
        <v>41</v>
      </c>
      <c r="F50" s="54">
        <f t="shared" si="1"/>
        <v>0.20098039215686275</v>
      </c>
      <c r="G50" s="25" t="s">
        <v>22</v>
      </c>
      <c r="H50" s="6"/>
      <c r="I50" s="30" t="s">
        <v>185</v>
      </c>
      <c r="J50" s="31">
        <f>COUNTIF(SELECTIONS!$I$1:$AL$205,I50)</f>
        <v>125</v>
      </c>
      <c r="K50" s="52">
        <f t="shared" si="0"/>
        <v>0.61274509803921573</v>
      </c>
      <c r="L50" s="33" t="s">
        <v>21</v>
      </c>
      <c r="M50" s="6"/>
      <c r="N50" s="6"/>
      <c r="O50" s="6"/>
    </row>
    <row r="51" spans="1:15" x14ac:dyDescent="0.2">
      <c r="A51" s="6"/>
      <c r="B51" s="6"/>
      <c r="C51" s="6"/>
      <c r="D51" s="30" t="s">
        <v>114</v>
      </c>
      <c r="E51" s="31">
        <f>COUNTIF(SELECTIONS!$I$1:$AL$205,D51)</f>
        <v>0</v>
      </c>
      <c r="F51" s="32">
        <f t="shared" si="1"/>
        <v>0</v>
      </c>
      <c r="G51" s="33" t="s">
        <v>22</v>
      </c>
      <c r="H51" s="6"/>
      <c r="I51" s="22" t="s">
        <v>186</v>
      </c>
      <c r="J51" s="23">
        <f>COUNTIF(SELECTIONS!$I$1:$AL$205,I51)</f>
        <v>21</v>
      </c>
      <c r="K51" s="51">
        <f t="shared" si="0"/>
        <v>0.10294117647058823</v>
      </c>
      <c r="L51" s="33" t="s">
        <v>21</v>
      </c>
      <c r="M51" s="6"/>
      <c r="N51" s="6"/>
      <c r="O51" s="6"/>
    </row>
    <row r="52" spans="1:15" x14ac:dyDescent="0.2">
      <c r="A52" s="6"/>
      <c r="B52" s="6"/>
      <c r="C52" s="6"/>
      <c r="D52" s="30" t="s">
        <v>115</v>
      </c>
      <c r="E52" s="31">
        <f>COUNTIF(SELECTIONS!$I$1:$AL$205,D52)</f>
        <v>17</v>
      </c>
      <c r="F52" s="32">
        <f t="shared" si="1"/>
        <v>8.3333333333333329E-2</v>
      </c>
      <c r="G52" s="33" t="s">
        <v>22</v>
      </c>
      <c r="H52" s="6"/>
      <c r="I52" s="22" t="s">
        <v>187</v>
      </c>
      <c r="J52" s="23">
        <f>COUNTIF(SELECTIONS!$I$1:$AL$205,I52)</f>
        <v>11</v>
      </c>
      <c r="K52" s="51">
        <f t="shared" si="0"/>
        <v>5.3921568627450983E-2</v>
      </c>
      <c r="L52" s="33" t="s">
        <v>21</v>
      </c>
      <c r="M52" s="6"/>
      <c r="N52" s="6"/>
      <c r="O52" s="6"/>
    </row>
    <row r="53" spans="1:15" x14ac:dyDescent="0.2">
      <c r="A53" s="6"/>
      <c r="B53" s="6"/>
      <c r="C53" s="6"/>
      <c r="D53" s="30" t="s">
        <v>116</v>
      </c>
      <c r="E53" s="31">
        <f>COUNTIF(SELECTIONS!$I$1:$AL$205,D53)</f>
        <v>18</v>
      </c>
      <c r="F53" s="32">
        <f t="shared" si="1"/>
        <v>8.8235294117647065E-2</v>
      </c>
      <c r="G53" s="33" t="s">
        <v>22</v>
      </c>
      <c r="H53" s="6"/>
      <c r="I53" s="22" t="s">
        <v>188</v>
      </c>
      <c r="J53" s="23">
        <f>COUNTIF(SELECTIONS!$I$1:$AL$205,I53)</f>
        <v>37</v>
      </c>
      <c r="K53" s="51">
        <f t="shared" si="0"/>
        <v>0.18137254901960784</v>
      </c>
      <c r="L53" s="33" t="s">
        <v>21</v>
      </c>
      <c r="M53" s="6"/>
      <c r="N53" s="6"/>
      <c r="O53" s="6"/>
    </row>
    <row r="54" spans="1:15" x14ac:dyDescent="0.2">
      <c r="A54" s="6"/>
      <c r="B54" s="6"/>
      <c r="C54" s="6"/>
      <c r="D54" s="30" t="s">
        <v>117</v>
      </c>
      <c r="E54" s="31">
        <f>COUNTIF(SELECTIONS!$I$1:$AL$205,D54)</f>
        <v>20</v>
      </c>
      <c r="F54" s="32">
        <f t="shared" si="1"/>
        <v>9.8039215686274508E-2</v>
      </c>
      <c r="G54" s="33" t="s">
        <v>22</v>
      </c>
      <c r="H54" s="6"/>
      <c r="I54" s="22" t="s">
        <v>189</v>
      </c>
      <c r="J54" s="23">
        <f>COUNTIF(SELECTIONS!$I$1:$AL$205,I54)</f>
        <v>17</v>
      </c>
      <c r="K54" s="51">
        <f t="shared" si="0"/>
        <v>8.3333333333333329E-2</v>
      </c>
      <c r="L54" s="33" t="s">
        <v>21</v>
      </c>
      <c r="M54" s="6"/>
      <c r="N54" s="6"/>
      <c r="O54" s="6"/>
    </row>
    <row r="55" spans="1:15" x14ac:dyDescent="0.2">
      <c r="D55" s="30" t="s">
        <v>118</v>
      </c>
      <c r="E55" s="31">
        <f>COUNTIF(SELECTIONS!$I$1:$AL$205,D55)</f>
        <v>21</v>
      </c>
      <c r="F55" s="32">
        <f t="shared" si="1"/>
        <v>0.10294117647058823</v>
      </c>
      <c r="G55" s="33" t="s">
        <v>22</v>
      </c>
      <c r="I55" s="22" t="s">
        <v>190</v>
      </c>
      <c r="J55" s="23">
        <f>COUNTIF(SELECTIONS!$I$1:$AL$205,I55)</f>
        <v>5</v>
      </c>
      <c r="K55" s="51">
        <f t="shared" si="0"/>
        <v>2.4509803921568627E-2</v>
      </c>
      <c r="L55" s="33" t="s">
        <v>21</v>
      </c>
    </row>
    <row r="56" spans="1:15" x14ac:dyDescent="0.2">
      <c r="D56" s="30" t="s">
        <v>119</v>
      </c>
      <c r="E56" s="31">
        <f>COUNTIF(SELECTIONS!$I$1:$AL$205,D56)</f>
        <v>17</v>
      </c>
      <c r="F56" s="32">
        <f t="shared" si="1"/>
        <v>8.3333333333333329E-2</v>
      </c>
      <c r="G56" s="33" t="s">
        <v>22</v>
      </c>
      <c r="I56" s="22" t="s">
        <v>192</v>
      </c>
      <c r="J56" s="23">
        <f>COUNTIF(SELECTIONS!$I$1:$AL$205,I56)</f>
        <v>4</v>
      </c>
      <c r="K56" s="51">
        <f t="shared" si="0"/>
        <v>1.9607843137254902E-2</v>
      </c>
      <c r="L56" s="33" t="s">
        <v>21</v>
      </c>
    </row>
    <row r="57" spans="1:15" x14ac:dyDescent="0.2">
      <c r="D57" s="30" t="s">
        <v>120</v>
      </c>
      <c r="E57" s="31">
        <f>COUNTIF(SELECTIONS!$I$1:$AL$205,D57)</f>
        <v>5</v>
      </c>
      <c r="F57" s="32">
        <f t="shared" si="1"/>
        <v>2.4509803921568627E-2</v>
      </c>
      <c r="G57" s="33" t="s">
        <v>22</v>
      </c>
      <c r="I57" s="22" t="s">
        <v>191</v>
      </c>
      <c r="J57" s="23">
        <f>COUNTIF(SELECTIONS!$I$1:$AL$205,I57)</f>
        <v>11</v>
      </c>
      <c r="K57" s="51">
        <f t="shared" si="0"/>
        <v>5.3921568627450983E-2</v>
      </c>
      <c r="L57" s="33" t="s">
        <v>21</v>
      </c>
    </row>
    <row r="58" spans="1:15" x14ac:dyDescent="0.2">
      <c r="D58" s="30" t="s">
        <v>121</v>
      </c>
      <c r="E58" s="31">
        <f>COUNTIF(SELECTIONS!$I$1:$AL$205,D58)</f>
        <v>67</v>
      </c>
      <c r="F58" s="32">
        <f t="shared" si="1"/>
        <v>0.32843137254901961</v>
      </c>
      <c r="G58" s="33" t="s">
        <v>22</v>
      </c>
      <c r="I58" s="22" t="s">
        <v>193</v>
      </c>
      <c r="J58" s="23">
        <f>COUNTIF(SELECTIONS!$I$1:$AL$205,I58)</f>
        <v>5</v>
      </c>
      <c r="K58" s="51">
        <f t="shared" si="0"/>
        <v>2.4509803921568627E-2</v>
      </c>
      <c r="L58" s="33" t="s">
        <v>21</v>
      </c>
    </row>
    <row r="59" spans="1:15" x14ac:dyDescent="0.2">
      <c r="D59" s="30" t="s">
        <v>122</v>
      </c>
      <c r="E59" s="31">
        <f>COUNTIF(SELECTIONS!$I$1:$AL$205,D59)</f>
        <v>2</v>
      </c>
      <c r="F59" s="32">
        <f t="shared" si="1"/>
        <v>9.8039215686274508E-3</v>
      </c>
      <c r="G59" s="33" t="s">
        <v>22</v>
      </c>
      <c r="I59" s="22" t="s">
        <v>194</v>
      </c>
      <c r="J59" s="23">
        <f>COUNTIF(SELECTIONS!$I$1:$AL$205,I59)</f>
        <v>26</v>
      </c>
      <c r="K59" s="51">
        <f t="shared" si="0"/>
        <v>0.12745098039215685</v>
      </c>
      <c r="L59" s="33" t="s">
        <v>21</v>
      </c>
    </row>
    <row r="60" spans="1:15" ht="12.25" thickBot="1" x14ac:dyDescent="0.25">
      <c r="D60" s="30" t="s">
        <v>123</v>
      </c>
      <c r="E60" s="31">
        <f>COUNTIF(SELECTIONS!$I$1:$AL$205,D60)</f>
        <v>11</v>
      </c>
      <c r="F60" s="32">
        <f t="shared" si="1"/>
        <v>5.3921568627450983E-2</v>
      </c>
      <c r="G60" s="33" t="s">
        <v>22</v>
      </c>
      <c r="I60" s="38" t="s">
        <v>195</v>
      </c>
      <c r="J60" s="39">
        <f>COUNTIF(SELECTIONS!$I$1:$AL$205,I60)</f>
        <v>8</v>
      </c>
      <c r="K60" s="55">
        <f t="shared" si="0"/>
        <v>3.9215686274509803E-2</v>
      </c>
      <c r="L60" s="41" t="s">
        <v>21</v>
      </c>
    </row>
    <row r="61" spans="1:15" x14ac:dyDescent="0.2">
      <c r="D61" s="30" t="s">
        <v>124</v>
      </c>
      <c r="E61" s="31">
        <f>COUNTIF(SELECTIONS!$I$1:$AL$205,D61)</f>
        <v>7</v>
      </c>
      <c r="F61" s="32">
        <f t="shared" si="1"/>
        <v>3.4313725490196081E-2</v>
      </c>
      <c r="G61" s="33" t="s">
        <v>22</v>
      </c>
      <c r="I61" s="6"/>
      <c r="J61" s="6"/>
      <c r="K61" s="8"/>
      <c r="L61" s="6"/>
    </row>
    <row r="62" spans="1:15" x14ac:dyDescent="0.2">
      <c r="D62" s="30" t="s">
        <v>125</v>
      </c>
      <c r="E62" s="31">
        <f>COUNTIF(SELECTIONS!$I$1:$AL$205,D62)</f>
        <v>30</v>
      </c>
      <c r="F62" s="32">
        <f t="shared" si="1"/>
        <v>0.14705882352941177</v>
      </c>
      <c r="G62" s="33" t="s">
        <v>22</v>
      </c>
      <c r="I62" s="6"/>
      <c r="J62" s="6"/>
      <c r="K62" s="8"/>
      <c r="L62" s="6"/>
    </row>
    <row r="63" spans="1:15" x14ac:dyDescent="0.2">
      <c r="D63" s="30" t="s">
        <v>126</v>
      </c>
      <c r="E63" s="31">
        <f>COUNTIF(SELECTIONS!$I$1:$AL$205,D63)</f>
        <v>24</v>
      </c>
      <c r="F63" s="32">
        <f t="shared" si="1"/>
        <v>0.11764705882352941</v>
      </c>
      <c r="G63" s="33" t="s">
        <v>22</v>
      </c>
      <c r="I63" s="6"/>
      <c r="J63" s="6"/>
      <c r="K63" s="8"/>
      <c r="L63" s="6"/>
    </row>
    <row r="64" spans="1:15" x14ac:dyDescent="0.2">
      <c r="D64" s="30" t="s">
        <v>127</v>
      </c>
      <c r="E64" s="31">
        <f>COUNTIF(SELECTIONS!$I$1:$AL$205,D64)</f>
        <v>0</v>
      </c>
      <c r="F64" s="32">
        <f t="shared" si="1"/>
        <v>0</v>
      </c>
      <c r="G64" s="33" t="s">
        <v>22</v>
      </c>
      <c r="I64" s="6"/>
      <c r="J64" s="6"/>
      <c r="K64" s="8"/>
      <c r="L64" s="6"/>
    </row>
    <row r="65" spans="4:12" x14ac:dyDescent="0.2">
      <c r="D65" s="30" t="s">
        <v>128</v>
      </c>
      <c r="E65" s="31">
        <f>COUNTIF(SELECTIONS!$I$1:$AL$205,D65)</f>
        <v>8</v>
      </c>
      <c r="F65" s="32">
        <f t="shared" si="1"/>
        <v>3.9215686274509803E-2</v>
      </c>
      <c r="G65" s="33" t="s">
        <v>22</v>
      </c>
      <c r="I65" s="6"/>
      <c r="J65" s="6"/>
      <c r="K65" s="8"/>
      <c r="L65" s="6"/>
    </row>
    <row r="66" spans="4:12" x14ac:dyDescent="0.2">
      <c r="D66" s="30" t="s">
        <v>129</v>
      </c>
      <c r="E66" s="31">
        <f>COUNTIF(SELECTIONS!$I$1:$AL$205,D66)</f>
        <v>30</v>
      </c>
      <c r="F66" s="32">
        <f t="shared" si="1"/>
        <v>0.14705882352941177</v>
      </c>
      <c r="G66" s="33" t="s">
        <v>22</v>
      </c>
      <c r="I66" s="6"/>
      <c r="J66" s="6"/>
      <c r="K66" s="8"/>
      <c r="L66" s="6"/>
    </row>
    <row r="67" spans="4:12" x14ac:dyDescent="0.2">
      <c r="D67" s="30" t="s">
        <v>130</v>
      </c>
      <c r="E67" s="31">
        <f>COUNTIF(SELECTIONS!$I$1:$AL$205,D67)</f>
        <v>12</v>
      </c>
      <c r="F67" s="32">
        <f t="shared" si="1"/>
        <v>5.8823529411764705E-2</v>
      </c>
      <c r="G67" s="33" t="s">
        <v>22</v>
      </c>
      <c r="I67" s="6"/>
      <c r="J67" s="6"/>
      <c r="K67" s="8"/>
      <c r="L67" s="6"/>
    </row>
    <row r="68" spans="4:12" x14ac:dyDescent="0.2">
      <c r="D68" s="30" t="s">
        <v>131</v>
      </c>
      <c r="E68" s="31">
        <f>COUNTIF(SELECTIONS!$I$1:$AL$205,D68)</f>
        <v>17</v>
      </c>
      <c r="F68" s="32">
        <f t="shared" si="1"/>
        <v>8.3333333333333329E-2</v>
      </c>
      <c r="G68" s="33" t="s">
        <v>22</v>
      </c>
      <c r="I68" s="6"/>
      <c r="J68" s="6"/>
      <c r="K68" s="8"/>
      <c r="L68" s="6"/>
    </row>
    <row r="69" spans="4:12" x14ac:dyDescent="0.2">
      <c r="D69" s="30" t="s">
        <v>132</v>
      </c>
      <c r="E69" s="31">
        <f>COUNTIF(SELECTIONS!$I$1:$AL$205,D69)</f>
        <v>38</v>
      </c>
      <c r="F69" s="32">
        <f t="shared" si="1"/>
        <v>0.18627450980392157</v>
      </c>
      <c r="G69" s="33" t="s">
        <v>22</v>
      </c>
      <c r="I69" s="6"/>
      <c r="J69" s="6"/>
      <c r="K69" s="8"/>
      <c r="L69" s="6"/>
    </row>
    <row r="70" spans="4:12" x14ac:dyDescent="0.2">
      <c r="D70" s="30" t="s">
        <v>133</v>
      </c>
      <c r="E70" s="31">
        <f>COUNTIF(SELECTIONS!$I$1:$AL$205,D70)</f>
        <v>10</v>
      </c>
      <c r="F70" s="32">
        <f t="shared" si="1"/>
        <v>4.9019607843137254E-2</v>
      </c>
      <c r="G70" s="33" t="s">
        <v>22</v>
      </c>
      <c r="I70" s="6"/>
      <c r="J70" s="6"/>
      <c r="K70" s="8"/>
      <c r="L70" s="6"/>
    </row>
    <row r="71" spans="4:12" x14ac:dyDescent="0.2">
      <c r="D71" s="30" t="s">
        <v>134</v>
      </c>
      <c r="E71" s="31">
        <f>COUNTIF(SELECTIONS!$I$1:$AL$205,D71)</f>
        <v>12</v>
      </c>
      <c r="F71" s="32">
        <f t="shared" si="1"/>
        <v>5.8823529411764705E-2</v>
      </c>
      <c r="G71" s="33" t="s">
        <v>22</v>
      </c>
    </row>
    <row r="72" spans="4:12" x14ac:dyDescent="0.2">
      <c r="D72" s="30" t="s">
        <v>135</v>
      </c>
      <c r="E72" s="31">
        <f>COUNTIF(SELECTIONS!$I$1:$AL$205,D72)</f>
        <v>10</v>
      </c>
      <c r="F72" s="32">
        <f t="shared" si="1"/>
        <v>4.9019607843137254E-2</v>
      </c>
      <c r="G72" s="33" t="s">
        <v>22</v>
      </c>
    </row>
    <row r="73" spans="4:12" x14ac:dyDescent="0.2">
      <c r="D73" s="30" t="s">
        <v>136</v>
      </c>
      <c r="E73" s="31">
        <f>COUNTIF(SELECTIONS!$I$1:$AL$205,D73)</f>
        <v>1</v>
      </c>
      <c r="F73" s="32">
        <f t="shared" si="1"/>
        <v>4.9019607843137254E-3</v>
      </c>
      <c r="G73" s="33" t="s">
        <v>22</v>
      </c>
    </row>
    <row r="74" spans="4:12" x14ac:dyDescent="0.2">
      <c r="D74" s="30" t="s">
        <v>137</v>
      </c>
      <c r="E74" s="31">
        <f>COUNTIF(SELECTIONS!$I$1:$AL$205,D74)</f>
        <v>27</v>
      </c>
      <c r="F74" s="32">
        <f t="shared" si="1"/>
        <v>0.13235294117647059</v>
      </c>
      <c r="G74" s="33" t="s">
        <v>22</v>
      </c>
    </row>
    <row r="75" spans="4:12" ht="12.25" thickBot="1" x14ac:dyDescent="0.25">
      <c r="D75" s="38" t="s">
        <v>138</v>
      </c>
      <c r="E75" s="39">
        <f>COUNTIF(SELECTIONS!$I$1:$AL$205,D75)</f>
        <v>104</v>
      </c>
      <c r="F75" s="40">
        <f t="shared" si="1"/>
        <v>0.50980392156862742</v>
      </c>
      <c r="G75" s="41"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5</vt:i4>
      </vt:variant>
      <vt:variant>
        <vt:lpstr>Named Ranges</vt:lpstr>
      </vt:variant>
      <vt:variant>
        <vt:i4>3</vt:i4>
      </vt:variant>
    </vt:vector>
  </HeadingPairs>
  <TitlesOfParts>
    <vt:vector size="13" baseType="lpstr">
      <vt:lpstr>SELECTIONS</vt:lpstr>
      <vt:lpstr>PDF PRINTOUT</vt:lpstr>
      <vt:lpstr>Payouts</vt:lpstr>
      <vt:lpstr>Money Won</vt:lpstr>
      <vt:lpstr>TOTALS</vt:lpstr>
      <vt:lpstr>CHART - A</vt:lpstr>
      <vt:lpstr>CHART - B</vt:lpstr>
      <vt:lpstr>CHART - C</vt:lpstr>
      <vt:lpstr>CHART - D</vt:lpstr>
      <vt:lpstr>CHART - E</vt:lpstr>
      <vt:lpstr>'PDF PRINTOUT'!Print_Area</vt:lpstr>
      <vt:lpstr>SELECTIONS!Print_Area</vt:lpstr>
      <vt:lpstr>'PDF PRINTOUT'!Print_Titles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dvale_000</dc:creator>
  <cp:lastModifiedBy>David Valento</cp:lastModifiedBy>
  <cp:lastPrinted>2018-06-14T06:51:14Z</cp:lastPrinted>
  <dcterms:created xsi:type="dcterms:W3CDTF">2017-03-29T17:07:42Z</dcterms:created>
  <dcterms:modified xsi:type="dcterms:W3CDTF">2019-11-12T22:04:34Z</dcterms:modified>
</cp:coreProperties>
</file>