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avid Valento\Desktop\"/>
    </mc:Choice>
  </mc:AlternateContent>
  <xr:revisionPtr revIDLastSave="0" documentId="13_ncr:1_{5F9E74B7-9200-4C19-AF7D-BE9A91784604}" xr6:coauthVersionLast="47" xr6:coauthVersionMax="47" xr10:uidLastSave="{00000000-0000-0000-0000-000000000000}"/>
  <bookViews>
    <workbookView xWindow="-120" yWindow="-120" windowWidth="29040" windowHeight="15840" tabRatio="670" xr2:uid="{00000000-000D-0000-FFFF-FFFF00000000}"/>
  </bookViews>
  <sheets>
    <sheet name="SELECTIONS" sheetId="1" r:id="rId1"/>
    <sheet name="Sheet3" sheetId="15" state="hidden" r:id="rId2"/>
    <sheet name="Sheet2" sheetId="14" state="hidden" r:id="rId3"/>
    <sheet name="Sheet1" sheetId="13" state="hidden" r:id="rId4"/>
    <sheet name="TOTALS" sheetId="2" r:id="rId5"/>
    <sheet name="PDF PRINTOUT" sheetId="12" state="hidden" r:id="rId6"/>
    <sheet name="CHART - A" sheetId="3" r:id="rId7"/>
    <sheet name="CHART - B" sheetId="4" r:id="rId8"/>
    <sheet name="CHART - C" sheetId="5" r:id="rId9"/>
    <sheet name="CHART - D" sheetId="6" r:id="rId10"/>
    <sheet name="CHART - E" sheetId="7" r:id="rId11"/>
  </sheets>
  <definedNames>
    <definedName name="_xlnm._FilterDatabase" localSheetId="0" hidden="1">SELECTIONS!$A$1:$AH$26</definedName>
    <definedName name="_xlnm.Print_Area" localSheetId="0">SELECTIONS!$A$1:$AG$26</definedName>
    <definedName name="_xlnm.Print_Titles" localSheetId="5">'PDF PRINTOUT'!$A:$A,'PDF PRINTOUT'!$1:$1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0" i="2" l="1"/>
  <c r="E79" i="2"/>
  <c r="E78" i="2"/>
  <c r="E77" i="2"/>
  <c r="E43" i="2"/>
  <c r="E42" i="2"/>
  <c r="E41" i="2"/>
  <c r="E40" i="2"/>
  <c r="D19" i="1"/>
  <c r="D11" i="1"/>
  <c r="D20" i="1"/>
  <c r="D12" i="1"/>
  <c r="D4" i="1"/>
  <c r="D26" i="1"/>
  <c r="D25" i="1"/>
  <c r="D24" i="1"/>
  <c r="D22" i="1"/>
  <c r="D23" i="1"/>
  <c r="D21" i="1"/>
  <c r="D18" i="1"/>
  <c r="D17" i="1"/>
  <c r="D16" i="1"/>
  <c r="D15" i="1"/>
  <c r="D14" i="1"/>
  <c r="D13" i="1"/>
  <c r="D10" i="1"/>
  <c r="D9" i="1"/>
  <c r="D8" i="1"/>
  <c r="D7" i="1"/>
  <c r="D6" i="1"/>
  <c r="D5" i="1"/>
  <c r="D3" i="1"/>
  <c r="D2" i="1"/>
  <c r="E50" i="2" l="1"/>
  <c r="E24" i="2"/>
  <c r="J40" i="2"/>
  <c r="E64" i="2"/>
  <c r="E34" i="2"/>
  <c r="J41" i="2"/>
  <c r="E45" i="2"/>
  <c r="E62" i="2"/>
  <c r="J39" i="2"/>
  <c r="E19" i="2"/>
  <c r="E44" i="2"/>
  <c r="E86" i="2"/>
  <c r="E76" i="2"/>
  <c r="E36" i="2"/>
  <c r="E63" i="2"/>
  <c r="E21" i="2"/>
  <c r="E59" i="2"/>
  <c r="E26" i="2"/>
  <c r="E22" i="2"/>
  <c r="E73" i="2"/>
  <c r="E48" i="2"/>
  <c r="E72" i="2"/>
  <c r="E30" i="2"/>
  <c r="E46" i="2"/>
  <c r="E85" i="2"/>
  <c r="E67" i="2"/>
  <c r="E55" i="2"/>
  <c r="E23" i="2"/>
  <c r="E27" i="2"/>
  <c r="E58" i="2"/>
  <c r="E49" i="2"/>
  <c r="E32" i="2"/>
  <c r="E51" i="2"/>
  <c r="E17" i="2"/>
  <c r="E53" i="2"/>
  <c r="J38" i="2"/>
  <c r="E35" i="2"/>
  <c r="E66" i="2"/>
  <c r="E68" i="2"/>
  <c r="E56" i="2"/>
  <c r="E60" i="2"/>
  <c r="E37" i="2"/>
  <c r="E52" i="2"/>
  <c r="E39" i="2"/>
  <c r="E81" i="2"/>
  <c r="E70" i="2"/>
  <c r="E61" i="2"/>
  <c r="E74" i="2"/>
  <c r="E29" i="2"/>
  <c r="E57" i="2"/>
  <c r="E54" i="2"/>
  <c r="E82" i="2"/>
  <c r="E69" i="2"/>
  <c r="E83" i="2"/>
  <c r="E71" i="2"/>
  <c r="E25" i="2"/>
  <c r="E31" i="2"/>
  <c r="E28" i="2"/>
  <c r="E20" i="2"/>
  <c r="E84" i="2"/>
  <c r="E47" i="2"/>
  <c r="E18" i="2"/>
  <c r="E65" i="2"/>
  <c r="E75" i="2"/>
  <c r="E33" i="2"/>
  <c r="E38" i="2"/>
  <c r="J60" i="2"/>
  <c r="J59" i="2"/>
  <c r="J58" i="2"/>
  <c r="J57" i="2"/>
  <c r="J20" i="2"/>
  <c r="J19" i="2"/>
  <c r="J18" i="2"/>
  <c r="J31" i="2" l="1"/>
  <c r="J62" i="2" l="1"/>
  <c r="J50" i="2"/>
  <c r="J49" i="2"/>
  <c r="J48" i="2"/>
  <c r="J47" i="2"/>
  <c r="J46" i="2"/>
  <c r="J45" i="2"/>
  <c r="J44" i="2"/>
  <c r="J43" i="2"/>
  <c r="J42" i="2"/>
  <c r="J51" i="2"/>
  <c r="J52" i="2"/>
  <c r="J53" i="2"/>
  <c r="J54" i="2"/>
  <c r="J55" i="2"/>
  <c r="J56" i="2"/>
  <c r="J61" i="2"/>
  <c r="J63" i="2"/>
  <c r="J21" i="2"/>
  <c r="J17" i="2"/>
  <c r="J16" i="2"/>
  <c r="J15" i="2"/>
  <c r="J14" i="2"/>
  <c r="J13" i="2"/>
  <c r="J12" i="2"/>
  <c r="J11" i="2"/>
  <c r="J10" i="2"/>
  <c r="E11" i="2"/>
  <c r="E10" i="2"/>
  <c r="E9" i="2"/>
  <c r="E8" i="2"/>
  <c r="E7" i="2"/>
  <c r="J37" i="2" l="1"/>
  <c r="J36" i="2"/>
  <c r="J35" i="2"/>
  <c r="J34" i="2"/>
  <c r="J33" i="2"/>
  <c r="J32" i="2"/>
  <c r="J30" i="2"/>
  <c r="J29" i="2"/>
  <c r="J28" i="2"/>
  <c r="J27" i="2"/>
  <c r="J26" i="2"/>
  <c r="J25" i="2"/>
  <c r="J24" i="2"/>
  <c r="J23" i="2"/>
  <c r="J22" i="2"/>
  <c r="J9" i="2"/>
  <c r="J8" i="2"/>
  <c r="J7" i="2"/>
  <c r="J6" i="2"/>
  <c r="J5" i="2"/>
  <c r="J4" i="2"/>
  <c r="J3" i="2"/>
  <c r="E16" i="2"/>
  <c r="E15" i="2"/>
  <c r="E14" i="2"/>
  <c r="E13" i="2"/>
  <c r="E6" i="2"/>
  <c r="E5" i="2"/>
  <c r="E4" i="2"/>
  <c r="E3" i="2"/>
  <c r="E12" i="2"/>
  <c r="A1" i="2" l="1"/>
  <c r="B1" i="2" s="1"/>
  <c r="F77" i="2" l="1"/>
  <c r="F80" i="2"/>
  <c r="F78" i="2"/>
  <c r="F79" i="2"/>
  <c r="F43" i="2"/>
  <c r="F40" i="2"/>
  <c r="F42" i="2"/>
  <c r="F41" i="2"/>
  <c r="K38" i="2"/>
  <c r="K39" i="2"/>
  <c r="K40" i="2"/>
  <c r="K41" i="2"/>
  <c r="F20" i="2"/>
  <c r="F35" i="2"/>
  <c r="F65" i="2"/>
  <c r="F83" i="2"/>
  <c r="F59" i="2"/>
  <c r="F44" i="2"/>
  <c r="F82" i="2"/>
  <c r="F69" i="2"/>
  <c r="F76" i="2"/>
  <c r="F19" i="2"/>
  <c r="F63" i="2"/>
  <c r="F47" i="2"/>
  <c r="F73" i="2"/>
  <c r="F32" i="2"/>
  <c r="F70" i="2"/>
  <c r="F61" i="2"/>
  <c r="F68" i="2"/>
  <c r="F27" i="2"/>
  <c r="F62" i="2"/>
  <c r="F53" i="2"/>
  <c r="F71" i="2"/>
  <c r="F49" i="2"/>
  <c r="F52" i="2"/>
  <c r="F84" i="2"/>
  <c r="F25" i="2"/>
  <c r="F37" i="2"/>
  <c r="F34" i="2"/>
  <c r="F58" i="2"/>
  <c r="F30" i="2"/>
  <c r="F67" i="2"/>
  <c r="F46" i="2"/>
  <c r="F85" i="2"/>
  <c r="F75" i="2"/>
  <c r="F56" i="2"/>
  <c r="F33" i="2"/>
  <c r="F39" i="2"/>
  <c r="F57" i="2"/>
  <c r="F60" i="2"/>
  <c r="F55" i="2"/>
  <c r="F48" i="2"/>
  <c r="F64" i="2"/>
  <c r="F51" i="2"/>
  <c r="F36" i="2"/>
  <c r="F18" i="2"/>
  <c r="F72" i="2"/>
  <c r="F21" i="2"/>
  <c r="F23" i="2"/>
  <c r="F66" i="2"/>
  <c r="F17" i="2"/>
  <c r="F86" i="2"/>
  <c r="F45" i="2"/>
  <c r="F54" i="2"/>
  <c r="F50" i="2"/>
  <c r="F74" i="2"/>
  <c r="F38" i="2"/>
  <c r="F22" i="2"/>
  <c r="F29" i="2"/>
  <c r="F31" i="2"/>
  <c r="F28" i="2"/>
  <c r="F24" i="2"/>
  <c r="F26" i="2"/>
  <c r="F81" i="2"/>
  <c r="K57" i="2"/>
  <c r="K58" i="2"/>
  <c r="K59" i="2"/>
  <c r="K60" i="2"/>
  <c r="K18" i="2"/>
  <c r="K19" i="2"/>
  <c r="K20" i="2"/>
  <c r="K31" i="2"/>
  <c r="K62" i="2"/>
  <c r="K43" i="2"/>
  <c r="K50" i="2"/>
  <c r="K45" i="2"/>
  <c r="K49" i="2"/>
  <c r="K44" i="2"/>
  <c r="K48" i="2"/>
  <c r="K42" i="2"/>
  <c r="K46" i="2"/>
  <c r="K47" i="2"/>
  <c r="K55" i="2"/>
  <c r="K52" i="2"/>
  <c r="K51" i="2"/>
  <c r="K54" i="2"/>
  <c r="K61" i="2"/>
  <c r="K56" i="2"/>
  <c r="K63" i="2"/>
  <c r="K53" i="2"/>
  <c r="K11" i="2"/>
  <c r="K21" i="2"/>
  <c r="K15" i="2"/>
  <c r="K14" i="2"/>
  <c r="K17" i="2"/>
  <c r="K10" i="2"/>
  <c r="K12" i="2"/>
  <c r="K13" i="2"/>
  <c r="K16" i="2"/>
  <c r="K28" i="2"/>
  <c r="K37" i="2"/>
  <c r="F12" i="2"/>
  <c r="K3" i="2"/>
  <c r="K24" i="2"/>
  <c r="F16" i="2"/>
  <c r="F14" i="2"/>
  <c r="F4" i="2"/>
  <c r="K23" i="2"/>
  <c r="K4" i="2"/>
  <c r="F13" i="2"/>
  <c r="K6" i="2"/>
  <c r="K25" i="2"/>
  <c r="K35" i="2"/>
  <c r="K34" i="2"/>
  <c r="F15" i="2"/>
  <c r="K5" i="2"/>
  <c r="K33" i="2"/>
  <c r="K30" i="2"/>
  <c r="K29" i="2"/>
  <c r="K26" i="2"/>
  <c r="K8" i="2"/>
  <c r="K36" i="2"/>
  <c r="K22" i="2"/>
  <c r="K9" i="2"/>
  <c r="F7" i="2"/>
  <c r="F11" i="2"/>
  <c r="F8" i="2"/>
  <c r="F10" i="2"/>
  <c r="F9" i="2"/>
  <c r="F5" i="2"/>
  <c r="K27" i="2"/>
  <c r="K7" i="2"/>
  <c r="F6" i="2"/>
  <c r="K32" i="2"/>
  <c r="F3" i="2"/>
</calcChain>
</file>

<file path=xl/sharedStrings.xml><?xml version="1.0" encoding="utf-8"?>
<sst xmlns="http://schemas.openxmlformats.org/spreadsheetml/2006/main" count="1438" uniqueCount="352">
  <si>
    <t>#</t>
  </si>
  <si>
    <t>Player</t>
  </si>
  <si>
    <t>Number selected</t>
  </si>
  <si>
    <t>% of boards</t>
  </si>
  <si>
    <t>Group</t>
  </si>
  <si>
    <t>A</t>
  </si>
  <si>
    <t>D</t>
  </si>
  <si>
    <t>B</t>
  </si>
  <si>
    <t>E</t>
  </si>
  <si>
    <t>C</t>
  </si>
  <si>
    <t>A1</t>
  </si>
  <si>
    <t>A1$</t>
  </si>
  <si>
    <t>A2</t>
  </si>
  <si>
    <t>A3</t>
  </si>
  <si>
    <t>B1</t>
  </si>
  <si>
    <t>B2</t>
  </si>
  <si>
    <t>B3</t>
  </si>
  <si>
    <t>C1</t>
  </si>
  <si>
    <t>C2</t>
  </si>
  <si>
    <t>C3</t>
  </si>
  <si>
    <t>D1</t>
  </si>
  <si>
    <t>D2</t>
  </si>
  <si>
    <t>D3</t>
  </si>
  <si>
    <t>E1</t>
  </si>
  <si>
    <t>E2</t>
  </si>
  <si>
    <t>E3</t>
  </si>
  <si>
    <t>MONEY WON</t>
  </si>
  <si>
    <t>PARTICIPANT</t>
  </si>
  <si>
    <t>EMAIL</t>
  </si>
  <si>
    <t>Dustin Johnson</t>
  </si>
  <si>
    <t>Hideki Matsuyama</t>
  </si>
  <si>
    <t>Jon Rahm</t>
  </si>
  <si>
    <t>Jordan Spieth</t>
  </si>
  <si>
    <t>Justin Rose</t>
  </si>
  <si>
    <t>Justin Thomas</t>
  </si>
  <si>
    <t>Patrick Reed</t>
  </si>
  <si>
    <t>Phil Mickelson</t>
  </si>
  <si>
    <t>Rory McIlroy</t>
  </si>
  <si>
    <t>Adam Scott</t>
  </si>
  <si>
    <t>Brooks Koepka</t>
  </si>
  <si>
    <t>Louis Oosthuizen</t>
  </si>
  <si>
    <t>Marc Leishman</t>
  </si>
  <si>
    <t>Patrick Cantlay</t>
  </si>
  <si>
    <t>Sergio Garcia</t>
  </si>
  <si>
    <t>Shane Lowry</t>
  </si>
  <si>
    <t>Tommy Fleetwood</t>
  </si>
  <si>
    <t>Webb Simpson</t>
  </si>
  <si>
    <t>Xander Schauffele</t>
  </si>
  <si>
    <t>Cameron Smith</t>
  </si>
  <si>
    <t>Gary Woodland</t>
  </si>
  <si>
    <t>Keegan Bradley</t>
  </si>
  <si>
    <t>Kevin Kisner</t>
  </si>
  <si>
    <t>Luke List</t>
  </si>
  <si>
    <t>Tony Finau</t>
  </si>
  <si>
    <t>Kevin Na</t>
  </si>
  <si>
    <t>Billy Horschel</t>
  </si>
  <si>
    <t>Si Woo Kim</t>
  </si>
  <si>
    <t>Abraham Ancer</t>
  </si>
  <si>
    <t>Chan Kim</t>
  </si>
  <si>
    <t>Bryson DeChambeau</t>
  </si>
  <si>
    <t>Adam Hadwin</t>
  </si>
  <si>
    <t>Joaquin Niemann</t>
  </si>
  <si>
    <t>Sungjae Im</t>
  </si>
  <si>
    <t>Corey Conners</t>
  </si>
  <si>
    <t>Jason Kokrak</t>
  </si>
  <si>
    <t>Shaun Norris</t>
  </si>
  <si>
    <t>Matt Fitzpatrick</t>
  </si>
  <si>
    <t>Brian Harman</t>
  </si>
  <si>
    <t>Daniel Berger</t>
  </si>
  <si>
    <t>Harris English</t>
  </si>
  <si>
    <t>Viktor Hovland</t>
  </si>
  <si>
    <t>Collin Morikawa</t>
  </si>
  <si>
    <t>Scottie Scheffler</t>
  </si>
  <si>
    <t>Lanto Griffin</t>
  </si>
  <si>
    <t>Russell Henley</t>
  </si>
  <si>
    <t>Max Homa</t>
  </si>
  <si>
    <t>Mackenzie Hughes</t>
  </si>
  <si>
    <t>Sepp Straka</t>
  </si>
  <si>
    <t>Talor Gooch</t>
  </si>
  <si>
    <t>Lucas Herbert</t>
  </si>
  <si>
    <t>Tom Hoge</t>
  </si>
  <si>
    <t>Troy Merritt</t>
  </si>
  <si>
    <t>Cameron Tringale</t>
  </si>
  <si>
    <t>Joohyung Kim</t>
  </si>
  <si>
    <t>Harold Varner III</t>
  </si>
  <si>
    <t>Sam Burns</t>
  </si>
  <si>
    <t>Aaron Wise</t>
  </si>
  <si>
    <t>Alex Noren</t>
  </si>
  <si>
    <t>Branden Grace</t>
  </si>
  <si>
    <t>Cameron Young</t>
  </si>
  <si>
    <t>Francesco Molinari</t>
  </si>
  <si>
    <t>Seamus Power</t>
  </si>
  <si>
    <t>Thomas Pieters</t>
  </si>
  <si>
    <t>Min Woo Lee</t>
  </si>
  <si>
    <t>Patton Kizzire</t>
  </si>
  <si>
    <t>Richard Bland</t>
  </si>
  <si>
    <t>Ryan Fox</t>
  </si>
  <si>
    <t>Sam Horsfield</t>
  </si>
  <si>
    <t>Sebastian Munoz</t>
  </si>
  <si>
    <t>Stewart Cink</t>
  </si>
  <si>
    <t>Davis Riley</t>
  </si>
  <si>
    <t>Jesse Mueller</t>
  </si>
  <si>
    <t>Jinichiro Kozuma</t>
  </si>
  <si>
    <t>Mito Pereira</t>
  </si>
  <si>
    <t>Rikuya Hoshino</t>
  </si>
  <si>
    <t>A2$</t>
  </si>
  <si>
    <t>A3$</t>
  </si>
  <si>
    <t>B1$</t>
  </si>
  <si>
    <t>B2$</t>
  </si>
  <si>
    <t>B3$</t>
  </si>
  <si>
    <t>C1$</t>
  </si>
  <si>
    <t>C2$</t>
  </si>
  <si>
    <t>C3$</t>
  </si>
  <si>
    <t>D1$</t>
  </si>
  <si>
    <t>D2$</t>
  </si>
  <si>
    <t>D3$</t>
  </si>
  <si>
    <t>E1$</t>
  </si>
  <si>
    <t>E2$</t>
  </si>
  <si>
    <t>E3$</t>
  </si>
  <si>
    <t>Mike Kraemer</t>
  </si>
  <si>
    <t>Drew Karedes</t>
  </si>
  <si>
    <t>dzchairs@gmail.com</t>
  </si>
  <si>
    <t>Doug Zaer</t>
  </si>
  <si>
    <t>bohlingbrian@gmail.com</t>
  </si>
  <si>
    <t>Brian Bohling</t>
  </si>
  <si>
    <t>Patrick Snyder</t>
  </si>
  <si>
    <t>George Stewart</t>
  </si>
  <si>
    <t>Matt Cohn</t>
  </si>
  <si>
    <t>Mark Gorney</t>
  </si>
  <si>
    <t>Nolan O'Neill</t>
  </si>
  <si>
    <t>eric.bigham@cbburnet.com</t>
  </si>
  <si>
    <t>Eric Bigham</t>
  </si>
  <si>
    <t>Zach Agamenoni</t>
  </si>
  <si>
    <t>Chris Chase</t>
  </si>
  <si>
    <t>Scott McGregor</t>
  </si>
  <si>
    <t>bhueny@aol.com</t>
  </si>
  <si>
    <t>Brian Huenefeld</t>
  </si>
  <si>
    <t>zachhoef@gmail.com</t>
  </si>
  <si>
    <t>Zach Vanderhoef</t>
  </si>
  <si>
    <t>Anthony DiLeva</t>
  </si>
  <si>
    <t>Bart Cahill</t>
  </si>
  <si>
    <t>Kyle Erickson</t>
  </si>
  <si>
    <t>ian_ayers2002@yahoo.com</t>
  </si>
  <si>
    <t>Ian Ayers</t>
  </si>
  <si>
    <t>John Rydell</t>
  </si>
  <si>
    <t>David Hellmuth</t>
  </si>
  <si>
    <t>Joe Zelenak</t>
  </si>
  <si>
    <t>Bill Perpich</t>
  </si>
  <si>
    <t>Devin Colvin</t>
  </si>
  <si>
    <t>Nick Quade</t>
  </si>
  <si>
    <t>Duane Klein</t>
  </si>
  <si>
    <t>Brett Tudsbury</t>
  </si>
  <si>
    <t>Peter Kraker</t>
  </si>
  <si>
    <t>Trey Ourso</t>
  </si>
  <si>
    <t>Michael Moller 1</t>
  </si>
  <si>
    <t>Michael Moller 2</t>
  </si>
  <si>
    <t>Travis Emery</t>
  </si>
  <si>
    <t>Tim Egan</t>
  </si>
  <si>
    <t>Chad Beltrand</t>
  </si>
  <si>
    <t>Jeff Larson</t>
  </si>
  <si>
    <t>Zack Kartak</t>
  </si>
  <si>
    <t>Wade Yeoman</t>
  </si>
  <si>
    <t>Topher Baron</t>
  </si>
  <si>
    <t>Tom Keenan</t>
  </si>
  <si>
    <t>Tim Duggan</t>
  </si>
  <si>
    <t>Steve Juarez</t>
  </si>
  <si>
    <t>Steve Bull</t>
  </si>
  <si>
    <t>Scott McDonald</t>
  </si>
  <si>
    <t>Ryan Rose</t>
  </si>
  <si>
    <t>Ryan Radtke</t>
  </si>
  <si>
    <t>Rob Runyon 1</t>
  </si>
  <si>
    <t>Rob Runyon 2</t>
  </si>
  <si>
    <t>Patrick Eibert</t>
  </si>
  <si>
    <t>Kyle Theige</t>
  </si>
  <si>
    <t>George Fuchs</t>
  </si>
  <si>
    <t>DJ Schmidt</t>
  </si>
  <si>
    <t>Dave Pessagno</t>
  </si>
  <si>
    <t>Brian Kilburg</t>
  </si>
  <si>
    <t>Brad Weappa</t>
  </si>
  <si>
    <t>bcjahnke@gmail.com</t>
  </si>
  <si>
    <t>Benson Jahnke</t>
  </si>
  <si>
    <t>Andy Podmolik</t>
  </si>
  <si>
    <t>Andy McCauley</t>
  </si>
  <si>
    <t>Joe Verhasselt</t>
  </si>
  <si>
    <t>Brian Wade</t>
  </si>
  <si>
    <t>Karen Valento</t>
  </si>
  <si>
    <t>PLAYER</t>
  </si>
  <si>
    <t>Adam Schenk</t>
  </si>
  <si>
    <t>Denny McCarthy</t>
  </si>
  <si>
    <t>Beau Hossler</t>
  </si>
  <si>
    <t>Erik van Rooyen</t>
  </si>
  <si>
    <t>Joel Dahmen</t>
  </si>
  <si>
    <t>Scott Stallings</t>
  </si>
  <si>
    <t>Rob Runyon</t>
  </si>
  <si>
    <t>Will Zalatoris</t>
  </si>
  <si>
    <t>Tyrrell Hatton</t>
  </si>
  <si>
    <t>K.H. Lee</t>
  </si>
  <si>
    <t>Nick Taylor</t>
  </si>
  <si>
    <t>Patrick Rodgers</t>
  </si>
  <si>
    <t>Victor Perez</t>
  </si>
  <si>
    <t>Andrew Novak</t>
  </si>
  <si>
    <t>Ardi Arnaus</t>
  </si>
  <si>
    <t>Brian Stuard</t>
  </si>
  <si>
    <t>Danny Lee</t>
  </si>
  <si>
    <t>Grayson Murray</t>
  </si>
  <si>
    <t>Guido Migliozzi</t>
  </si>
  <si>
    <t>James Piot</t>
  </si>
  <si>
    <t>Jed Morgan</t>
  </si>
  <si>
    <t>Jim Furyk</t>
  </si>
  <si>
    <t>Joseph Bramlett</t>
  </si>
  <si>
    <t>Kalle Samooja</t>
  </si>
  <si>
    <t>Kevin Chappell</t>
  </si>
  <si>
    <t>Kurt Kitayama</t>
  </si>
  <si>
    <t>Marcel Schneider</t>
  </si>
  <si>
    <t>Richard Mansell</t>
  </si>
  <si>
    <t>Roger Sloan</t>
  </si>
  <si>
    <t>Sean Crocker</t>
  </si>
  <si>
    <t>Wyndham Clark</t>
  </si>
  <si>
    <t>Yannik Paul</t>
  </si>
  <si>
    <t>Andrew Beckler</t>
  </si>
  <si>
    <t>Andrew Putnam</t>
  </si>
  <si>
    <t>Ben Silverman</t>
  </si>
  <si>
    <t>Bo Hoag</t>
  </si>
  <si>
    <t>Brady Calkins</t>
  </si>
  <si>
    <t>Brandon Matthews</t>
  </si>
  <si>
    <t>Chris Gotterup</t>
  </si>
  <si>
    <t>Chris Naegel</t>
  </si>
  <si>
    <t>Daijiro Izumida</t>
  </si>
  <si>
    <t>Davis Shore</t>
  </si>
  <si>
    <t>Erik Barnes</t>
  </si>
  <si>
    <t>Fran Quinn</t>
  </si>
  <si>
    <t>Harry Hall</t>
  </si>
  <si>
    <t>Hayden Buckley</t>
  </si>
  <si>
    <t>Isaiah Salinda</t>
  </si>
  <si>
    <t>Jonas Blixt</t>
  </si>
  <si>
    <t>Keith Greene</t>
  </si>
  <si>
    <t>Luke Gannon</t>
  </si>
  <si>
    <t>Matt McCarty</t>
  </si>
  <si>
    <t>Matthys Daffue</t>
  </si>
  <si>
    <t>Nick Hardy</t>
  </si>
  <si>
    <t>Ryan Gerard</t>
  </si>
  <si>
    <t>Satoshi Kodaira</t>
  </si>
  <si>
    <t>Sean Jacklin</t>
  </si>
  <si>
    <t>Taylor Montgomery</t>
  </si>
  <si>
    <t>Todd Sinnott</t>
  </si>
  <si>
    <t>Tomoyasu Sugiyama</t>
  </si>
  <si>
    <t>briwade77@yahoo.com</t>
  </si>
  <si>
    <t>mrcohn@hotmail.com</t>
  </si>
  <si>
    <t>rob.runyon@gmail.com</t>
  </si>
  <si>
    <t>jlk@tour-mgmt.com</t>
  </si>
  <si>
    <t>trey@oursobeychok.com</t>
  </si>
  <si>
    <t>joez@metrobrickinc.com</t>
  </si>
  <si>
    <t>apodmolik@gmail.com</t>
  </si>
  <si>
    <t>kyletheige@gmail.com</t>
  </si>
  <si>
    <t>acm1908@gmail.com</t>
  </si>
  <si>
    <t>kilbe18@netscape.net</t>
  </si>
  <si>
    <t>zkartak@gmail.com</t>
  </si>
  <si>
    <t>jeff@jlarsongop.com</t>
  </si>
  <si>
    <t>iceduggan@gmail.com</t>
  </si>
  <si>
    <t>dghellmuth@icloud.com</t>
  </si>
  <si>
    <t>tim.j.egan@gmail.com</t>
  </si>
  <si>
    <t>tmemery01@yahoo.com</t>
  </si>
  <si>
    <t>tkeenan50@gmail.com</t>
  </si>
  <si>
    <t>joeverhasselt@hotmail.com</t>
  </si>
  <si>
    <t>Séamus Power</t>
  </si>
  <si>
    <t>Callum Tarren</t>
  </si>
  <si>
    <t>Matthew NeSmith</t>
  </si>
  <si>
    <t>Sam Stevens</t>
  </si>
  <si>
    <t>David Lingmerth</t>
  </si>
  <si>
    <t>Sebastian Söderberg</t>
  </si>
  <si>
    <t>Wil Besseling</t>
  </si>
  <si>
    <t>RANK</t>
  </si>
  <si>
    <t>MONEY</t>
  </si>
  <si>
    <t>Chase Seiffert</t>
  </si>
  <si>
    <t>Thorbjørn Olesen</t>
  </si>
  <si>
    <t>TOTAL</t>
  </si>
  <si>
    <t>PAYOUT</t>
  </si>
  <si>
    <t>Christiaan Bezuidenhout</t>
  </si>
  <si>
    <t>Danny Willett</t>
  </si>
  <si>
    <t>Haotong Li</t>
  </si>
  <si>
    <t>Lee Westwood</t>
  </si>
  <si>
    <t>Louis Oosthiuzen</t>
  </si>
  <si>
    <t>Paul Casey</t>
  </si>
  <si>
    <t>Robert MacIntyre</t>
  </si>
  <si>
    <t>Tiger Woods</t>
  </si>
  <si>
    <t>Adri Arnaus</t>
  </si>
  <si>
    <t>Adrian Meronk</t>
  </si>
  <si>
    <t>Bernd Wiesberger</t>
  </si>
  <si>
    <t>Chris Kirk</t>
  </si>
  <si>
    <t>Dean Burmester</t>
  </si>
  <si>
    <t>Emiliano Grillo</t>
  </si>
  <si>
    <t>Henrik Stenson</t>
  </si>
  <si>
    <t>Ian Poulter</t>
  </si>
  <si>
    <t>J.T. Poston</t>
  </si>
  <si>
    <t>Joo-Hyung Kim</t>
  </si>
  <si>
    <t>Jordan Smith</t>
  </si>
  <si>
    <t>Keith Mitchell</t>
  </si>
  <si>
    <t>Nicolai Hojgaard</t>
  </si>
  <si>
    <t>Pablo Larrazabal</t>
  </si>
  <si>
    <t>Padraig Harrington</t>
  </si>
  <si>
    <t>Alexander Bjork</t>
  </si>
  <si>
    <t>Anthony Quayle</t>
  </si>
  <si>
    <t>Ashley Chesters</t>
  </si>
  <si>
    <t>Brad Kennedy</t>
  </si>
  <si>
    <t>David Law</t>
  </si>
  <si>
    <t>Dylan Frittelli</t>
  </si>
  <si>
    <t>Ernie Els</t>
  </si>
  <si>
    <t>Fabrizio Zanotti</t>
  </si>
  <si>
    <t>Garrick Higgo</t>
  </si>
  <si>
    <t>Jason Scrivener</t>
  </si>
  <si>
    <t>Jimmy Walker</t>
  </si>
  <si>
    <t>John Catlin</t>
  </si>
  <si>
    <t>Justin Harding</t>
  </si>
  <si>
    <t>Kazuki Higa</t>
  </si>
  <si>
    <t>Laurie Canter</t>
  </si>
  <si>
    <t>Marcus Armitage</t>
  </si>
  <si>
    <t>Matthew Jordan</t>
  </si>
  <si>
    <t>Scott Vincent</t>
  </si>
  <si>
    <t>Thirston Lawrence</t>
  </si>
  <si>
    <t>Thomas Detry</t>
  </si>
  <si>
    <t>Zach Johnson</t>
  </si>
  <si>
    <t>Alex Wrigley</t>
  </si>
  <si>
    <t>Ben Campbell</t>
  </si>
  <si>
    <t>Darren Clarke</t>
  </si>
  <si>
    <t>David Carey</t>
  </si>
  <si>
    <t>David Duval</t>
  </si>
  <si>
    <t>Jack Floydd</t>
  </si>
  <si>
    <t>Jamie Rutherford</t>
  </si>
  <si>
    <t>Jediah Morgan</t>
  </si>
  <si>
    <t>John Daly</t>
  </si>
  <si>
    <t>John Parry</t>
  </si>
  <si>
    <t>Jorge Fernandez Valdes</t>
  </si>
  <si>
    <t>Justin de los Santos</t>
  </si>
  <si>
    <t>Lars van Meijel</t>
  </si>
  <si>
    <t>Marco Penge</t>
  </si>
  <si>
    <t>Mark Calcavecchia</t>
  </si>
  <si>
    <t>Matt Ford</t>
  </si>
  <si>
    <t>Matthew Griffin</t>
  </si>
  <si>
    <t>Min-Gyu Cho</t>
  </si>
  <si>
    <t>Min-Kyu Kim</t>
  </si>
  <si>
    <t>Oliver Farr</t>
  </si>
  <si>
    <t>Paul Lawrie</t>
  </si>
  <si>
    <t>Robert Dinwiddie</t>
  </si>
  <si>
    <t>Ronan Mullarney</t>
  </si>
  <si>
    <t>Sadom Kaewkanjana</t>
  </si>
  <si>
    <t>Shugo Imahira</t>
  </si>
  <si>
    <t>Sihwan Kim</t>
  </si>
  <si>
    <t>Stephen Dodd</t>
  </si>
  <si>
    <t>Takumi Kanaya</t>
  </si>
  <si>
    <t>Yuto Katsuragawa</t>
  </si>
  <si>
    <t>Zander Lombard</t>
  </si>
  <si>
    <t>Jorge F Valdes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</si>
</sst>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2" tint="-0.499984740745262"/>
      <name val="Calibri"/>
      <family val="2"/>
      <scheme val="minor"/>
    </font>
    <font>
      <sz val="9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sz val="10"/>
      <color theme="1"/>
      <name val="Ruda"/>
    </font>
    <font>
      <b/>
      <sz val="10"/>
      <color theme="1"/>
      <name val="Ruda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4" fillId="4" borderId="0" xfId="2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9" fontId="6" fillId="6" borderId="9" xfId="2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4" borderId="0" xfId="0" applyFont="1" applyFill="1" applyAlignment="1">
      <alignment vertical="center"/>
    </xf>
    <xf numFmtId="164" fontId="5" fillId="4" borderId="0" xfId="0" applyNumberFormat="1" applyFont="1" applyFill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/>
    </xf>
    <xf numFmtId="9" fontId="4" fillId="3" borderId="13" xfId="2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9" fontId="4" fillId="2" borderId="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9" fontId="4" fillId="3" borderId="6" xfId="2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/>
    </xf>
    <xf numFmtId="9" fontId="4" fillId="2" borderId="19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horizontal="center" vertical="center"/>
    </xf>
    <xf numFmtId="9" fontId="4" fillId="3" borderId="22" xfId="0" applyNumberFormat="1" applyFont="1" applyFill="1" applyBorder="1" applyAlignment="1">
      <alignment horizontal="center" vertical="center"/>
    </xf>
    <xf numFmtId="9" fontId="4" fillId="3" borderId="6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/>
    </xf>
    <xf numFmtId="9" fontId="4" fillId="3" borderId="19" xfId="2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9" fontId="4" fillId="2" borderId="22" xfId="2" applyFont="1" applyFill="1" applyBorder="1" applyAlignment="1">
      <alignment horizontal="center" vertical="center"/>
    </xf>
    <xf numFmtId="9" fontId="4" fillId="2" borderId="6" xfId="2" applyFont="1" applyFill="1" applyBorder="1" applyAlignment="1">
      <alignment horizontal="center" vertical="center"/>
    </xf>
    <xf numFmtId="9" fontId="4" fillId="2" borderId="22" xfId="0" applyNumberFormat="1" applyFont="1" applyFill="1" applyBorder="1" applyAlignment="1">
      <alignment horizontal="center" vertical="center"/>
    </xf>
    <xf numFmtId="9" fontId="4" fillId="2" borderId="19" xfId="2" applyFont="1" applyFill="1" applyBorder="1" applyAlignment="1">
      <alignment horizontal="center" vertical="center"/>
    </xf>
    <xf numFmtId="0" fontId="8" fillId="0" borderId="0" xfId="0" applyFont="1"/>
    <xf numFmtId="0" fontId="8" fillId="3" borderId="21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left" vertical="center"/>
    </xf>
    <xf numFmtId="0" fontId="8" fillId="3" borderId="0" xfId="0" applyFont="1" applyFill="1"/>
    <xf numFmtId="0" fontId="7" fillId="2" borderId="23" xfId="0" applyFont="1" applyFill="1" applyBorder="1" applyAlignment="1">
      <alignment horizontal="center" vertical="top"/>
    </xf>
    <xf numFmtId="0" fontId="8" fillId="0" borderId="0" xfId="0" applyFont="1" applyAlignment="1"/>
    <xf numFmtId="0" fontId="8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center" vertical="top"/>
    </xf>
    <xf numFmtId="0" fontId="8" fillId="9" borderId="4" xfId="0" applyFont="1" applyFill="1" applyBorder="1" applyAlignment="1">
      <alignment horizontal="left" vertical="center"/>
    </xf>
    <xf numFmtId="2" fontId="8" fillId="9" borderId="4" xfId="0" applyNumberFormat="1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center" vertical="top"/>
    </xf>
    <xf numFmtId="0" fontId="8" fillId="7" borderId="4" xfId="0" applyFont="1" applyFill="1" applyBorder="1" applyAlignment="1">
      <alignment horizontal="left" vertical="center"/>
    </xf>
    <xf numFmtId="0" fontId="8" fillId="7" borderId="4" xfId="0" applyFont="1" applyFill="1" applyBorder="1" applyAlignment="1" applyProtection="1">
      <alignment horizontal="left" vertical="top"/>
    </xf>
    <xf numFmtId="0" fontId="7" fillId="10" borderId="1" xfId="0" applyFont="1" applyFill="1" applyBorder="1" applyAlignment="1">
      <alignment horizontal="center" vertical="top"/>
    </xf>
    <xf numFmtId="0" fontId="8" fillId="10" borderId="4" xfId="0" applyFont="1" applyFill="1" applyBorder="1" applyAlignment="1">
      <alignment horizontal="left" vertical="center"/>
    </xf>
    <xf numFmtId="0" fontId="7" fillId="11" borderId="1" xfId="0" applyFont="1" applyFill="1" applyBorder="1" applyAlignment="1">
      <alignment horizontal="center" vertical="top"/>
    </xf>
    <xf numFmtId="0" fontId="8" fillId="11" borderId="4" xfId="0" applyFont="1" applyFill="1" applyBorder="1" applyAlignment="1">
      <alignment horizontal="left" vertical="center"/>
    </xf>
    <xf numFmtId="0" fontId="8" fillId="11" borderId="4" xfId="1" applyNumberFormat="1" applyFont="1" applyFill="1" applyBorder="1" applyAlignment="1">
      <alignment horizontal="left" vertical="center"/>
    </xf>
    <xf numFmtId="0" fontId="8" fillId="11" borderId="4" xfId="0" applyFont="1" applyFill="1" applyBorder="1" applyAlignment="1">
      <alignment vertical="center"/>
    </xf>
    <xf numFmtId="0" fontId="7" fillId="8" borderId="24" xfId="0" applyFont="1" applyFill="1" applyBorder="1" applyAlignment="1">
      <alignment horizontal="center" vertical="top"/>
    </xf>
    <xf numFmtId="0" fontId="7" fillId="8" borderId="1" xfId="0" applyFont="1" applyFill="1" applyBorder="1" applyAlignment="1">
      <alignment horizontal="center" vertical="top"/>
    </xf>
    <xf numFmtId="0" fontId="8" fillId="8" borderId="25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horizontal="center" vertical="center" wrapText="1"/>
    </xf>
    <xf numFmtId="9" fontId="4" fillId="2" borderId="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/>
    </xf>
    <xf numFmtId="9" fontId="4" fillId="2" borderId="12" xfId="2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9" fontId="4" fillId="2" borderId="18" xfId="0" applyNumberFormat="1" applyFont="1" applyFill="1" applyBorder="1" applyAlignment="1">
      <alignment horizontal="center" vertical="center"/>
    </xf>
    <xf numFmtId="9" fontId="4" fillId="3" borderId="19" xfId="0" applyNumberFormat="1" applyFont="1" applyFill="1" applyBorder="1" applyAlignment="1">
      <alignment horizontal="center" vertical="center"/>
    </xf>
    <xf numFmtId="165" fontId="0" fillId="0" borderId="0" xfId="1" applyNumberFormat="1" applyFont="1"/>
    <xf numFmtId="165" fontId="7" fillId="8" borderId="1" xfId="1" applyNumberFormat="1" applyFont="1" applyFill="1" applyBorder="1" applyAlignment="1">
      <alignment horizontal="center" vertical="top"/>
    </xf>
    <xf numFmtId="165" fontId="8" fillId="8" borderId="4" xfId="1" applyNumberFormat="1" applyFont="1" applyFill="1" applyBorder="1" applyAlignment="1">
      <alignment horizontal="left" vertical="center"/>
    </xf>
    <xf numFmtId="165" fontId="8" fillId="0" borderId="0" xfId="0" applyNumberFormat="1" applyFont="1"/>
    <xf numFmtId="37" fontId="7" fillId="2" borderId="26" xfId="1" applyNumberFormat="1" applyFont="1" applyFill="1" applyBorder="1" applyAlignment="1">
      <alignment horizontal="center" vertical="top"/>
    </xf>
    <xf numFmtId="37" fontId="8" fillId="5" borderId="2" xfId="1" applyNumberFormat="1" applyFont="1" applyFill="1" applyBorder="1" applyAlignment="1">
      <alignment horizontal="center" vertical="center"/>
    </xf>
    <xf numFmtId="37" fontId="8" fillId="0" borderId="0" xfId="1" applyNumberFormat="1" applyFont="1" applyAlignment="1">
      <alignment horizontal="center"/>
    </xf>
    <xf numFmtId="0" fontId="10" fillId="0" borderId="0" xfId="0" applyFont="1"/>
    <xf numFmtId="0" fontId="11" fillId="2" borderId="28" xfId="0" applyFont="1" applyFill="1" applyBorder="1" applyAlignment="1">
      <alignment horizontal="center" vertical="top"/>
    </xf>
    <xf numFmtId="0" fontId="11" fillId="2" borderId="29" xfId="0" applyFont="1" applyFill="1" applyBorder="1" applyAlignment="1">
      <alignment horizontal="left" vertical="top"/>
    </xf>
    <xf numFmtId="37" fontId="11" fillId="2" borderId="29" xfId="1" applyNumberFormat="1" applyFont="1" applyFill="1" applyBorder="1" applyAlignment="1">
      <alignment horizontal="center" vertical="top"/>
    </xf>
    <xf numFmtId="0" fontId="10" fillId="0" borderId="30" xfId="0" applyFont="1" applyBorder="1"/>
    <xf numFmtId="0" fontId="11" fillId="2" borderId="29" xfId="0" applyFont="1" applyFill="1" applyBorder="1" applyAlignment="1">
      <alignment horizontal="center" vertical="top"/>
    </xf>
    <xf numFmtId="37" fontId="11" fillId="2" borderId="31" xfId="1" applyNumberFormat="1" applyFont="1" applyFill="1" applyBorder="1" applyAlignment="1">
      <alignment horizontal="center" vertical="top"/>
    </xf>
    <xf numFmtId="0" fontId="12" fillId="3" borderId="15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left" vertical="center"/>
    </xf>
    <xf numFmtId="37" fontId="12" fillId="5" borderId="21" xfId="1" applyNumberFormat="1" applyFont="1" applyFill="1" applyBorder="1" applyAlignment="1">
      <alignment horizontal="center" vertical="center"/>
    </xf>
    <xf numFmtId="0" fontId="10" fillId="0" borderId="0" xfId="0" applyFont="1" applyBorder="1"/>
    <xf numFmtId="0" fontId="12" fillId="3" borderId="21" xfId="0" applyFont="1" applyFill="1" applyBorder="1" applyAlignment="1">
      <alignment horizontal="center" vertical="center"/>
    </xf>
    <xf numFmtId="37" fontId="12" fillId="5" borderId="16" xfId="1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/>
    </xf>
    <xf numFmtId="37" fontId="12" fillId="5" borderId="4" xfId="1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37" fontId="12" fillId="5" borderId="5" xfId="1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left" vertical="center"/>
    </xf>
    <xf numFmtId="37" fontId="12" fillId="5" borderId="18" xfId="1" applyNumberFormat="1" applyFont="1" applyFill="1" applyBorder="1" applyAlignment="1">
      <alignment horizontal="center" vertical="center"/>
    </xf>
    <xf numFmtId="0" fontId="10" fillId="0" borderId="27" xfId="0" applyFont="1" applyBorder="1"/>
    <xf numFmtId="0" fontId="12" fillId="3" borderId="18" xfId="0" applyFont="1" applyFill="1" applyBorder="1" applyAlignment="1">
      <alignment horizontal="center" vertical="center"/>
    </xf>
    <xf numFmtId="37" fontId="12" fillId="5" borderId="20" xfId="1" applyNumberFormat="1" applyFont="1" applyFill="1" applyBorder="1" applyAlignment="1">
      <alignment horizontal="center" vertical="center"/>
    </xf>
    <xf numFmtId="0" fontId="13" fillId="0" borderId="0" xfId="0" applyFont="1"/>
    <xf numFmtId="0" fontId="13" fillId="0" borderId="4" xfId="0" applyFont="1" applyBorder="1"/>
    <xf numFmtId="2" fontId="13" fillId="0" borderId="4" xfId="0" applyNumberFormat="1" applyFont="1" applyBorder="1"/>
    <xf numFmtId="0" fontId="0" fillId="0" borderId="0" xfId="0" applyAlignment="1">
      <alignment horizontal="center"/>
    </xf>
    <xf numFmtId="6" fontId="13" fillId="0" borderId="0" xfId="0" applyNumberFormat="1" applyFont="1"/>
    <xf numFmtId="165" fontId="8" fillId="11" borderId="4" xfId="1" applyNumberFormat="1" applyFont="1" applyFill="1" applyBorder="1" applyAlignment="1">
      <alignment horizontal="left" vertical="center"/>
    </xf>
    <xf numFmtId="165" fontId="8" fillId="10" borderId="4" xfId="1" applyNumberFormat="1" applyFont="1" applyFill="1" applyBorder="1" applyAlignment="1">
      <alignment horizontal="left" vertical="center"/>
    </xf>
    <xf numFmtId="165" fontId="8" fillId="7" borderId="4" xfId="1" applyNumberFormat="1" applyFont="1" applyFill="1" applyBorder="1" applyAlignment="1">
      <alignment horizontal="left" vertical="center"/>
    </xf>
    <xf numFmtId="165" fontId="8" fillId="9" borderId="4" xfId="1" applyNumberFormat="1" applyFont="1" applyFill="1" applyBorder="1" applyAlignment="1">
      <alignment horizontal="left" vertical="center"/>
    </xf>
    <xf numFmtId="37" fontId="0" fillId="0" borderId="0" xfId="0" applyNumberFormat="1"/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4" xfId="0" applyFont="1" applyBorder="1"/>
    <xf numFmtId="0" fontId="14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1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CCECFF"/>
      <color rgb="FFCCCCFF"/>
      <color rgb="FFD6BBEB"/>
      <color rgb="FFFFCCCC"/>
      <color rgb="FF00FF00"/>
      <color rgb="FFF9A151"/>
      <color rgb="FF66FF33"/>
      <color rgb="FFFBE781"/>
      <color rgb="FFFFB6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chartsheet" Target="chartsheets/sheet4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GROUP 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793-4336-8146-46F7845967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TOTALS!$D$3:$D$16</c:f>
              <c:strCache>
                <c:ptCount val="14"/>
                <c:pt idx="0">
                  <c:v>Cameron Smith</c:v>
                </c:pt>
                <c:pt idx="1">
                  <c:v>Collin Morikawa</c:v>
                </c:pt>
                <c:pt idx="2">
                  <c:v>Dustin Johnson</c:v>
                </c:pt>
                <c:pt idx="3">
                  <c:v>Jon Rahm</c:v>
                </c:pt>
                <c:pt idx="4">
                  <c:v>Jordan Spieth</c:v>
                </c:pt>
                <c:pt idx="5">
                  <c:v>Justin Thomas</c:v>
                </c:pt>
                <c:pt idx="6">
                  <c:v>Matt Fitzpatrick</c:v>
                </c:pt>
                <c:pt idx="7">
                  <c:v>Patrick Cantlay</c:v>
                </c:pt>
                <c:pt idx="8">
                  <c:v>Rory McIlroy</c:v>
                </c:pt>
                <c:pt idx="9">
                  <c:v>Sam Burns</c:v>
                </c:pt>
                <c:pt idx="10">
                  <c:v>Scottie Scheffler</c:v>
                </c:pt>
                <c:pt idx="11">
                  <c:v>Shane Lowry</c:v>
                </c:pt>
                <c:pt idx="12">
                  <c:v>Will Zalatoris</c:v>
                </c:pt>
                <c:pt idx="13">
                  <c:v>Xander Schauffele</c:v>
                </c:pt>
              </c:strCache>
            </c:strRef>
          </c:cat>
          <c:val>
            <c:numRef>
              <c:f>TOTALS!$E$3:$E$16</c:f>
              <c:numCache>
                <c:formatCode>General</c:formatCode>
                <c:ptCount val="14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6</c:v>
                </c:pt>
                <c:pt idx="4">
                  <c:v>10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19</c:v>
                </c:pt>
                <c:pt idx="9">
                  <c:v>0</c:v>
                </c:pt>
                <c:pt idx="10">
                  <c:v>5</c:v>
                </c:pt>
                <c:pt idx="11">
                  <c:v>6</c:v>
                </c:pt>
                <c:pt idx="12">
                  <c:v>2</c:v>
                </c:pt>
                <c:pt idx="1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9-45EB-A4E5-56D3AFCA5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2"/>
        <c:axId val="484140232"/>
        <c:axId val="484142584"/>
      </c:barChart>
      <c:catAx>
        <c:axId val="484140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142584"/>
        <c:crosses val="autoZero"/>
        <c:auto val="1"/>
        <c:lblAlgn val="ctr"/>
        <c:lblOffset val="100"/>
        <c:noMultiLvlLbl val="0"/>
      </c:catAx>
      <c:valAx>
        <c:axId val="484142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140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GROUP 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C96-4687-9BC8-6C90E7AC49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TOTALS!$D$17:$D$51</c:f>
              <c:strCache>
                <c:ptCount val="35"/>
                <c:pt idx="0">
                  <c:v>Abraham Ancer</c:v>
                </c:pt>
                <c:pt idx="1">
                  <c:v>Adam Scott</c:v>
                </c:pt>
                <c:pt idx="2">
                  <c:v>Billy Horschel</c:v>
                </c:pt>
                <c:pt idx="3">
                  <c:v>Brooks Koepka</c:v>
                </c:pt>
                <c:pt idx="4">
                  <c:v>Bryson DeChambeau</c:v>
                </c:pt>
                <c:pt idx="5">
                  <c:v>Cameron Tringale</c:v>
                </c:pt>
                <c:pt idx="6">
                  <c:v>Cameron Young</c:v>
                </c:pt>
                <c:pt idx="7">
                  <c:v>Christiaan Bezuidenhout</c:v>
                </c:pt>
                <c:pt idx="8">
                  <c:v>Corey Conners</c:v>
                </c:pt>
                <c:pt idx="9">
                  <c:v>Danny Willett</c:v>
                </c:pt>
                <c:pt idx="10">
                  <c:v>Gary Woodland</c:v>
                </c:pt>
                <c:pt idx="11">
                  <c:v>Haotong Li</c:v>
                </c:pt>
                <c:pt idx="12">
                  <c:v>Hideki Matsuyama</c:v>
                </c:pt>
                <c:pt idx="13">
                  <c:v>Joaquin Niemann</c:v>
                </c:pt>
                <c:pt idx="14">
                  <c:v>Justin Rose</c:v>
                </c:pt>
                <c:pt idx="15">
                  <c:v>Keegan Bradley</c:v>
                </c:pt>
                <c:pt idx="16">
                  <c:v>Lee Westwood</c:v>
                </c:pt>
                <c:pt idx="17">
                  <c:v>Louis Oosthiuzen</c:v>
                </c:pt>
                <c:pt idx="18">
                  <c:v>Lucas Herbert</c:v>
                </c:pt>
                <c:pt idx="19">
                  <c:v>Marc Leishman</c:v>
                </c:pt>
                <c:pt idx="20">
                  <c:v>Max Homa</c:v>
                </c:pt>
                <c:pt idx="21">
                  <c:v>Patrick Reed</c:v>
                </c:pt>
                <c:pt idx="22">
                  <c:v>Paul Casey</c:v>
                </c:pt>
                <c:pt idx="23">
                  <c:v>Robert MacIntyre</c:v>
                </c:pt>
                <c:pt idx="24">
                  <c:v>Ryan Fox</c:v>
                </c:pt>
                <c:pt idx="25">
                  <c:v>Seamus Power</c:v>
                </c:pt>
                <c:pt idx="26">
                  <c:v>Sergio Garcia</c:v>
                </c:pt>
                <c:pt idx="27">
                  <c:v>Sungjae Im</c:v>
                </c:pt>
                <c:pt idx="28">
                  <c:v>Thomas Pieters</c:v>
                </c:pt>
                <c:pt idx="29">
                  <c:v>Tiger Woods</c:v>
                </c:pt>
                <c:pt idx="30">
                  <c:v>Tommy Fleetwood</c:v>
                </c:pt>
                <c:pt idx="31">
                  <c:v>Tony Finau</c:v>
                </c:pt>
                <c:pt idx="32">
                  <c:v>Tyrrell Hatton</c:v>
                </c:pt>
                <c:pt idx="33">
                  <c:v>Viktor Hovland</c:v>
                </c:pt>
                <c:pt idx="34">
                  <c:v>Webb Simpson</c:v>
                </c:pt>
              </c:strCache>
            </c:strRef>
          </c:cat>
          <c:val>
            <c:numRef>
              <c:f>TOTALS!$E$17:$E$51</c:f>
              <c:numCache>
                <c:formatCode>General</c:formatCode>
                <c:ptCount val="3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1</c:v>
                </c:pt>
                <c:pt idx="22">
                  <c:v>0</c:v>
                </c:pt>
                <c:pt idx="23">
                  <c:v>4</c:v>
                </c:pt>
                <c:pt idx="24">
                  <c:v>3</c:v>
                </c:pt>
                <c:pt idx="25">
                  <c:v>7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15</c:v>
                </c:pt>
                <c:pt idx="31">
                  <c:v>6</c:v>
                </c:pt>
                <c:pt idx="32">
                  <c:v>6</c:v>
                </c:pt>
                <c:pt idx="33">
                  <c:v>5</c:v>
                </c:pt>
                <c:pt idx="3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9-45EB-A4E5-56D3AFCA5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2"/>
        <c:axId val="484140232"/>
        <c:axId val="484142584"/>
      </c:barChart>
      <c:catAx>
        <c:axId val="484140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142584"/>
        <c:crosses val="autoZero"/>
        <c:auto val="1"/>
        <c:lblAlgn val="ctr"/>
        <c:lblOffset val="100"/>
        <c:noMultiLvlLbl val="0"/>
      </c:catAx>
      <c:valAx>
        <c:axId val="484142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140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GROUP 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9D0-4FB1-B426-CC3090D270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TOTALS!$D$52:$D$86</c:f>
              <c:strCache>
                <c:ptCount val="35"/>
                <c:pt idx="0">
                  <c:v>Aaron Wise</c:v>
                </c:pt>
                <c:pt idx="1">
                  <c:v>Adri Arnaus</c:v>
                </c:pt>
                <c:pt idx="2">
                  <c:v>Adrian Meronk</c:v>
                </c:pt>
                <c:pt idx="3">
                  <c:v>Bernd Wiesberger</c:v>
                </c:pt>
                <c:pt idx="4">
                  <c:v>Brian Harman</c:v>
                </c:pt>
                <c:pt idx="5">
                  <c:v>Chris Kirk</c:v>
                </c:pt>
                <c:pt idx="6">
                  <c:v>Dean Burmester</c:v>
                </c:pt>
                <c:pt idx="7">
                  <c:v>Emiliano Grillo</c:v>
                </c:pt>
                <c:pt idx="8">
                  <c:v>Erik van Rooyen</c:v>
                </c:pt>
                <c:pt idx="9">
                  <c:v>Francesco Molinari</c:v>
                </c:pt>
                <c:pt idx="10">
                  <c:v>Harold Varner III</c:v>
                </c:pt>
                <c:pt idx="11">
                  <c:v>Harris English</c:v>
                </c:pt>
                <c:pt idx="12">
                  <c:v>Henrik Stenson</c:v>
                </c:pt>
                <c:pt idx="13">
                  <c:v>Ian Poulter</c:v>
                </c:pt>
                <c:pt idx="14">
                  <c:v>J.T. Poston</c:v>
                </c:pt>
                <c:pt idx="15">
                  <c:v>Jason Kokrak</c:v>
                </c:pt>
                <c:pt idx="16">
                  <c:v>Joo-Hyung Kim</c:v>
                </c:pt>
                <c:pt idx="17">
                  <c:v>Jordan Smith</c:v>
                </c:pt>
                <c:pt idx="18">
                  <c:v>Keith Mitchell</c:v>
                </c:pt>
                <c:pt idx="19">
                  <c:v>Kevin Kisner</c:v>
                </c:pt>
                <c:pt idx="20">
                  <c:v>Kevin Na</c:v>
                </c:pt>
                <c:pt idx="21">
                  <c:v>Luke List</c:v>
                </c:pt>
                <c:pt idx="22">
                  <c:v>Min Woo Lee</c:v>
                </c:pt>
                <c:pt idx="23">
                  <c:v>Mito Pereira</c:v>
                </c:pt>
                <c:pt idx="24">
                  <c:v>Nicolai Hojgaard</c:v>
                </c:pt>
                <c:pt idx="25">
                  <c:v>Pablo Larrazabal</c:v>
                </c:pt>
                <c:pt idx="26">
                  <c:v>Padraig Harrington</c:v>
                </c:pt>
                <c:pt idx="27">
                  <c:v>Phil Mickelson</c:v>
                </c:pt>
                <c:pt idx="28">
                  <c:v>Russell Henley</c:v>
                </c:pt>
                <c:pt idx="29">
                  <c:v>Sam Horsfield</c:v>
                </c:pt>
                <c:pt idx="30">
                  <c:v>Sebastian Munoz</c:v>
                </c:pt>
                <c:pt idx="31">
                  <c:v>Si Woo Kim</c:v>
                </c:pt>
                <c:pt idx="32">
                  <c:v>Talor Gooch</c:v>
                </c:pt>
                <c:pt idx="33">
                  <c:v>Tom Hoge</c:v>
                </c:pt>
                <c:pt idx="34">
                  <c:v>Victor Perez</c:v>
                </c:pt>
              </c:strCache>
            </c:strRef>
          </c:cat>
          <c:val>
            <c:numRef>
              <c:f>TOTALS!$E$52:$E$86</c:f>
              <c:numCache>
                <c:formatCode>General</c:formatCode>
                <c:ptCount val="35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8</c:v>
                </c:pt>
                <c:pt idx="15">
                  <c:v>0</c:v>
                </c:pt>
                <c:pt idx="16">
                  <c:v>8</c:v>
                </c:pt>
                <c:pt idx="17">
                  <c:v>9</c:v>
                </c:pt>
                <c:pt idx="18">
                  <c:v>7</c:v>
                </c:pt>
                <c:pt idx="19">
                  <c:v>5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7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7</c:v>
                </c:pt>
                <c:pt idx="33">
                  <c:v>1</c:v>
                </c:pt>
                <c:pt idx="3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9-45EB-A4E5-56D3AFCA5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2"/>
        <c:axId val="484140232"/>
        <c:axId val="484142584"/>
      </c:barChart>
      <c:catAx>
        <c:axId val="484140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142584"/>
        <c:crosses val="autoZero"/>
        <c:auto val="1"/>
        <c:lblAlgn val="ctr"/>
        <c:lblOffset val="100"/>
        <c:noMultiLvlLbl val="0"/>
      </c:catAx>
      <c:valAx>
        <c:axId val="484142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140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GROUP 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793-4336-8146-46F7845967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TOTALS!$I$3:$I$33</c:f>
              <c:strCache>
                <c:ptCount val="31"/>
                <c:pt idx="0">
                  <c:v>Alexander Bjork</c:v>
                </c:pt>
                <c:pt idx="1">
                  <c:v>Anthony Quayle</c:v>
                </c:pt>
                <c:pt idx="2">
                  <c:v>Ashley Chesters</c:v>
                </c:pt>
                <c:pt idx="3">
                  <c:v>Brad Kennedy</c:v>
                </c:pt>
                <c:pt idx="4">
                  <c:v>Chan Kim</c:v>
                </c:pt>
                <c:pt idx="5">
                  <c:v>David Law</c:v>
                </c:pt>
                <c:pt idx="6">
                  <c:v>Dylan Frittelli</c:v>
                </c:pt>
                <c:pt idx="7">
                  <c:v>Ernie Els</c:v>
                </c:pt>
                <c:pt idx="8">
                  <c:v>Fabrizio Zanotti</c:v>
                </c:pt>
                <c:pt idx="9">
                  <c:v>Garrick Higgo</c:v>
                </c:pt>
                <c:pt idx="10">
                  <c:v>Guido Migliozzi</c:v>
                </c:pt>
                <c:pt idx="11">
                  <c:v>Jason Scrivener</c:v>
                </c:pt>
                <c:pt idx="12">
                  <c:v>Jimmy Walker</c:v>
                </c:pt>
                <c:pt idx="13">
                  <c:v>John Catlin</c:v>
                </c:pt>
                <c:pt idx="14">
                  <c:v>Justin Harding</c:v>
                </c:pt>
                <c:pt idx="15">
                  <c:v>K.H. Lee</c:v>
                </c:pt>
                <c:pt idx="16">
                  <c:v>Kazuki Higa</c:v>
                </c:pt>
                <c:pt idx="17">
                  <c:v>Laurie Canter</c:v>
                </c:pt>
                <c:pt idx="18">
                  <c:v>Mackenzie Hughes</c:v>
                </c:pt>
                <c:pt idx="19">
                  <c:v>Marcus Armitage</c:v>
                </c:pt>
                <c:pt idx="20">
                  <c:v>Matthew Jordan</c:v>
                </c:pt>
                <c:pt idx="21">
                  <c:v>Richard Bland</c:v>
                </c:pt>
                <c:pt idx="22">
                  <c:v>Richard Mansell</c:v>
                </c:pt>
                <c:pt idx="23">
                  <c:v>Scott Vincent</c:v>
                </c:pt>
                <c:pt idx="24">
                  <c:v>Sepp Straka</c:v>
                </c:pt>
                <c:pt idx="25">
                  <c:v>Shaun Norris</c:v>
                </c:pt>
                <c:pt idx="26">
                  <c:v>Stewart Cink</c:v>
                </c:pt>
                <c:pt idx="27">
                  <c:v>Thirston Lawrence</c:v>
                </c:pt>
                <c:pt idx="28">
                  <c:v>Thomas Detry</c:v>
                </c:pt>
                <c:pt idx="29">
                  <c:v>Wyndham Clark</c:v>
                </c:pt>
                <c:pt idx="30">
                  <c:v>Zach Johnson</c:v>
                </c:pt>
              </c:strCache>
            </c:strRef>
          </c:cat>
          <c:val>
            <c:numRef>
              <c:f>TOTALS!$J$3:$J$33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11</c:v>
                </c:pt>
                <c:pt idx="16">
                  <c:v>1</c:v>
                </c:pt>
                <c:pt idx="17">
                  <c:v>3</c:v>
                </c:pt>
                <c:pt idx="18">
                  <c:v>8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7</c:v>
                </c:pt>
                <c:pt idx="27">
                  <c:v>4</c:v>
                </c:pt>
                <c:pt idx="28">
                  <c:v>9</c:v>
                </c:pt>
                <c:pt idx="29">
                  <c:v>4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9-45EB-A4E5-56D3AFCA5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2"/>
        <c:axId val="484140232"/>
        <c:axId val="484142584"/>
      </c:barChart>
      <c:catAx>
        <c:axId val="484140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142584"/>
        <c:crosses val="autoZero"/>
        <c:auto val="1"/>
        <c:lblAlgn val="ctr"/>
        <c:lblOffset val="100"/>
        <c:noMultiLvlLbl val="0"/>
      </c:catAx>
      <c:valAx>
        <c:axId val="484142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140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GROUP 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DB0-4E00-B50F-5ECCF14337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TOTALS!$I$34:$I$63</c:f>
              <c:strCache>
                <c:ptCount val="30"/>
                <c:pt idx="0">
                  <c:v>Alex Wrigley</c:v>
                </c:pt>
                <c:pt idx="1">
                  <c:v>Ben Campbell</c:v>
                </c:pt>
                <c:pt idx="2">
                  <c:v>Darren Clarke</c:v>
                </c:pt>
                <c:pt idx="3">
                  <c:v>David Carey</c:v>
                </c:pt>
                <c:pt idx="4">
                  <c:v>David Duval</c:v>
                </c:pt>
                <c:pt idx="5">
                  <c:v>Jack Floydd</c:v>
                </c:pt>
                <c:pt idx="6">
                  <c:v>Jamie Rutherford</c:v>
                </c:pt>
                <c:pt idx="7">
                  <c:v>Jediah Morgan</c:v>
                </c:pt>
                <c:pt idx="8">
                  <c:v>John Daly</c:v>
                </c:pt>
                <c:pt idx="9">
                  <c:v>John Parry</c:v>
                </c:pt>
                <c:pt idx="10">
                  <c:v>Jorge Fernandez Valdes</c:v>
                </c:pt>
                <c:pt idx="11">
                  <c:v>Justin de los Santos</c:v>
                </c:pt>
                <c:pt idx="12">
                  <c:v>Lars van Meijel</c:v>
                </c:pt>
                <c:pt idx="13">
                  <c:v>Marco Penge</c:v>
                </c:pt>
                <c:pt idx="14">
                  <c:v>Mark Calcavecchia</c:v>
                </c:pt>
                <c:pt idx="15">
                  <c:v>Matt Ford</c:v>
                </c:pt>
                <c:pt idx="16">
                  <c:v>Matthew Griffin</c:v>
                </c:pt>
                <c:pt idx="17">
                  <c:v>Min-Gyu Cho</c:v>
                </c:pt>
                <c:pt idx="18">
                  <c:v>Min-Kyu Kim</c:v>
                </c:pt>
                <c:pt idx="19">
                  <c:v>Oliver Farr</c:v>
                </c:pt>
                <c:pt idx="20">
                  <c:v>Paul Lawrie</c:v>
                </c:pt>
                <c:pt idx="21">
                  <c:v>Robert Dinwiddie</c:v>
                </c:pt>
                <c:pt idx="22">
                  <c:v>Ronan Mullarney</c:v>
                </c:pt>
                <c:pt idx="23">
                  <c:v>Sadom Kaewkanjana</c:v>
                </c:pt>
                <c:pt idx="24">
                  <c:v>Shugo Imahira</c:v>
                </c:pt>
                <c:pt idx="25">
                  <c:v>Sihwan Kim</c:v>
                </c:pt>
                <c:pt idx="26">
                  <c:v>Stephen Dodd</c:v>
                </c:pt>
                <c:pt idx="27">
                  <c:v>Takumi Kanaya</c:v>
                </c:pt>
                <c:pt idx="28">
                  <c:v>Yuto Katsuragawa</c:v>
                </c:pt>
                <c:pt idx="29">
                  <c:v>Zander Lombard</c:v>
                </c:pt>
              </c:strCache>
            </c:strRef>
          </c:cat>
          <c:val>
            <c:numRef>
              <c:f>TOTALS!$J$34:$J$63</c:f>
              <c:numCache>
                <c:formatCode>General</c:formatCode>
                <c:ptCount val="30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8</c:v>
                </c:pt>
                <c:pt idx="25">
                  <c:v>6</c:v>
                </c:pt>
                <c:pt idx="26">
                  <c:v>1</c:v>
                </c:pt>
                <c:pt idx="27">
                  <c:v>9</c:v>
                </c:pt>
                <c:pt idx="28">
                  <c:v>5</c:v>
                </c:pt>
                <c:pt idx="2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9-45EB-A4E5-56D3AFCA5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2"/>
        <c:axId val="484140232"/>
        <c:axId val="484142584"/>
      </c:barChart>
      <c:catAx>
        <c:axId val="48414023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142584"/>
        <c:crosses val="autoZero"/>
        <c:auto val="1"/>
        <c:lblAlgn val="ctr"/>
        <c:lblOffset val="100"/>
        <c:noMultiLvlLbl val="0"/>
      </c:catAx>
      <c:valAx>
        <c:axId val="48414258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140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rgb="FFFFFF00"/>
  </sheetPr>
  <sheetViews>
    <sheetView zoomScale="11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>
    <tabColor rgb="FFFFFF00"/>
  </sheetPr>
  <sheetViews>
    <sheetView zoomScale="117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>
    <tabColor rgb="FFFFFF00"/>
  </sheetPr>
  <sheetViews>
    <sheetView zoomScale="90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>
    <tabColor rgb="FFFFFF00"/>
  </sheetPr>
  <sheetViews>
    <sheetView zoomScale="90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>
    <tabColor rgb="FFFFFF00"/>
  </sheetPr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H31"/>
  <sheetViews>
    <sheetView showGridLines="0" tabSelected="1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30" sqref="I30"/>
    </sheetView>
  </sheetViews>
  <sheetFormatPr defaultColWidth="17" defaultRowHeight="11.25" x14ac:dyDescent="0.2"/>
  <cols>
    <col min="1" max="1" width="6.28515625" style="50" bestFit="1" customWidth="1"/>
    <col min="2" max="2" width="14.28515625" style="50" bestFit="1" customWidth="1"/>
    <col min="3" max="3" width="20.5703125" style="50" hidden="1" customWidth="1"/>
    <col min="4" max="4" width="14.28515625" style="85" hidden="1" customWidth="1"/>
    <col min="5" max="5" width="11.85546875" style="47" bestFit="1" customWidth="1"/>
    <col min="6" max="6" width="9.140625" style="82" hidden="1" customWidth="1"/>
    <col min="7" max="7" width="11.85546875" style="47" bestFit="1" customWidth="1"/>
    <col min="8" max="8" width="9.140625" style="82" hidden="1" customWidth="1"/>
    <col min="9" max="9" width="13.28515625" style="47" bestFit="1" customWidth="1"/>
    <col min="10" max="10" width="9.140625" style="82" hidden="1" customWidth="1"/>
    <col min="11" max="11" width="10.140625" style="47" bestFit="1" customWidth="1"/>
    <col min="12" max="12" width="8.140625" style="47" hidden="1" customWidth="1"/>
    <col min="13" max="13" width="13.7109375" style="47" bestFit="1" customWidth="1"/>
    <col min="14" max="14" width="8.140625" style="47" hidden="1" customWidth="1"/>
    <col min="15" max="15" width="13.42578125" style="52" bestFit="1" customWidth="1"/>
    <col min="16" max="16" width="8.140625" style="47" hidden="1" customWidth="1"/>
    <col min="17" max="17" width="13.5703125" style="47" bestFit="1" customWidth="1"/>
    <col min="18" max="18" width="8.140625" style="47" hidden="1" customWidth="1"/>
    <col min="19" max="19" width="12.42578125" style="47" bestFit="1" customWidth="1"/>
    <col min="20" max="20" width="8.140625" style="47" hidden="1" customWidth="1"/>
    <col min="21" max="21" width="14" style="47" bestFit="1" customWidth="1"/>
    <col min="22" max="22" width="8.140625" style="47" hidden="1" customWidth="1"/>
    <col min="23" max="23" width="11.28515625" style="47" bestFit="1" customWidth="1"/>
    <col min="24" max="24" width="8.28515625" style="47" hidden="1" customWidth="1"/>
    <col min="25" max="25" width="11.85546875" style="47" bestFit="1" customWidth="1"/>
    <col min="26" max="26" width="8.28515625" style="47" hidden="1" customWidth="1"/>
    <col min="27" max="27" width="11.7109375" style="47" bestFit="1" customWidth="1"/>
    <col min="28" max="28" width="8.28515625" style="47" hidden="1" customWidth="1"/>
    <col min="29" max="29" width="14" style="47" bestFit="1" customWidth="1"/>
    <col min="30" max="30" width="8" style="47" hidden="1" customWidth="1"/>
    <col min="31" max="31" width="11.7109375" style="47" bestFit="1" customWidth="1"/>
    <col min="32" max="32" width="8" style="47" hidden="1" customWidth="1"/>
    <col min="33" max="33" width="14.140625" style="47" bestFit="1" customWidth="1"/>
    <col min="34" max="34" width="8" style="47" hidden="1" customWidth="1"/>
    <col min="35" max="16384" width="17" style="47"/>
  </cols>
  <sheetData>
    <row r="1" spans="1:34" s="53" customFormat="1" ht="12.75" thickTop="1" thickBot="1" x14ac:dyDescent="0.3">
      <c r="A1" s="51" t="s">
        <v>0</v>
      </c>
      <c r="B1" s="51" t="s">
        <v>27</v>
      </c>
      <c r="C1" s="51" t="s">
        <v>28</v>
      </c>
      <c r="D1" s="83" t="s">
        <v>26</v>
      </c>
      <c r="E1" s="67" t="s">
        <v>10</v>
      </c>
      <c r="F1" s="80" t="s">
        <v>11</v>
      </c>
      <c r="G1" s="68" t="s">
        <v>12</v>
      </c>
      <c r="H1" s="80" t="s">
        <v>105</v>
      </c>
      <c r="I1" s="68" t="s">
        <v>13</v>
      </c>
      <c r="J1" s="80" t="s">
        <v>106</v>
      </c>
      <c r="K1" s="63" t="s">
        <v>14</v>
      </c>
      <c r="L1" s="63" t="s">
        <v>107</v>
      </c>
      <c r="M1" s="63" t="s">
        <v>15</v>
      </c>
      <c r="N1" s="63" t="s">
        <v>108</v>
      </c>
      <c r="O1" s="63" t="s">
        <v>16</v>
      </c>
      <c r="P1" s="63" t="s">
        <v>109</v>
      </c>
      <c r="Q1" s="61" t="s">
        <v>17</v>
      </c>
      <c r="R1" s="61" t="s">
        <v>110</v>
      </c>
      <c r="S1" s="61" t="s">
        <v>18</v>
      </c>
      <c r="T1" s="61" t="s">
        <v>111</v>
      </c>
      <c r="U1" s="61" t="s">
        <v>19</v>
      </c>
      <c r="V1" s="61" t="s">
        <v>112</v>
      </c>
      <c r="W1" s="58" t="s">
        <v>20</v>
      </c>
      <c r="X1" s="58" t="s">
        <v>113</v>
      </c>
      <c r="Y1" s="58" t="s">
        <v>21</v>
      </c>
      <c r="Z1" s="58" t="s">
        <v>114</v>
      </c>
      <c r="AA1" s="58" t="s">
        <v>22</v>
      </c>
      <c r="AB1" s="58" t="s">
        <v>115</v>
      </c>
      <c r="AC1" s="55" t="s">
        <v>23</v>
      </c>
      <c r="AD1" s="55" t="s">
        <v>116</v>
      </c>
      <c r="AE1" s="55" t="s">
        <v>24</v>
      </c>
      <c r="AF1" s="55" t="s">
        <v>117</v>
      </c>
      <c r="AG1" s="55" t="s">
        <v>25</v>
      </c>
      <c r="AH1" s="55" t="s">
        <v>118</v>
      </c>
    </row>
    <row r="2" spans="1:34" ht="12" thickTop="1" x14ac:dyDescent="0.2">
      <c r="A2" s="48">
        <v>1</v>
      </c>
      <c r="B2" s="49" t="s">
        <v>182</v>
      </c>
      <c r="C2" s="49" t="s">
        <v>254</v>
      </c>
      <c r="D2" s="84">
        <f t="shared" ref="D2:D26" si="0">SUM(E2:AH2)</f>
        <v>0</v>
      </c>
      <c r="E2" s="69" t="s">
        <v>37</v>
      </c>
      <c r="F2" s="81"/>
      <c r="G2" s="70" t="s">
        <v>32</v>
      </c>
      <c r="H2" s="81"/>
      <c r="I2" s="70" t="s">
        <v>47</v>
      </c>
      <c r="J2" s="81"/>
      <c r="K2" s="64" t="s">
        <v>53</v>
      </c>
      <c r="L2" s="115"/>
      <c r="M2" s="65" t="s">
        <v>281</v>
      </c>
      <c r="N2" s="115"/>
      <c r="O2" s="66" t="s">
        <v>91</v>
      </c>
      <c r="P2" s="115"/>
      <c r="Q2" s="62" t="s">
        <v>294</v>
      </c>
      <c r="R2" s="116"/>
      <c r="S2" s="62" t="s">
        <v>103</v>
      </c>
      <c r="T2" s="116"/>
      <c r="U2" s="62" t="s">
        <v>295</v>
      </c>
      <c r="V2" s="116"/>
      <c r="W2" s="59" t="s">
        <v>305</v>
      </c>
      <c r="X2" s="117"/>
      <c r="Y2" s="60" t="s">
        <v>319</v>
      </c>
      <c r="Z2" s="117"/>
      <c r="AA2" s="60" t="s">
        <v>307</v>
      </c>
      <c r="AB2" s="117"/>
      <c r="AC2" s="56" t="s">
        <v>349</v>
      </c>
      <c r="AD2" s="118"/>
      <c r="AE2" s="57" t="s">
        <v>346</v>
      </c>
      <c r="AF2" s="118"/>
      <c r="AG2" s="57" t="s">
        <v>345</v>
      </c>
      <c r="AH2" s="118"/>
    </row>
    <row r="3" spans="1:34" x14ac:dyDescent="0.2">
      <c r="A3" s="48">
        <v>2</v>
      </c>
      <c r="B3" s="49" t="s">
        <v>181</v>
      </c>
      <c r="C3" s="49" t="s">
        <v>252</v>
      </c>
      <c r="D3" s="84">
        <f t="shared" si="0"/>
        <v>0</v>
      </c>
      <c r="E3" s="69" t="s">
        <v>37</v>
      </c>
      <c r="F3" s="81"/>
      <c r="G3" s="70" t="s">
        <v>48</v>
      </c>
      <c r="H3" s="81"/>
      <c r="I3" s="70" t="s">
        <v>44</v>
      </c>
      <c r="J3" s="81"/>
      <c r="K3" s="64" t="s">
        <v>35</v>
      </c>
      <c r="L3" s="115"/>
      <c r="M3" s="65" t="s">
        <v>46</v>
      </c>
      <c r="N3" s="115"/>
      <c r="O3" s="66" t="s">
        <v>91</v>
      </c>
      <c r="P3" s="115"/>
      <c r="Q3" s="62" t="s">
        <v>86</v>
      </c>
      <c r="R3" s="116"/>
      <c r="S3" s="62" t="s">
        <v>289</v>
      </c>
      <c r="T3" s="116"/>
      <c r="U3" s="62" t="s">
        <v>294</v>
      </c>
      <c r="V3" s="116"/>
      <c r="W3" s="59" t="s">
        <v>305</v>
      </c>
      <c r="X3" s="117"/>
      <c r="Y3" s="60" t="s">
        <v>196</v>
      </c>
      <c r="Z3" s="117"/>
      <c r="AA3" s="60" t="s">
        <v>319</v>
      </c>
      <c r="AB3" s="117"/>
      <c r="AC3" s="56" t="s">
        <v>339</v>
      </c>
      <c r="AD3" s="118"/>
      <c r="AE3" s="57" t="s">
        <v>341</v>
      </c>
      <c r="AF3" s="118"/>
      <c r="AG3" s="57" t="s">
        <v>348</v>
      </c>
      <c r="AH3" s="118"/>
    </row>
    <row r="4" spans="1:34" x14ac:dyDescent="0.2">
      <c r="A4" s="48">
        <v>3</v>
      </c>
      <c r="B4" s="49" t="s">
        <v>180</v>
      </c>
      <c r="C4" s="49" t="s">
        <v>179</v>
      </c>
      <c r="D4" s="84">
        <f t="shared" si="0"/>
        <v>0</v>
      </c>
      <c r="E4" s="69" t="s">
        <v>37</v>
      </c>
      <c r="F4" s="81"/>
      <c r="G4" s="70" t="s">
        <v>66</v>
      </c>
      <c r="H4" s="81"/>
      <c r="I4" s="70" t="s">
        <v>34</v>
      </c>
      <c r="J4" s="81"/>
      <c r="K4" s="64" t="s">
        <v>45</v>
      </c>
      <c r="L4" s="115"/>
      <c r="M4" s="66" t="s">
        <v>30</v>
      </c>
      <c r="N4" s="115"/>
      <c r="O4" s="66" t="s">
        <v>283</v>
      </c>
      <c r="P4" s="115"/>
      <c r="Q4" s="62" t="s">
        <v>98</v>
      </c>
      <c r="R4" s="116"/>
      <c r="S4" s="62" t="s">
        <v>103</v>
      </c>
      <c r="T4" s="116"/>
      <c r="U4" s="62" t="s">
        <v>288</v>
      </c>
      <c r="V4" s="116"/>
      <c r="W4" s="59" t="s">
        <v>196</v>
      </c>
      <c r="X4" s="117"/>
      <c r="Y4" s="60" t="s">
        <v>317</v>
      </c>
      <c r="Z4" s="117"/>
      <c r="AA4" s="59" t="s">
        <v>313</v>
      </c>
      <c r="AB4" s="117"/>
      <c r="AC4" s="57" t="s">
        <v>349</v>
      </c>
      <c r="AD4" s="118"/>
      <c r="AE4" s="57" t="s">
        <v>345</v>
      </c>
      <c r="AF4" s="118"/>
      <c r="AG4" s="56" t="s">
        <v>348</v>
      </c>
      <c r="AH4" s="118"/>
    </row>
    <row r="5" spans="1:34" x14ac:dyDescent="0.2">
      <c r="A5" s="48">
        <v>4</v>
      </c>
      <c r="B5" s="49" t="s">
        <v>124</v>
      </c>
      <c r="C5" s="49" t="s">
        <v>123</v>
      </c>
      <c r="D5" s="84">
        <f t="shared" si="0"/>
        <v>0</v>
      </c>
      <c r="E5" s="69" t="s">
        <v>37</v>
      </c>
      <c r="F5" s="81"/>
      <c r="G5" s="70" t="s">
        <v>48</v>
      </c>
      <c r="H5" s="81"/>
      <c r="I5" s="70" t="s">
        <v>47</v>
      </c>
      <c r="J5" s="81"/>
      <c r="K5" s="64" t="s">
        <v>45</v>
      </c>
      <c r="L5" s="115"/>
      <c r="M5" s="65" t="s">
        <v>62</v>
      </c>
      <c r="N5" s="115"/>
      <c r="O5" s="65" t="s">
        <v>75</v>
      </c>
      <c r="P5" s="115"/>
      <c r="Q5" s="62" t="s">
        <v>293</v>
      </c>
      <c r="R5" s="116"/>
      <c r="S5" s="62" t="s">
        <v>295</v>
      </c>
      <c r="T5" s="116"/>
      <c r="U5" s="62" t="s">
        <v>78</v>
      </c>
      <c r="V5" s="116"/>
      <c r="W5" s="59" t="s">
        <v>99</v>
      </c>
      <c r="X5" s="117"/>
      <c r="Y5" s="60" t="s">
        <v>305</v>
      </c>
      <c r="Z5" s="117"/>
      <c r="AA5" s="60" t="s">
        <v>318</v>
      </c>
      <c r="AB5" s="117"/>
      <c r="AC5" s="56" t="s">
        <v>336</v>
      </c>
      <c r="AD5" s="118"/>
      <c r="AE5" s="57" t="s">
        <v>334</v>
      </c>
      <c r="AF5" s="118"/>
      <c r="AG5" s="57" t="s">
        <v>348</v>
      </c>
      <c r="AH5" s="118"/>
    </row>
    <row r="6" spans="1:34" x14ac:dyDescent="0.2">
      <c r="A6" s="48">
        <v>5</v>
      </c>
      <c r="B6" s="49" t="s">
        <v>136</v>
      </c>
      <c r="C6" s="49" t="s">
        <v>135</v>
      </c>
      <c r="D6" s="84">
        <f t="shared" si="0"/>
        <v>0</v>
      </c>
      <c r="E6" s="69" t="s">
        <v>37</v>
      </c>
      <c r="F6" s="81"/>
      <c r="G6" s="70" t="s">
        <v>34</v>
      </c>
      <c r="H6" s="81"/>
      <c r="I6" s="70" t="s">
        <v>32</v>
      </c>
      <c r="J6" s="81"/>
      <c r="K6" s="64" t="s">
        <v>39</v>
      </c>
      <c r="L6" s="115"/>
      <c r="M6" s="65" t="s">
        <v>53</v>
      </c>
      <c r="N6" s="115"/>
      <c r="O6" s="65" t="s">
        <v>283</v>
      </c>
      <c r="P6" s="115"/>
      <c r="Q6" s="62" t="s">
        <v>296</v>
      </c>
      <c r="R6" s="116"/>
      <c r="S6" s="62" t="s">
        <v>93</v>
      </c>
      <c r="T6" s="116"/>
      <c r="U6" s="62" t="s">
        <v>199</v>
      </c>
      <c r="V6" s="116"/>
      <c r="W6" s="59" t="s">
        <v>305</v>
      </c>
      <c r="X6" s="117"/>
      <c r="Y6" s="59" t="s">
        <v>318</v>
      </c>
      <c r="Z6" s="117"/>
      <c r="AA6" s="60" t="s">
        <v>76</v>
      </c>
      <c r="AB6" s="117"/>
      <c r="AC6" s="56" t="s">
        <v>331</v>
      </c>
      <c r="AD6" s="118"/>
      <c r="AE6" s="57" t="s">
        <v>334</v>
      </c>
      <c r="AF6" s="118"/>
      <c r="AG6" s="57" t="s">
        <v>350</v>
      </c>
      <c r="AH6" s="118"/>
    </row>
    <row r="7" spans="1:34" x14ac:dyDescent="0.2">
      <c r="A7" s="48">
        <v>6</v>
      </c>
      <c r="B7" s="49" t="s">
        <v>177</v>
      </c>
      <c r="C7" s="49" t="s">
        <v>255</v>
      </c>
      <c r="D7" s="84">
        <f t="shared" si="0"/>
        <v>0</v>
      </c>
      <c r="E7" s="69" t="s">
        <v>37</v>
      </c>
      <c r="F7" s="81"/>
      <c r="G7" s="70" t="s">
        <v>72</v>
      </c>
      <c r="H7" s="81"/>
      <c r="I7" s="70" t="s">
        <v>66</v>
      </c>
      <c r="J7" s="81"/>
      <c r="K7" s="65" t="s">
        <v>45</v>
      </c>
      <c r="L7" s="115"/>
      <c r="M7" s="65" t="s">
        <v>281</v>
      </c>
      <c r="N7" s="115"/>
      <c r="O7" s="66" t="s">
        <v>91</v>
      </c>
      <c r="P7" s="115"/>
      <c r="Q7" s="62" t="s">
        <v>294</v>
      </c>
      <c r="R7" s="116"/>
      <c r="S7" s="62" t="s">
        <v>51</v>
      </c>
      <c r="T7" s="116"/>
      <c r="U7" s="62" t="s">
        <v>295</v>
      </c>
      <c r="V7" s="116"/>
      <c r="W7" s="59" t="s">
        <v>305</v>
      </c>
      <c r="X7" s="117"/>
      <c r="Y7" s="60" t="s">
        <v>319</v>
      </c>
      <c r="Z7" s="117"/>
      <c r="AA7" s="60" t="s">
        <v>318</v>
      </c>
      <c r="AB7" s="117"/>
      <c r="AC7" s="56" t="s">
        <v>339</v>
      </c>
      <c r="AD7" s="118"/>
      <c r="AE7" s="57" t="s">
        <v>346</v>
      </c>
      <c r="AF7" s="118"/>
      <c r="AG7" s="57" t="s">
        <v>348</v>
      </c>
      <c r="AH7" s="118"/>
    </row>
    <row r="8" spans="1:34" x14ac:dyDescent="0.2">
      <c r="A8" s="48">
        <v>7</v>
      </c>
      <c r="B8" s="49" t="s">
        <v>184</v>
      </c>
      <c r="C8" s="49" t="s">
        <v>246</v>
      </c>
      <c r="D8" s="84">
        <f t="shared" si="0"/>
        <v>0</v>
      </c>
      <c r="E8" s="69" t="s">
        <v>37</v>
      </c>
      <c r="F8" s="81"/>
      <c r="G8" s="69" t="s">
        <v>72</v>
      </c>
      <c r="H8" s="81"/>
      <c r="I8" s="69" t="s">
        <v>34</v>
      </c>
      <c r="J8" s="81"/>
      <c r="K8" s="64" t="s">
        <v>45</v>
      </c>
      <c r="L8" s="115"/>
      <c r="M8" s="65" t="s">
        <v>195</v>
      </c>
      <c r="N8" s="115"/>
      <c r="O8" s="65" t="s">
        <v>70</v>
      </c>
      <c r="P8" s="115"/>
      <c r="Q8" s="62" t="s">
        <v>293</v>
      </c>
      <c r="R8" s="116"/>
      <c r="S8" s="62" t="s">
        <v>103</v>
      </c>
      <c r="T8" s="116"/>
      <c r="U8" s="62" t="s">
        <v>199</v>
      </c>
      <c r="V8" s="116"/>
      <c r="W8" s="60" t="s">
        <v>312</v>
      </c>
      <c r="X8" s="117"/>
      <c r="Y8" s="60" t="s">
        <v>319</v>
      </c>
      <c r="Z8" s="117"/>
      <c r="AA8" s="60" t="s">
        <v>76</v>
      </c>
      <c r="AB8" s="117"/>
      <c r="AC8" s="56" t="s">
        <v>322</v>
      </c>
      <c r="AD8" s="118"/>
      <c r="AE8" s="56" t="s">
        <v>346</v>
      </c>
      <c r="AF8" s="118"/>
      <c r="AG8" s="57" t="s">
        <v>350</v>
      </c>
      <c r="AH8" s="118"/>
    </row>
    <row r="9" spans="1:34" x14ac:dyDescent="0.2">
      <c r="A9" s="48">
        <v>8</v>
      </c>
      <c r="B9" s="49" t="s">
        <v>145</v>
      </c>
      <c r="C9" s="49" t="s">
        <v>259</v>
      </c>
      <c r="D9" s="84">
        <f t="shared" si="0"/>
        <v>0</v>
      </c>
      <c r="E9" s="69" t="s">
        <v>37</v>
      </c>
      <c r="F9" s="81"/>
      <c r="G9" s="70" t="s">
        <v>31</v>
      </c>
      <c r="H9" s="81"/>
      <c r="I9" s="70" t="s">
        <v>32</v>
      </c>
      <c r="J9" s="81"/>
      <c r="K9" s="64" t="s">
        <v>45</v>
      </c>
      <c r="L9" s="115"/>
      <c r="M9" s="65" t="s">
        <v>195</v>
      </c>
      <c r="N9" s="115"/>
      <c r="O9" s="66" t="s">
        <v>30</v>
      </c>
      <c r="P9" s="115"/>
      <c r="Q9" s="62" t="s">
        <v>293</v>
      </c>
      <c r="R9" s="116"/>
      <c r="S9" s="62" t="s">
        <v>103</v>
      </c>
      <c r="T9" s="116"/>
      <c r="U9" s="62" t="s">
        <v>51</v>
      </c>
      <c r="V9" s="116"/>
      <c r="W9" s="59" t="s">
        <v>196</v>
      </c>
      <c r="X9" s="117"/>
      <c r="Y9" s="60" t="s">
        <v>77</v>
      </c>
      <c r="Z9" s="117"/>
      <c r="AA9" s="60" t="s">
        <v>76</v>
      </c>
      <c r="AB9" s="117"/>
      <c r="AC9" s="56" t="s">
        <v>339</v>
      </c>
      <c r="AD9" s="118"/>
      <c r="AE9" s="56" t="s">
        <v>341</v>
      </c>
      <c r="AF9" s="118"/>
      <c r="AG9" s="57" t="s">
        <v>350</v>
      </c>
      <c r="AH9" s="118"/>
    </row>
    <row r="10" spans="1:34" x14ac:dyDescent="0.2">
      <c r="A10" s="48">
        <v>9</v>
      </c>
      <c r="B10" s="49" t="s">
        <v>122</v>
      </c>
      <c r="C10" s="49" t="s">
        <v>121</v>
      </c>
      <c r="D10" s="84">
        <f t="shared" si="0"/>
        <v>0</v>
      </c>
      <c r="E10" s="69" t="s">
        <v>37</v>
      </c>
      <c r="F10" s="81"/>
      <c r="G10" s="70" t="s">
        <v>42</v>
      </c>
      <c r="H10" s="81"/>
      <c r="I10" s="70" t="s">
        <v>47</v>
      </c>
      <c r="J10" s="81"/>
      <c r="K10" s="64" t="s">
        <v>45</v>
      </c>
      <c r="L10" s="115"/>
      <c r="M10" s="65" t="s">
        <v>284</v>
      </c>
      <c r="N10" s="115"/>
      <c r="O10" s="66" t="s">
        <v>30</v>
      </c>
      <c r="P10" s="115"/>
      <c r="Q10" s="62" t="s">
        <v>294</v>
      </c>
      <c r="R10" s="116"/>
      <c r="S10" s="62" t="s">
        <v>67</v>
      </c>
      <c r="T10" s="116"/>
      <c r="U10" s="62" t="s">
        <v>78</v>
      </c>
      <c r="V10" s="116"/>
      <c r="W10" s="59" t="s">
        <v>196</v>
      </c>
      <c r="X10" s="117"/>
      <c r="Y10" s="60" t="s">
        <v>77</v>
      </c>
      <c r="Z10" s="117"/>
      <c r="AA10" s="59" t="s">
        <v>99</v>
      </c>
      <c r="AB10" s="117"/>
      <c r="AC10" s="56" t="s">
        <v>344</v>
      </c>
      <c r="AD10" s="118"/>
      <c r="AE10" s="56" t="s">
        <v>345</v>
      </c>
      <c r="AF10" s="118"/>
      <c r="AG10" s="56" t="s">
        <v>348</v>
      </c>
      <c r="AH10" s="118"/>
    </row>
    <row r="11" spans="1:34" x14ac:dyDescent="0.2">
      <c r="A11" s="48">
        <v>10</v>
      </c>
      <c r="B11" s="49" t="s">
        <v>120</v>
      </c>
      <c r="C11" s="49" t="s">
        <v>249</v>
      </c>
      <c r="D11" s="84">
        <f t="shared" si="0"/>
        <v>0</v>
      </c>
      <c r="E11" s="70" t="s">
        <v>32</v>
      </c>
      <c r="F11" s="81"/>
      <c r="G11" s="70" t="s">
        <v>72</v>
      </c>
      <c r="H11" s="81"/>
      <c r="I11" s="70" t="s">
        <v>48</v>
      </c>
      <c r="J11" s="81"/>
      <c r="K11" s="64" t="s">
        <v>45</v>
      </c>
      <c r="L11" s="115"/>
      <c r="M11" s="64" t="s">
        <v>33</v>
      </c>
      <c r="N11" s="115"/>
      <c r="O11" s="65" t="s">
        <v>53</v>
      </c>
      <c r="P11" s="115"/>
      <c r="Q11" s="62" t="s">
        <v>51</v>
      </c>
      <c r="R11" s="116"/>
      <c r="S11" s="62" t="s">
        <v>80</v>
      </c>
      <c r="T11" s="116"/>
      <c r="U11" s="62" t="s">
        <v>78</v>
      </c>
      <c r="V11" s="116"/>
      <c r="W11" s="59" t="s">
        <v>308</v>
      </c>
      <c r="X11" s="117"/>
      <c r="Y11" s="60" t="s">
        <v>310</v>
      </c>
      <c r="Z11" s="117"/>
      <c r="AA11" s="60" t="s">
        <v>76</v>
      </c>
      <c r="AB11" s="117"/>
      <c r="AC11" s="56" t="s">
        <v>322</v>
      </c>
      <c r="AD11" s="118"/>
      <c r="AE11" s="57" t="s">
        <v>329</v>
      </c>
      <c r="AF11" s="118"/>
      <c r="AG11" s="57" t="s">
        <v>341</v>
      </c>
      <c r="AH11" s="118"/>
    </row>
    <row r="12" spans="1:34" x14ac:dyDescent="0.2">
      <c r="A12" s="48">
        <v>11</v>
      </c>
      <c r="B12" s="49" t="s">
        <v>131</v>
      </c>
      <c r="C12" s="49" t="s">
        <v>130</v>
      </c>
      <c r="D12" s="84">
        <f t="shared" si="0"/>
        <v>0</v>
      </c>
      <c r="E12" s="69" t="s">
        <v>31</v>
      </c>
      <c r="F12" s="81"/>
      <c r="G12" s="70" t="s">
        <v>34</v>
      </c>
      <c r="H12" s="81"/>
      <c r="I12" s="70" t="s">
        <v>194</v>
      </c>
      <c r="J12" s="81"/>
      <c r="K12" s="64" t="s">
        <v>38</v>
      </c>
      <c r="L12" s="115"/>
      <c r="M12" s="65" t="s">
        <v>281</v>
      </c>
      <c r="N12" s="115"/>
      <c r="O12" s="66" t="s">
        <v>61</v>
      </c>
      <c r="P12" s="115"/>
      <c r="Q12" s="62" t="s">
        <v>296</v>
      </c>
      <c r="R12" s="116"/>
      <c r="S12" s="62" t="s">
        <v>74</v>
      </c>
      <c r="T12" s="116"/>
      <c r="U12" s="62" t="s">
        <v>288</v>
      </c>
      <c r="V12" s="116"/>
      <c r="W12" s="59" t="s">
        <v>196</v>
      </c>
      <c r="X12" s="117"/>
      <c r="Y12" s="59" t="s">
        <v>319</v>
      </c>
      <c r="Z12" s="117"/>
      <c r="AA12" s="59" t="s">
        <v>99</v>
      </c>
      <c r="AB12" s="117"/>
      <c r="AC12" s="56" t="s">
        <v>323</v>
      </c>
      <c r="AD12" s="118"/>
      <c r="AE12" s="56" t="s">
        <v>346</v>
      </c>
      <c r="AF12" s="118"/>
      <c r="AG12" s="56" t="s">
        <v>350</v>
      </c>
      <c r="AH12" s="118"/>
    </row>
    <row r="13" spans="1:34" x14ac:dyDescent="0.2">
      <c r="A13" s="48">
        <v>12</v>
      </c>
      <c r="B13" s="49" t="s">
        <v>143</v>
      </c>
      <c r="C13" s="49" t="s">
        <v>142</v>
      </c>
      <c r="D13" s="84">
        <f t="shared" si="0"/>
        <v>0</v>
      </c>
      <c r="E13" s="69" t="s">
        <v>44</v>
      </c>
      <c r="F13" s="81"/>
      <c r="G13" s="70" t="s">
        <v>32</v>
      </c>
      <c r="H13" s="81"/>
      <c r="I13" s="70" t="s">
        <v>47</v>
      </c>
      <c r="J13" s="81"/>
      <c r="K13" s="65" t="s">
        <v>283</v>
      </c>
      <c r="L13" s="115"/>
      <c r="M13" s="65" t="s">
        <v>53</v>
      </c>
      <c r="N13" s="115"/>
      <c r="O13" s="66" t="s">
        <v>75</v>
      </c>
      <c r="P13" s="115"/>
      <c r="Q13" s="62" t="s">
        <v>69</v>
      </c>
      <c r="R13" s="116"/>
      <c r="S13" s="62" t="s">
        <v>295</v>
      </c>
      <c r="T13" s="116"/>
      <c r="U13" s="62" t="s">
        <v>78</v>
      </c>
      <c r="V13" s="116"/>
      <c r="W13" s="60" t="s">
        <v>305</v>
      </c>
      <c r="X13" s="117"/>
      <c r="Y13" s="60" t="s">
        <v>319</v>
      </c>
      <c r="Z13" s="117"/>
      <c r="AA13" s="60" t="s">
        <v>76</v>
      </c>
      <c r="AB13" s="117"/>
      <c r="AC13" s="56" t="s">
        <v>334</v>
      </c>
      <c r="AD13" s="118"/>
      <c r="AE13" s="56" t="s">
        <v>346</v>
      </c>
      <c r="AF13" s="118"/>
      <c r="AG13" s="56" t="s">
        <v>350</v>
      </c>
      <c r="AH13" s="118"/>
    </row>
    <row r="14" spans="1:34" x14ac:dyDescent="0.2">
      <c r="A14" s="48">
        <v>13</v>
      </c>
      <c r="B14" s="49" t="s">
        <v>159</v>
      </c>
      <c r="C14" s="49" t="s">
        <v>257</v>
      </c>
      <c r="D14" s="84">
        <f t="shared" si="0"/>
        <v>0</v>
      </c>
      <c r="E14" s="70" t="s">
        <v>37</v>
      </c>
      <c r="F14" s="81"/>
      <c r="G14" s="69" t="s">
        <v>72</v>
      </c>
      <c r="H14" s="81"/>
      <c r="I14" s="69" t="s">
        <v>47</v>
      </c>
      <c r="J14" s="81"/>
      <c r="K14" s="64" t="s">
        <v>45</v>
      </c>
      <c r="L14" s="115"/>
      <c r="M14" s="66" t="s">
        <v>53</v>
      </c>
      <c r="N14" s="115"/>
      <c r="O14" s="66" t="s">
        <v>70</v>
      </c>
      <c r="P14" s="115"/>
      <c r="Q14" s="62" t="s">
        <v>86</v>
      </c>
      <c r="R14" s="116"/>
      <c r="S14" s="62" t="s">
        <v>84</v>
      </c>
      <c r="T14" s="116"/>
      <c r="U14" s="62" t="s">
        <v>295</v>
      </c>
      <c r="V14" s="116"/>
      <c r="W14" s="59" t="s">
        <v>305</v>
      </c>
      <c r="X14" s="117"/>
      <c r="Y14" s="60" t="s">
        <v>99</v>
      </c>
      <c r="Z14" s="117"/>
      <c r="AA14" s="60" t="s">
        <v>217</v>
      </c>
      <c r="AB14" s="117"/>
      <c r="AC14" s="56" t="s">
        <v>328</v>
      </c>
      <c r="AD14" s="118"/>
      <c r="AE14" s="56" t="s">
        <v>334</v>
      </c>
      <c r="AF14" s="118"/>
      <c r="AG14" s="56" t="s">
        <v>326</v>
      </c>
      <c r="AH14" s="118"/>
    </row>
    <row r="15" spans="1:34" x14ac:dyDescent="0.2">
      <c r="A15" s="48">
        <v>14</v>
      </c>
      <c r="B15" s="49" t="s">
        <v>183</v>
      </c>
      <c r="C15" s="49" t="s">
        <v>263</v>
      </c>
      <c r="D15" s="84">
        <f t="shared" si="0"/>
        <v>0</v>
      </c>
      <c r="E15" s="69" t="s">
        <v>34</v>
      </c>
      <c r="F15" s="81"/>
      <c r="G15" s="70" t="s">
        <v>29</v>
      </c>
      <c r="H15" s="81"/>
      <c r="I15" s="70" t="s">
        <v>194</v>
      </c>
      <c r="J15" s="81"/>
      <c r="K15" s="64" t="s">
        <v>39</v>
      </c>
      <c r="L15" s="115"/>
      <c r="M15" s="65" t="s">
        <v>75</v>
      </c>
      <c r="N15" s="115"/>
      <c r="O15" s="66" t="s">
        <v>70</v>
      </c>
      <c r="P15" s="115"/>
      <c r="Q15" s="62" t="s">
        <v>51</v>
      </c>
      <c r="R15" s="116"/>
      <c r="S15" s="62" t="s">
        <v>84</v>
      </c>
      <c r="T15" s="116"/>
      <c r="U15" s="62" t="s">
        <v>78</v>
      </c>
      <c r="V15" s="116"/>
      <c r="W15" s="60" t="s">
        <v>196</v>
      </c>
      <c r="X15" s="117"/>
      <c r="Y15" s="60" t="s">
        <v>305</v>
      </c>
      <c r="Z15" s="117"/>
      <c r="AA15" s="59" t="s">
        <v>308</v>
      </c>
      <c r="AB15" s="117"/>
      <c r="AC15" s="56" t="s">
        <v>342</v>
      </c>
      <c r="AD15" s="118"/>
      <c r="AE15" s="56" t="s">
        <v>329</v>
      </c>
      <c r="AF15" s="118"/>
      <c r="AG15" s="56" t="s">
        <v>331</v>
      </c>
      <c r="AH15" s="118"/>
    </row>
    <row r="16" spans="1:34" x14ac:dyDescent="0.2">
      <c r="A16" s="48">
        <v>15</v>
      </c>
      <c r="B16" s="49" t="s">
        <v>146</v>
      </c>
      <c r="C16" s="49" t="s">
        <v>251</v>
      </c>
      <c r="D16" s="84">
        <f t="shared" si="0"/>
        <v>0</v>
      </c>
      <c r="E16" s="69" t="s">
        <v>37</v>
      </c>
      <c r="F16" s="81"/>
      <c r="G16" s="70" t="s">
        <v>32</v>
      </c>
      <c r="H16" s="81"/>
      <c r="I16" s="70" t="s">
        <v>47</v>
      </c>
      <c r="J16" s="81"/>
      <c r="K16" s="64" t="s">
        <v>45</v>
      </c>
      <c r="L16" s="115"/>
      <c r="M16" s="65" t="s">
        <v>195</v>
      </c>
      <c r="N16" s="115"/>
      <c r="O16" s="66" t="s">
        <v>30</v>
      </c>
      <c r="P16" s="115"/>
      <c r="Q16" s="62" t="s">
        <v>293</v>
      </c>
      <c r="R16" s="116"/>
      <c r="S16" s="62" t="s">
        <v>103</v>
      </c>
      <c r="T16" s="116"/>
      <c r="U16" s="62" t="s">
        <v>67</v>
      </c>
      <c r="V16" s="116"/>
      <c r="W16" s="59" t="s">
        <v>99</v>
      </c>
      <c r="X16" s="117"/>
      <c r="Y16" s="60" t="s">
        <v>205</v>
      </c>
      <c r="Z16" s="117"/>
      <c r="AA16" s="60" t="s">
        <v>76</v>
      </c>
      <c r="AB16" s="117"/>
      <c r="AC16" s="56" t="s">
        <v>330</v>
      </c>
      <c r="AD16" s="118"/>
      <c r="AE16" s="56" t="s">
        <v>337</v>
      </c>
      <c r="AF16" s="118"/>
      <c r="AG16" s="56" t="s">
        <v>338</v>
      </c>
      <c r="AH16" s="118"/>
    </row>
    <row r="17" spans="1:34" x14ac:dyDescent="0.2">
      <c r="A17" s="48">
        <v>16</v>
      </c>
      <c r="B17" s="49" t="s">
        <v>173</v>
      </c>
      <c r="C17" s="49" t="s">
        <v>253</v>
      </c>
      <c r="D17" s="84">
        <f t="shared" si="0"/>
        <v>0</v>
      </c>
      <c r="E17" s="69" t="s">
        <v>37</v>
      </c>
      <c r="F17" s="81"/>
      <c r="G17" s="70" t="s">
        <v>29</v>
      </c>
      <c r="H17" s="81"/>
      <c r="I17" s="70" t="s">
        <v>44</v>
      </c>
      <c r="J17" s="81"/>
      <c r="K17" s="64" t="s">
        <v>45</v>
      </c>
      <c r="L17" s="115"/>
      <c r="M17" s="65" t="s">
        <v>96</v>
      </c>
      <c r="N17" s="115"/>
      <c r="O17" s="66" t="s">
        <v>91</v>
      </c>
      <c r="P17" s="115"/>
      <c r="Q17" s="62" t="s">
        <v>294</v>
      </c>
      <c r="R17" s="116"/>
      <c r="S17" s="62" t="s">
        <v>295</v>
      </c>
      <c r="T17" s="116"/>
      <c r="U17" s="62" t="s">
        <v>296</v>
      </c>
      <c r="V17" s="116"/>
      <c r="W17" s="59" t="s">
        <v>305</v>
      </c>
      <c r="X17" s="117"/>
      <c r="Y17" s="60" t="s">
        <v>314</v>
      </c>
      <c r="Z17" s="117"/>
      <c r="AA17" s="60" t="s">
        <v>217</v>
      </c>
      <c r="AB17" s="117"/>
      <c r="AC17" s="56" t="s">
        <v>324</v>
      </c>
      <c r="AD17" s="118"/>
      <c r="AE17" s="56" t="s">
        <v>332</v>
      </c>
      <c r="AF17" s="118"/>
      <c r="AG17" s="57" t="s">
        <v>350</v>
      </c>
      <c r="AH17" s="118"/>
    </row>
    <row r="18" spans="1:34" x14ac:dyDescent="0.2">
      <c r="A18" s="48">
        <v>17</v>
      </c>
      <c r="B18" s="49" t="s">
        <v>127</v>
      </c>
      <c r="C18" s="49" t="s">
        <v>247</v>
      </c>
      <c r="D18" s="84">
        <f t="shared" si="0"/>
        <v>0</v>
      </c>
      <c r="E18" s="69" t="s">
        <v>37</v>
      </c>
      <c r="F18" s="81"/>
      <c r="G18" s="70" t="s">
        <v>72</v>
      </c>
      <c r="H18" s="81"/>
      <c r="I18" s="70" t="s">
        <v>44</v>
      </c>
      <c r="J18" s="81"/>
      <c r="K18" s="64" t="s">
        <v>45</v>
      </c>
      <c r="L18" s="115"/>
      <c r="M18" s="65" t="s">
        <v>96</v>
      </c>
      <c r="N18" s="115"/>
      <c r="O18" s="66" t="s">
        <v>91</v>
      </c>
      <c r="P18" s="115"/>
      <c r="Q18" s="62" t="s">
        <v>296</v>
      </c>
      <c r="R18" s="116"/>
      <c r="S18" s="62" t="s">
        <v>103</v>
      </c>
      <c r="T18" s="116"/>
      <c r="U18" s="62" t="s">
        <v>78</v>
      </c>
      <c r="V18" s="116"/>
      <c r="W18" s="60" t="s">
        <v>306</v>
      </c>
      <c r="X18" s="117"/>
      <c r="Y18" s="60" t="s">
        <v>319</v>
      </c>
      <c r="Z18" s="117"/>
      <c r="AA18" s="59" t="s">
        <v>318</v>
      </c>
      <c r="AB18" s="117"/>
      <c r="AC18" s="56" t="s">
        <v>331</v>
      </c>
      <c r="AD18" s="118"/>
      <c r="AE18" s="56" t="s">
        <v>339</v>
      </c>
      <c r="AF18" s="118"/>
      <c r="AG18" s="56" t="s">
        <v>345</v>
      </c>
      <c r="AH18" s="118"/>
    </row>
    <row r="19" spans="1:34" x14ac:dyDescent="0.2">
      <c r="A19" s="48">
        <v>18</v>
      </c>
      <c r="B19" s="49" t="s">
        <v>193</v>
      </c>
      <c r="C19" s="49" t="s">
        <v>248</v>
      </c>
      <c r="D19" s="84">
        <f t="shared" si="0"/>
        <v>0</v>
      </c>
      <c r="E19" s="69" t="s">
        <v>37</v>
      </c>
      <c r="F19" s="81"/>
      <c r="G19" s="69" t="s">
        <v>66</v>
      </c>
      <c r="H19" s="81"/>
      <c r="I19" s="70" t="s">
        <v>42</v>
      </c>
      <c r="J19" s="81"/>
      <c r="K19" s="64" t="s">
        <v>45</v>
      </c>
      <c r="L19" s="115"/>
      <c r="M19" s="64" t="s">
        <v>70</v>
      </c>
      <c r="N19" s="115"/>
      <c r="O19" s="66" t="s">
        <v>30</v>
      </c>
      <c r="P19" s="115"/>
      <c r="Q19" s="62" t="s">
        <v>98</v>
      </c>
      <c r="R19" s="116"/>
      <c r="S19" s="62" t="s">
        <v>51</v>
      </c>
      <c r="T19" s="116"/>
      <c r="U19" s="62" t="s">
        <v>294</v>
      </c>
      <c r="V19" s="116"/>
      <c r="W19" s="60" t="s">
        <v>196</v>
      </c>
      <c r="X19" s="117"/>
      <c r="Y19" s="59" t="s">
        <v>217</v>
      </c>
      <c r="Z19" s="117"/>
      <c r="AA19" s="60" t="s">
        <v>312</v>
      </c>
      <c r="AB19" s="117"/>
      <c r="AC19" s="56" t="s">
        <v>337</v>
      </c>
      <c r="AD19" s="118"/>
      <c r="AE19" s="57" t="s">
        <v>339</v>
      </c>
      <c r="AF19" s="118"/>
      <c r="AG19" s="57" t="s">
        <v>348</v>
      </c>
      <c r="AH19" s="118"/>
    </row>
    <row r="20" spans="1:34" x14ac:dyDescent="0.2">
      <c r="A20" s="48">
        <v>19</v>
      </c>
      <c r="B20" s="49" t="s">
        <v>164</v>
      </c>
      <c r="C20" s="49" t="s">
        <v>258</v>
      </c>
      <c r="D20" s="84">
        <f t="shared" si="0"/>
        <v>0</v>
      </c>
      <c r="E20" s="70" t="s">
        <v>44</v>
      </c>
      <c r="F20" s="81"/>
      <c r="G20" s="69" t="s">
        <v>31</v>
      </c>
      <c r="H20" s="81"/>
      <c r="I20" s="70" t="s">
        <v>47</v>
      </c>
      <c r="J20" s="81"/>
      <c r="K20" s="65" t="s">
        <v>53</v>
      </c>
      <c r="L20" s="115"/>
      <c r="M20" s="65" t="s">
        <v>195</v>
      </c>
      <c r="N20" s="115"/>
      <c r="O20" s="66" t="s">
        <v>61</v>
      </c>
      <c r="P20" s="115"/>
      <c r="Q20" s="62" t="s">
        <v>293</v>
      </c>
      <c r="R20" s="116"/>
      <c r="S20" s="62" t="s">
        <v>296</v>
      </c>
      <c r="T20" s="116"/>
      <c r="U20" s="62" t="s">
        <v>294</v>
      </c>
      <c r="V20" s="116"/>
      <c r="W20" s="59" t="s">
        <v>280</v>
      </c>
      <c r="X20" s="117"/>
      <c r="Y20" s="60" t="s">
        <v>312</v>
      </c>
      <c r="Z20" s="117"/>
      <c r="AA20" s="60" t="s">
        <v>196</v>
      </c>
      <c r="AB20" s="117"/>
      <c r="AC20" s="56" t="s">
        <v>342</v>
      </c>
      <c r="AD20" s="118"/>
      <c r="AE20" s="56" t="s">
        <v>346</v>
      </c>
      <c r="AF20" s="118"/>
      <c r="AG20" s="56" t="s">
        <v>348</v>
      </c>
      <c r="AH20" s="118"/>
    </row>
    <row r="21" spans="1:34" x14ac:dyDescent="0.2">
      <c r="A21" s="48">
        <v>20</v>
      </c>
      <c r="B21" s="49" t="s">
        <v>157</v>
      </c>
      <c r="C21" s="49" t="s">
        <v>260</v>
      </c>
      <c r="D21" s="84">
        <f t="shared" si="0"/>
        <v>0</v>
      </c>
      <c r="E21" s="69" t="s">
        <v>71</v>
      </c>
      <c r="F21" s="81"/>
      <c r="G21" s="70" t="s">
        <v>32</v>
      </c>
      <c r="H21" s="81"/>
      <c r="I21" s="70" t="s">
        <v>31</v>
      </c>
      <c r="J21" s="81"/>
      <c r="K21" s="64" t="s">
        <v>96</v>
      </c>
      <c r="L21" s="115"/>
      <c r="M21" s="65" t="s">
        <v>195</v>
      </c>
      <c r="N21" s="115"/>
      <c r="O21" s="64" t="s">
        <v>70</v>
      </c>
      <c r="P21" s="115"/>
      <c r="Q21" s="62" t="s">
        <v>36</v>
      </c>
      <c r="R21" s="116"/>
      <c r="S21" s="62" t="s">
        <v>295</v>
      </c>
      <c r="T21" s="116"/>
      <c r="U21" s="62" t="s">
        <v>298</v>
      </c>
      <c r="V21" s="116"/>
      <c r="W21" s="59" t="s">
        <v>305</v>
      </c>
      <c r="X21" s="117"/>
      <c r="Y21" s="60" t="s">
        <v>314</v>
      </c>
      <c r="Z21" s="117"/>
      <c r="AA21" s="60" t="s">
        <v>196</v>
      </c>
      <c r="AB21" s="117"/>
      <c r="AC21" s="56" t="s">
        <v>329</v>
      </c>
      <c r="AD21" s="118"/>
      <c r="AE21" s="56" t="s">
        <v>333</v>
      </c>
      <c r="AF21" s="118"/>
      <c r="AG21" s="57" t="s">
        <v>345</v>
      </c>
      <c r="AH21" s="118"/>
    </row>
    <row r="22" spans="1:34" x14ac:dyDescent="0.2">
      <c r="A22" s="48">
        <v>21</v>
      </c>
      <c r="B22" s="49" t="s">
        <v>163</v>
      </c>
      <c r="C22" s="49" t="s">
        <v>261</v>
      </c>
      <c r="D22" s="84">
        <f t="shared" si="0"/>
        <v>0</v>
      </c>
      <c r="E22" s="69" t="s">
        <v>37</v>
      </c>
      <c r="F22" s="81"/>
      <c r="G22" s="70" t="s">
        <v>31</v>
      </c>
      <c r="H22" s="81"/>
      <c r="I22" s="70" t="s">
        <v>32</v>
      </c>
      <c r="J22" s="81"/>
      <c r="K22" s="66" t="s">
        <v>39</v>
      </c>
      <c r="L22" s="115"/>
      <c r="M22" s="65" t="s">
        <v>284</v>
      </c>
      <c r="N22" s="115"/>
      <c r="O22" s="66" t="s">
        <v>91</v>
      </c>
      <c r="P22" s="115"/>
      <c r="Q22" s="62" t="s">
        <v>285</v>
      </c>
      <c r="R22" s="116"/>
      <c r="S22" s="62" t="s">
        <v>286</v>
      </c>
      <c r="T22" s="116"/>
      <c r="U22" s="62" t="s">
        <v>298</v>
      </c>
      <c r="V22" s="116"/>
      <c r="W22" s="59" t="s">
        <v>305</v>
      </c>
      <c r="X22" s="117"/>
      <c r="Y22" s="60" t="s">
        <v>314</v>
      </c>
      <c r="Z22" s="117"/>
      <c r="AA22" s="60" t="s">
        <v>309</v>
      </c>
      <c r="AB22" s="117"/>
      <c r="AC22" s="56" t="s">
        <v>347</v>
      </c>
      <c r="AD22" s="118"/>
      <c r="AE22" s="56" t="s">
        <v>343</v>
      </c>
      <c r="AF22" s="118"/>
      <c r="AG22" s="57" t="s">
        <v>345</v>
      </c>
      <c r="AH22" s="118"/>
    </row>
    <row r="23" spans="1:34" x14ac:dyDescent="0.2">
      <c r="A23" s="48">
        <v>22</v>
      </c>
      <c r="B23" s="49" t="s">
        <v>156</v>
      </c>
      <c r="C23" s="49" t="s">
        <v>262</v>
      </c>
      <c r="D23" s="84">
        <f t="shared" si="0"/>
        <v>0</v>
      </c>
      <c r="E23" s="69" t="s">
        <v>37</v>
      </c>
      <c r="F23" s="81"/>
      <c r="G23" s="69" t="s">
        <v>32</v>
      </c>
      <c r="H23" s="81"/>
      <c r="I23" s="69" t="s">
        <v>31</v>
      </c>
      <c r="J23" s="81"/>
      <c r="K23" s="64" t="s">
        <v>45</v>
      </c>
      <c r="L23" s="115"/>
      <c r="M23" s="65" t="s">
        <v>195</v>
      </c>
      <c r="N23" s="115"/>
      <c r="O23" s="65" t="s">
        <v>75</v>
      </c>
      <c r="P23" s="115"/>
      <c r="Q23" s="62" t="s">
        <v>86</v>
      </c>
      <c r="R23" s="116"/>
      <c r="S23" s="62" t="s">
        <v>296</v>
      </c>
      <c r="T23" s="116"/>
      <c r="U23" s="62" t="s">
        <v>78</v>
      </c>
      <c r="V23" s="116"/>
      <c r="W23" s="59" t="s">
        <v>99</v>
      </c>
      <c r="X23" s="117"/>
      <c r="Y23" s="60" t="s">
        <v>319</v>
      </c>
      <c r="Z23" s="117"/>
      <c r="AA23" s="59" t="s">
        <v>217</v>
      </c>
      <c r="AB23" s="117"/>
      <c r="AC23" s="56" t="s">
        <v>324</v>
      </c>
      <c r="AD23" s="118"/>
      <c r="AE23" s="57" t="s">
        <v>349</v>
      </c>
      <c r="AF23" s="118"/>
      <c r="AG23" s="57" t="s">
        <v>338</v>
      </c>
      <c r="AH23" s="118"/>
    </row>
    <row r="24" spans="1:34" x14ac:dyDescent="0.2">
      <c r="A24" s="48">
        <v>23</v>
      </c>
      <c r="B24" s="49" t="s">
        <v>153</v>
      </c>
      <c r="C24" s="49" t="s">
        <v>250</v>
      </c>
      <c r="D24" s="84">
        <f t="shared" si="0"/>
        <v>0</v>
      </c>
      <c r="E24" s="69" t="s">
        <v>37</v>
      </c>
      <c r="F24" s="81"/>
      <c r="G24" s="70" t="s">
        <v>48</v>
      </c>
      <c r="H24" s="81"/>
      <c r="I24" s="70" t="s">
        <v>47</v>
      </c>
      <c r="J24" s="81"/>
      <c r="K24" s="64" t="s">
        <v>45</v>
      </c>
      <c r="L24" s="115"/>
      <c r="M24" s="65" t="s">
        <v>75</v>
      </c>
      <c r="N24" s="115"/>
      <c r="O24" s="66" t="s">
        <v>283</v>
      </c>
      <c r="P24" s="115"/>
      <c r="Q24" s="62" t="s">
        <v>293</v>
      </c>
      <c r="R24" s="116"/>
      <c r="S24" s="62" t="s">
        <v>103</v>
      </c>
      <c r="T24" s="116"/>
      <c r="U24" s="62" t="s">
        <v>295</v>
      </c>
      <c r="V24" s="116"/>
      <c r="W24" s="59" t="s">
        <v>305</v>
      </c>
      <c r="X24" s="117"/>
      <c r="Y24" s="60" t="s">
        <v>319</v>
      </c>
      <c r="Z24" s="117"/>
      <c r="AA24" s="60" t="s">
        <v>76</v>
      </c>
      <c r="AB24" s="117"/>
      <c r="AC24" s="56" t="s">
        <v>350</v>
      </c>
      <c r="AD24" s="118"/>
      <c r="AE24" s="56" t="s">
        <v>345</v>
      </c>
      <c r="AF24" s="118"/>
      <c r="AG24" s="57" t="s">
        <v>348</v>
      </c>
      <c r="AH24" s="118"/>
    </row>
    <row r="25" spans="1:34" x14ac:dyDescent="0.2">
      <c r="A25" s="48">
        <v>24</v>
      </c>
      <c r="B25" s="49" t="s">
        <v>138</v>
      </c>
      <c r="C25" s="49" t="s">
        <v>137</v>
      </c>
      <c r="D25" s="84">
        <f t="shared" si="0"/>
        <v>0</v>
      </c>
      <c r="E25" s="69" t="s">
        <v>37</v>
      </c>
      <c r="F25" s="81"/>
      <c r="G25" s="69" t="s">
        <v>66</v>
      </c>
      <c r="H25" s="81"/>
      <c r="I25" s="70" t="s">
        <v>47</v>
      </c>
      <c r="J25" s="81"/>
      <c r="K25" s="64" t="s">
        <v>45</v>
      </c>
      <c r="L25" s="115"/>
      <c r="M25" s="66" t="s">
        <v>75</v>
      </c>
      <c r="N25" s="115"/>
      <c r="O25" s="66" t="s">
        <v>91</v>
      </c>
      <c r="P25" s="115"/>
      <c r="Q25" s="62" t="s">
        <v>293</v>
      </c>
      <c r="R25" s="116"/>
      <c r="S25" s="62" t="s">
        <v>295</v>
      </c>
      <c r="T25" s="116"/>
      <c r="U25" s="62" t="s">
        <v>294</v>
      </c>
      <c r="V25" s="116"/>
      <c r="W25" s="59" t="s">
        <v>99</v>
      </c>
      <c r="X25" s="117"/>
      <c r="Y25" s="60" t="s">
        <v>312</v>
      </c>
      <c r="Z25" s="117"/>
      <c r="AA25" s="59" t="s">
        <v>196</v>
      </c>
      <c r="AB25" s="117"/>
      <c r="AC25" s="56" t="s">
        <v>344</v>
      </c>
      <c r="AD25" s="118"/>
      <c r="AE25" s="56" t="s">
        <v>349</v>
      </c>
      <c r="AF25" s="118"/>
      <c r="AG25" s="57" t="s">
        <v>345</v>
      </c>
      <c r="AH25" s="118"/>
    </row>
    <row r="26" spans="1:34" x14ac:dyDescent="0.2">
      <c r="A26" s="48">
        <v>25</v>
      </c>
      <c r="B26" s="49" t="s">
        <v>160</v>
      </c>
      <c r="C26" s="49" t="s">
        <v>256</v>
      </c>
      <c r="D26" s="84">
        <f t="shared" si="0"/>
        <v>0</v>
      </c>
      <c r="E26" s="69" t="s">
        <v>37</v>
      </c>
      <c r="F26" s="81"/>
      <c r="G26" s="70" t="s">
        <v>44</v>
      </c>
      <c r="H26" s="81"/>
      <c r="I26" s="70" t="s">
        <v>32</v>
      </c>
      <c r="J26" s="81"/>
      <c r="K26" s="66" t="s">
        <v>30</v>
      </c>
      <c r="L26" s="115"/>
      <c r="M26" s="65" t="s">
        <v>75</v>
      </c>
      <c r="N26" s="115"/>
      <c r="O26" s="66" t="s">
        <v>61</v>
      </c>
      <c r="P26" s="115"/>
      <c r="Q26" s="62" t="s">
        <v>69</v>
      </c>
      <c r="R26" s="116"/>
      <c r="S26" s="62" t="s">
        <v>293</v>
      </c>
      <c r="T26" s="116"/>
      <c r="U26" s="62" t="s">
        <v>296</v>
      </c>
      <c r="V26" s="116"/>
      <c r="W26" s="59" t="s">
        <v>196</v>
      </c>
      <c r="X26" s="117"/>
      <c r="Y26" s="60" t="s">
        <v>95</v>
      </c>
      <c r="Z26" s="117"/>
      <c r="AA26" s="60" t="s">
        <v>76</v>
      </c>
      <c r="AB26" s="117"/>
      <c r="AC26" s="56" t="s">
        <v>349</v>
      </c>
      <c r="AD26" s="118"/>
      <c r="AE26" s="56" t="s">
        <v>350</v>
      </c>
      <c r="AF26" s="118"/>
      <c r="AG26" s="57" t="s">
        <v>348</v>
      </c>
      <c r="AH26" s="118"/>
    </row>
    <row r="29" spans="1:34" x14ac:dyDescent="0.2">
      <c r="B29" s="54"/>
      <c r="C29" s="54"/>
    </row>
    <row r="30" spans="1:34" x14ac:dyDescent="0.2">
      <c r="B30" s="54"/>
      <c r="C30" s="54"/>
    </row>
    <row r="31" spans="1:34" x14ac:dyDescent="0.2">
      <c r="B31" s="54"/>
      <c r="C31" s="54"/>
    </row>
  </sheetData>
  <autoFilter ref="A1:AH26" xr:uid="{F6BA8268-1239-4368-8025-BCF6B8D3B3C7}"/>
  <sortState xmlns:xlrd2="http://schemas.microsoft.com/office/spreadsheetml/2017/richdata2" ref="A2:AH26">
    <sortCondition ref="B2:B26"/>
  </sortState>
  <phoneticPr fontId="9" type="noConversion"/>
  <conditionalFormatting sqref="G5 D5:E5 I5 K5 M5 O5 Q5 S5 U5 W5 Y5 AA5 AC5 AE5 AG5 AI5:XFD5">
    <cfRule type="duplicateValues" dxfId="164" priority="4173"/>
  </conditionalFormatting>
  <conditionalFormatting sqref="G6 D6:E6 K6 M6 O6 Q6 U6 W6 Y6 AC6 AE6 AI6:XFD6">
    <cfRule type="duplicateValues" dxfId="163" priority="4172"/>
  </conditionalFormatting>
  <conditionalFormatting sqref="G7 D7:E7 I7 K7 M7 O7 Q7 U7 AA7 AC7 AE7 AG7 AI7:XFD7">
    <cfRule type="duplicateValues" dxfId="162" priority="4171"/>
  </conditionalFormatting>
  <conditionalFormatting sqref="D8:E8 Q8 S8 U8 Y8 AC8 AE8 AG8 AI8:XFD8 O8">
    <cfRule type="duplicateValues" dxfId="161" priority="4170"/>
  </conditionalFormatting>
  <conditionalFormatting sqref="G9 D9:E9 I9 K9 M9 O9 Q9 W9 Y9 AA9 AC9 AE9 AG9 AI9:XFD9 U9">
    <cfRule type="duplicateValues" dxfId="160" priority="4169"/>
  </conditionalFormatting>
  <conditionalFormatting sqref="G10 D10:E10 I10 K10 M10 O10 Q10 S10 U10 W10 Y10 AA10 AC10 AE10 AG10 AI10:XFD10">
    <cfRule type="duplicateValues" dxfId="159" priority="4168"/>
  </conditionalFormatting>
  <conditionalFormatting sqref="K11 O11 Q11 S11 U11 W11 AA11 AC11 AE11 AG11 AI11:XFD11 D11:E11">
    <cfRule type="duplicateValues" dxfId="158" priority="4167"/>
  </conditionalFormatting>
  <conditionalFormatting sqref="D12:E12 K12 M12 Q12 S12 W12 AA12 AC12 AE12 AG12 AI12:XFD12">
    <cfRule type="duplicateValues" dxfId="157" priority="4166"/>
  </conditionalFormatting>
  <conditionalFormatting sqref="G13 D13:E13 I13 M13 O13 Q13 S13 U13 W13 AA13 AC13 AE13 AG13 AI13:XFD13">
    <cfRule type="duplicateValues" dxfId="156" priority="4165"/>
  </conditionalFormatting>
  <conditionalFormatting sqref="D14 K14 Q14 S14 W14 Y14 AA14 AC14 AE14 AG14 AI14:XFD14 I14 U14 M14">
    <cfRule type="duplicateValues" dxfId="155" priority="4164"/>
  </conditionalFormatting>
  <conditionalFormatting sqref="I15 D15:E15 K15 M15 O15 Q15 U15 AC15 AE15 AI15:XFD15">
    <cfRule type="duplicateValues" dxfId="154" priority="4163"/>
  </conditionalFormatting>
  <conditionalFormatting sqref="G16 D16:E16 I16 K16 M16 O16 Q16 S16 U16 W16 AE16 AG16 AI16:XFD16">
    <cfRule type="duplicateValues" dxfId="153" priority="4162"/>
  </conditionalFormatting>
  <conditionalFormatting sqref="G17 D17:E17 I17 K17 O17 Q17 S17 W17 Y17 AA17 AE17 AG17 AI17:XFD17">
    <cfRule type="duplicateValues" dxfId="152" priority="4161"/>
  </conditionalFormatting>
  <conditionalFormatting sqref="G18 D18:E18 O18 Q18 W18 Y18 AC18 AG18 AI18:XFD18">
    <cfRule type="duplicateValues" dxfId="151" priority="4160"/>
  </conditionalFormatting>
  <conditionalFormatting sqref="D19:E19 K19 M19 S19 W19 Y19 AA19 AC19 AG19 AI19:XFD19 G19 U19">
    <cfRule type="duplicateValues" dxfId="150" priority="4159"/>
  </conditionalFormatting>
  <conditionalFormatting sqref="I20 D20 M20 Y20 AA20 AC20 AG20 AI20:XFD20">
    <cfRule type="duplicateValues" dxfId="149" priority="4158"/>
  </conditionalFormatting>
  <conditionalFormatting sqref="I21 D21:E21 M21 O21 S21 U21 W21 AC21 AI21:XFD21 K21">
    <cfRule type="duplicateValues" dxfId="148" priority="4157"/>
  </conditionalFormatting>
  <conditionalFormatting sqref="G22 D22:E22 I22 M22 O22 Q22 U22 W22 Y22 AA22 AE22 AG22 AI22:XFD22">
    <cfRule type="duplicateValues" dxfId="147" priority="4154"/>
  </conditionalFormatting>
  <conditionalFormatting sqref="D23:E23 K23 M23 O23 Q23 U23 W23 Y23 AA23 AC23 AI23:XFD23 G23 I23">
    <cfRule type="duplicateValues" dxfId="146" priority="4153"/>
  </conditionalFormatting>
  <conditionalFormatting sqref="G24 D24:E24 I24 K24 M24 Q24 S24 W24 AC24 AE24 AG24 AI24:XFD24 U24 O24">
    <cfRule type="duplicateValues" dxfId="145" priority="4152"/>
  </conditionalFormatting>
  <conditionalFormatting sqref="D25:E25 I25 K25 M25 O25 Q25 S25 U25 W25 AC25 AE25 AG25 AI25:XFD25 Y25 AA25">
    <cfRule type="duplicateValues" dxfId="144" priority="4151"/>
  </conditionalFormatting>
  <conditionalFormatting sqref="G26 D26:E26 I26 K26 M26 O26 Q26 S26 U26 Y26 AA26 AC26 AE26 AG26 AI26:XFD26">
    <cfRule type="duplicateValues" dxfId="143" priority="4150"/>
  </conditionalFormatting>
  <conditionalFormatting sqref="I8">
    <cfRule type="duplicateValues" dxfId="142" priority="3967"/>
  </conditionalFormatting>
  <conditionalFormatting sqref="G11">
    <cfRule type="duplicateValues" dxfId="141" priority="3966"/>
  </conditionalFormatting>
  <conditionalFormatting sqref="G15">
    <cfRule type="duplicateValues" dxfId="140" priority="3964"/>
  </conditionalFormatting>
  <conditionalFormatting sqref="S15">
    <cfRule type="duplicateValues" dxfId="139" priority="3963"/>
  </conditionalFormatting>
  <conditionalFormatting sqref="Y15">
    <cfRule type="duplicateValues" dxfId="138" priority="3962"/>
  </conditionalFormatting>
  <conditionalFormatting sqref="AC16">
    <cfRule type="duplicateValues" dxfId="137" priority="3960"/>
  </conditionalFormatting>
  <conditionalFormatting sqref="Y16">
    <cfRule type="duplicateValues" dxfId="136" priority="3959"/>
  </conditionalFormatting>
  <conditionalFormatting sqref="Q20">
    <cfRule type="duplicateValues" dxfId="135" priority="3958"/>
  </conditionalFormatting>
  <conditionalFormatting sqref="Q21">
    <cfRule type="duplicateValues" dxfId="134" priority="3956"/>
  </conditionalFormatting>
  <conditionalFormatting sqref="S23">
    <cfRule type="duplicateValues" dxfId="133" priority="3955"/>
  </conditionalFormatting>
  <conditionalFormatting sqref="AE23">
    <cfRule type="duplicateValues" dxfId="132" priority="3954"/>
  </conditionalFormatting>
  <conditionalFormatting sqref="U4">
    <cfRule type="duplicateValues" dxfId="131" priority="1049"/>
  </conditionalFormatting>
  <conditionalFormatting sqref="AG6">
    <cfRule type="duplicateValues" dxfId="130" priority="1048"/>
  </conditionalFormatting>
  <conditionalFormatting sqref="G8">
    <cfRule type="duplicateValues" dxfId="129" priority="1047"/>
  </conditionalFormatting>
  <conditionalFormatting sqref="U12">
    <cfRule type="duplicateValues" dxfId="128" priority="1045"/>
  </conditionalFormatting>
  <conditionalFormatting sqref="Y13">
    <cfRule type="duplicateValues" dxfId="127" priority="1043"/>
  </conditionalFormatting>
  <conditionalFormatting sqref="G14">
    <cfRule type="duplicateValues" dxfId="126" priority="1042"/>
  </conditionalFormatting>
  <conditionalFormatting sqref="AG15">
    <cfRule type="duplicateValues" dxfId="125" priority="1041"/>
  </conditionalFormatting>
  <conditionalFormatting sqref="U17">
    <cfRule type="duplicateValues" dxfId="124" priority="1039"/>
  </conditionalFormatting>
  <conditionalFormatting sqref="AA18">
    <cfRule type="duplicateValues" dxfId="123" priority="1037"/>
  </conditionalFormatting>
  <conditionalFormatting sqref="O19">
    <cfRule type="duplicateValues" dxfId="122" priority="1036"/>
  </conditionalFormatting>
  <conditionalFormatting sqref="O20">
    <cfRule type="duplicateValues" dxfId="121" priority="1035"/>
  </conditionalFormatting>
  <conditionalFormatting sqref="W20">
    <cfRule type="duplicateValues" dxfId="120" priority="1034"/>
  </conditionalFormatting>
  <conditionalFormatting sqref="Y21">
    <cfRule type="duplicateValues" dxfId="119" priority="1033"/>
  </conditionalFormatting>
  <conditionalFormatting sqref="K22">
    <cfRule type="duplicateValues" dxfId="118" priority="1032"/>
  </conditionalFormatting>
  <conditionalFormatting sqref="S22">
    <cfRule type="duplicateValues" dxfId="117" priority="1031"/>
  </conditionalFormatting>
  <conditionalFormatting sqref="I18">
    <cfRule type="duplicateValues" dxfId="116" priority="1017"/>
  </conditionalFormatting>
  <conditionalFormatting sqref="M18">
    <cfRule type="duplicateValues" dxfId="115" priority="1016"/>
  </conditionalFormatting>
  <conditionalFormatting sqref="O3">
    <cfRule type="duplicateValues" dxfId="114" priority="1015"/>
  </conditionalFormatting>
  <conditionalFormatting sqref="G4 A4 D4:E4 I4 K4 M4 Q4 S4 W4 Y4 AA4 AC4 AE4 AG4 AI4:XFD4 A7 A10 A13 A16 A19 A22 A25">
    <cfRule type="duplicateValues" dxfId="113" priority="4389"/>
  </conditionalFormatting>
  <conditionalFormatting sqref="I2 A2 D2:E2 K2 M2 O2 Q2 S2 U2 W2 Y2 AA2 AC2 AE2 AG2 AI2:XFD2 A5 A8 A11 A14 A17 A20 A23 A26">
    <cfRule type="duplicateValues" dxfId="112" priority="4412"/>
  </conditionalFormatting>
  <conditionalFormatting sqref="G2">
    <cfRule type="duplicateValues" dxfId="111" priority="53"/>
  </conditionalFormatting>
  <conditionalFormatting sqref="O4">
    <cfRule type="duplicateValues" dxfId="110" priority="52"/>
  </conditionalFormatting>
  <conditionalFormatting sqref="I6">
    <cfRule type="duplicateValues" dxfId="109" priority="51"/>
  </conditionalFormatting>
  <conditionalFormatting sqref="S7">
    <cfRule type="duplicateValues" dxfId="108" priority="50"/>
  </conditionalFormatting>
  <conditionalFormatting sqref="Y7">
    <cfRule type="duplicateValues" dxfId="107" priority="49"/>
  </conditionalFormatting>
  <conditionalFormatting sqref="K8">
    <cfRule type="duplicateValues" dxfId="106" priority="48"/>
  </conditionalFormatting>
  <conditionalFormatting sqref="W8">
    <cfRule type="duplicateValues" dxfId="105" priority="47"/>
  </conditionalFormatting>
  <conditionalFormatting sqref="G3 A3 D3:E3 I3 K3 M3 Q3 S3 U3 W3 Y3 AA3 AC3 AE3 AG3 AI3:XFD3 A6 A9 A12 A15 A18 A21 A24">
    <cfRule type="duplicateValues" dxfId="104" priority="4413"/>
  </conditionalFormatting>
  <conditionalFormatting sqref="AA15">
    <cfRule type="duplicateValues" dxfId="103" priority="45"/>
  </conditionalFormatting>
  <conditionalFormatting sqref="AE19">
    <cfRule type="duplicateValues" dxfId="102" priority="44"/>
  </conditionalFormatting>
  <conditionalFormatting sqref="G21">
    <cfRule type="duplicateValues" dxfId="101" priority="43"/>
  </conditionalFormatting>
  <conditionalFormatting sqref="G25">
    <cfRule type="duplicateValues" dxfId="100" priority="42"/>
  </conditionalFormatting>
  <conditionalFormatting sqref="W26">
    <cfRule type="duplicateValues" dxfId="99" priority="41"/>
  </conditionalFormatting>
  <conditionalFormatting sqref="AE21">
    <cfRule type="duplicateValues" dxfId="98" priority="40"/>
  </conditionalFormatting>
  <conditionalFormatting sqref="K18">
    <cfRule type="duplicateValues" dxfId="97" priority="39"/>
  </conditionalFormatting>
  <conditionalFormatting sqref="S18">
    <cfRule type="duplicateValues" dxfId="96" priority="38"/>
  </conditionalFormatting>
  <conditionalFormatting sqref="AE18">
    <cfRule type="duplicateValues" dxfId="95" priority="37"/>
  </conditionalFormatting>
  <conditionalFormatting sqref="Q19">
    <cfRule type="duplicateValues" dxfId="94" priority="36"/>
  </conditionalFormatting>
  <conditionalFormatting sqref="G12">
    <cfRule type="duplicateValues" dxfId="93" priority="35"/>
  </conditionalFormatting>
  <conditionalFormatting sqref="S6">
    <cfRule type="duplicateValues" dxfId="92" priority="33"/>
  </conditionalFormatting>
  <conditionalFormatting sqref="AA6">
    <cfRule type="duplicateValues" dxfId="91" priority="32"/>
  </conditionalFormatting>
  <conditionalFormatting sqref="W7">
    <cfRule type="duplicateValues" dxfId="90" priority="31"/>
  </conditionalFormatting>
  <conditionalFormatting sqref="M8">
    <cfRule type="duplicateValues" dxfId="89" priority="30"/>
  </conditionalFormatting>
  <conditionalFormatting sqref="AA8">
    <cfRule type="duplicateValues" dxfId="88" priority="29"/>
  </conditionalFormatting>
  <conditionalFormatting sqref="S9">
    <cfRule type="duplicateValues" dxfId="87" priority="28"/>
  </conditionalFormatting>
  <conditionalFormatting sqref="I11">
    <cfRule type="duplicateValues" dxfId="86" priority="27"/>
  </conditionalFormatting>
  <conditionalFormatting sqref="M11">
    <cfRule type="duplicateValues" dxfId="85" priority="26"/>
  </conditionalFormatting>
  <conditionalFormatting sqref="Y11">
    <cfRule type="duplicateValues" dxfId="84" priority="25"/>
  </conditionalFormatting>
  <conditionalFormatting sqref="O12">
    <cfRule type="duplicateValues" dxfId="83" priority="24"/>
  </conditionalFormatting>
  <conditionalFormatting sqref="K13">
    <cfRule type="duplicateValues" dxfId="82" priority="23"/>
  </conditionalFormatting>
  <conditionalFormatting sqref="E14">
    <cfRule type="duplicateValues" dxfId="81" priority="22"/>
  </conditionalFormatting>
  <conditionalFormatting sqref="O14">
    <cfRule type="duplicateValues" dxfId="80" priority="21"/>
  </conditionalFormatting>
  <conditionalFormatting sqref="I12">
    <cfRule type="duplicateValues" dxfId="79" priority="20"/>
  </conditionalFormatting>
  <conditionalFormatting sqref="Y12">
    <cfRule type="duplicateValues" dxfId="78" priority="19"/>
  </conditionalFormatting>
  <conditionalFormatting sqref="W15">
    <cfRule type="duplicateValues" dxfId="77" priority="18"/>
  </conditionalFormatting>
  <conditionalFormatting sqref="E20">
    <cfRule type="duplicateValues" dxfId="76" priority="17"/>
  </conditionalFormatting>
  <conditionalFormatting sqref="AA16">
    <cfRule type="duplicateValues" dxfId="75" priority="16"/>
  </conditionalFormatting>
  <conditionalFormatting sqref="M17">
    <cfRule type="duplicateValues" dxfId="74" priority="15"/>
  </conditionalFormatting>
  <conditionalFormatting sqref="AC17">
    <cfRule type="duplicateValues" dxfId="73" priority="14"/>
  </conditionalFormatting>
  <conditionalFormatting sqref="U18">
    <cfRule type="duplicateValues" dxfId="72" priority="13"/>
  </conditionalFormatting>
  <conditionalFormatting sqref="I19">
    <cfRule type="duplicateValues" dxfId="71" priority="12"/>
  </conditionalFormatting>
  <conditionalFormatting sqref="G20">
    <cfRule type="duplicateValues" dxfId="70" priority="11"/>
  </conditionalFormatting>
  <conditionalFormatting sqref="K20">
    <cfRule type="duplicateValues" dxfId="69" priority="10"/>
  </conditionalFormatting>
  <conditionalFormatting sqref="S20">
    <cfRule type="duplicateValues" dxfId="68" priority="9"/>
  </conditionalFormatting>
  <conditionalFormatting sqref="U20">
    <cfRule type="duplicateValues" dxfId="67" priority="8"/>
  </conditionalFormatting>
  <conditionalFormatting sqref="AE20">
    <cfRule type="duplicateValues" dxfId="66" priority="7"/>
  </conditionalFormatting>
  <conditionalFormatting sqref="AA21">
    <cfRule type="duplicateValues" dxfId="65" priority="6"/>
  </conditionalFormatting>
  <conditionalFormatting sqref="AG21">
    <cfRule type="duplicateValues" dxfId="64" priority="5"/>
  </conditionalFormatting>
  <conditionalFormatting sqref="AC22">
    <cfRule type="duplicateValues" dxfId="63" priority="4"/>
  </conditionalFormatting>
  <conditionalFormatting sqref="AG23">
    <cfRule type="duplicateValues" dxfId="62" priority="3"/>
  </conditionalFormatting>
  <conditionalFormatting sqref="Y24">
    <cfRule type="duplicateValues" dxfId="61" priority="2"/>
  </conditionalFormatting>
  <conditionalFormatting sqref="AA24">
    <cfRule type="duplicateValues" dxfId="6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8BF8D-694C-4824-AED3-61F5888F753E}">
  <dimension ref="A1:D26"/>
  <sheetViews>
    <sheetView workbookViewId="0">
      <selection sqref="A1:C26"/>
    </sheetView>
  </sheetViews>
  <sheetFormatPr defaultRowHeight="15" x14ac:dyDescent="0.25"/>
  <cols>
    <col min="1" max="1" width="6" style="113" bestFit="1" customWidth="1"/>
    <col min="2" max="2" width="16.140625" bestFit="1" customWidth="1"/>
    <col min="3" max="3" width="12.7109375" bestFit="1" customWidth="1"/>
    <col min="4" max="4" width="10.5703125" style="79" bestFit="1" customWidth="1"/>
  </cols>
  <sheetData>
    <row r="1" spans="1:4" x14ac:dyDescent="0.25">
      <c r="A1" s="113" t="s">
        <v>271</v>
      </c>
      <c r="B1" t="s">
        <v>186</v>
      </c>
      <c r="C1" s="119" t="s">
        <v>275</v>
      </c>
      <c r="D1" s="79" t="s">
        <v>276</v>
      </c>
    </row>
    <row r="2" spans="1:4" x14ac:dyDescent="0.25">
      <c r="A2" s="113">
        <v>1</v>
      </c>
      <c r="B2" t="s">
        <v>163</v>
      </c>
      <c r="C2" s="119">
        <v>6143207</v>
      </c>
      <c r="D2" s="79">
        <v>3000</v>
      </c>
    </row>
    <row r="3" spans="1:4" x14ac:dyDescent="0.25">
      <c r="A3" s="113">
        <v>2</v>
      </c>
      <c r="B3" t="s">
        <v>143</v>
      </c>
      <c r="C3" s="119">
        <v>5692687</v>
      </c>
      <c r="D3" s="79">
        <v>1000</v>
      </c>
    </row>
    <row r="4" spans="1:4" x14ac:dyDescent="0.25">
      <c r="A4" s="113">
        <v>3</v>
      </c>
      <c r="B4" t="s">
        <v>138</v>
      </c>
      <c r="C4" s="119">
        <v>5120786</v>
      </c>
      <c r="D4" s="79">
        <v>0</v>
      </c>
    </row>
    <row r="5" spans="1:4" x14ac:dyDescent="0.25">
      <c r="A5" s="113">
        <v>4</v>
      </c>
      <c r="B5" t="s">
        <v>159</v>
      </c>
      <c r="C5" s="119">
        <v>4927618</v>
      </c>
      <c r="D5" s="79">
        <v>0</v>
      </c>
    </row>
    <row r="6" spans="1:4" x14ac:dyDescent="0.25">
      <c r="A6" s="113">
        <v>5</v>
      </c>
      <c r="B6" t="s">
        <v>153</v>
      </c>
      <c r="C6" s="119">
        <v>4072048</v>
      </c>
      <c r="D6" s="79">
        <v>0</v>
      </c>
    </row>
    <row r="7" spans="1:4" x14ac:dyDescent="0.25">
      <c r="A7" s="113">
        <v>6</v>
      </c>
      <c r="B7" t="s">
        <v>180</v>
      </c>
      <c r="C7" s="119">
        <v>3794909</v>
      </c>
      <c r="D7" s="79">
        <v>0</v>
      </c>
    </row>
    <row r="8" spans="1:4" x14ac:dyDescent="0.25">
      <c r="A8" s="113">
        <v>7</v>
      </c>
      <c r="B8" t="s">
        <v>160</v>
      </c>
      <c r="C8" s="119">
        <v>3724788</v>
      </c>
      <c r="D8" s="79">
        <v>0</v>
      </c>
    </row>
    <row r="9" spans="1:4" x14ac:dyDescent="0.25">
      <c r="A9" s="113">
        <v>8</v>
      </c>
      <c r="B9" t="s">
        <v>156</v>
      </c>
      <c r="C9" s="119">
        <v>3587054</v>
      </c>
      <c r="D9" s="79">
        <v>0</v>
      </c>
    </row>
    <row r="10" spans="1:4" x14ac:dyDescent="0.25">
      <c r="A10" s="113">
        <v>9</v>
      </c>
      <c r="B10" t="s">
        <v>131</v>
      </c>
      <c r="C10" s="119">
        <v>3567946</v>
      </c>
      <c r="D10" s="79">
        <v>0</v>
      </c>
    </row>
    <row r="11" spans="1:4" x14ac:dyDescent="0.25">
      <c r="A11" s="113">
        <v>10</v>
      </c>
      <c r="B11" t="s">
        <v>177</v>
      </c>
      <c r="C11" s="119">
        <v>3352456</v>
      </c>
      <c r="D11" s="79">
        <v>0</v>
      </c>
    </row>
    <row r="12" spans="1:4" x14ac:dyDescent="0.25">
      <c r="A12" s="113">
        <v>11</v>
      </c>
      <c r="B12" t="s">
        <v>146</v>
      </c>
      <c r="C12" s="119">
        <v>3161673</v>
      </c>
      <c r="D12" s="79">
        <v>0</v>
      </c>
    </row>
    <row r="13" spans="1:4" x14ac:dyDescent="0.25">
      <c r="A13" s="113">
        <v>12</v>
      </c>
      <c r="B13" t="s">
        <v>181</v>
      </c>
      <c r="C13" s="119">
        <v>3089762</v>
      </c>
      <c r="D13" s="79">
        <v>0</v>
      </c>
    </row>
    <row r="14" spans="1:4" x14ac:dyDescent="0.25">
      <c r="A14" s="113">
        <v>13</v>
      </c>
      <c r="B14" t="s">
        <v>136</v>
      </c>
      <c r="C14" s="119">
        <v>3043437</v>
      </c>
      <c r="D14" s="79">
        <v>0</v>
      </c>
    </row>
    <row r="15" spans="1:4" x14ac:dyDescent="0.25">
      <c r="A15" s="113">
        <v>14</v>
      </c>
      <c r="B15" t="s">
        <v>182</v>
      </c>
      <c r="C15" s="119">
        <v>2984152</v>
      </c>
      <c r="D15" s="79">
        <v>0</v>
      </c>
    </row>
    <row r="16" spans="1:4" x14ac:dyDescent="0.25">
      <c r="A16" s="113">
        <v>15</v>
      </c>
      <c r="B16" t="s">
        <v>184</v>
      </c>
      <c r="C16" s="119">
        <v>2927585</v>
      </c>
      <c r="D16" s="79">
        <v>0</v>
      </c>
    </row>
    <row r="17" spans="1:4" x14ac:dyDescent="0.25">
      <c r="A17" s="113">
        <v>16</v>
      </c>
      <c r="B17" t="s">
        <v>173</v>
      </c>
      <c r="C17" s="119">
        <v>2424987</v>
      </c>
      <c r="D17" s="79">
        <v>0</v>
      </c>
    </row>
    <row r="18" spans="1:4" x14ac:dyDescent="0.25">
      <c r="A18" s="113">
        <v>17</v>
      </c>
      <c r="B18" t="s">
        <v>127</v>
      </c>
      <c r="C18" s="119">
        <v>2364062</v>
      </c>
      <c r="D18" s="79">
        <v>0</v>
      </c>
    </row>
    <row r="19" spans="1:4" x14ac:dyDescent="0.25">
      <c r="A19" s="113">
        <v>18</v>
      </c>
      <c r="B19" t="s">
        <v>124</v>
      </c>
      <c r="C19" s="119">
        <v>2293997</v>
      </c>
      <c r="D19" s="79">
        <v>0</v>
      </c>
    </row>
    <row r="20" spans="1:4" x14ac:dyDescent="0.25">
      <c r="A20" s="113">
        <v>19</v>
      </c>
      <c r="B20" t="s">
        <v>164</v>
      </c>
      <c r="C20" s="119">
        <v>2268471</v>
      </c>
      <c r="D20" s="79">
        <v>0</v>
      </c>
    </row>
    <row r="21" spans="1:4" x14ac:dyDescent="0.25">
      <c r="A21" s="113">
        <v>20</v>
      </c>
      <c r="B21" t="s">
        <v>120</v>
      </c>
      <c r="C21" s="119">
        <v>2193589</v>
      </c>
      <c r="D21" s="79">
        <v>0</v>
      </c>
    </row>
    <row r="22" spans="1:4" x14ac:dyDescent="0.25">
      <c r="A22" s="113">
        <v>21</v>
      </c>
      <c r="B22" t="s">
        <v>122</v>
      </c>
      <c r="C22" s="119">
        <v>2142703</v>
      </c>
      <c r="D22" s="79">
        <v>0</v>
      </c>
    </row>
    <row r="23" spans="1:4" x14ac:dyDescent="0.25">
      <c r="A23" s="113">
        <v>22</v>
      </c>
      <c r="B23" t="s">
        <v>193</v>
      </c>
      <c r="C23" s="119">
        <v>1886286</v>
      </c>
      <c r="D23" s="79">
        <v>0</v>
      </c>
    </row>
    <row r="24" spans="1:4" x14ac:dyDescent="0.25">
      <c r="A24" s="113">
        <v>23</v>
      </c>
      <c r="B24" t="s">
        <v>145</v>
      </c>
      <c r="C24" s="119">
        <v>1389152</v>
      </c>
      <c r="D24" s="79">
        <v>0</v>
      </c>
    </row>
    <row r="25" spans="1:4" x14ac:dyDescent="0.25">
      <c r="A25" s="113">
        <v>24</v>
      </c>
      <c r="B25" t="s">
        <v>183</v>
      </c>
      <c r="C25" s="119">
        <v>1028872</v>
      </c>
      <c r="D25" s="79">
        <v>0</v>
      </c>
    </row>
    <row r="26" spans="1:4" x14ac:dyDescent="0.25">
      <c r="A26" s="113">
        <v>25</v>
      </c>
      <c r="B26" t="s">
        <v>157</v>
      </c>
      <c r="C26" s="119">
        <v>901480</v>
      </c>
      <c r="D26" s="7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C4300-C0B9-4AF9-8EB1-BA8424D1A4D0}">
  <dimension ref="B2:N33"/>
  <sheetViews>
    <sheetView showGridLines="0" workbookViewId="0">
      <selection activeCell="G2" sqref="G2:O34"/>
    </sheetView>
  </sheetViews>
  <sheetFormatPr defaultRowHeight="18.75" x14ac:dyDescent="0.3"/>
  <cols>
    <col min="2" max="2" width="16.140625" bestFit="1" customWidth="1"/>
    <col min="8" max="8" width="4.140625" style="86" bestFit="1" customWidth="1"/>
    <col min="9" max="9" width="20.28515625" style="86" bestFit="1" customWidth="1"/>
    <col min="10" max="10" width="17" style="86" bestFit="1" customWidth="1"/>
    <col min="11" max="11" width="1.28515625" style="86" customWidth="1"/>
    <col min="12" max="12" width="4.140625" style="86" bestFit="1" customWidth="1"/>
    <col min="13" max="13" width="19.85546875" style="86" bestFit="1" customWidth="1"/>
    <col min="14" max="14" width="17" style="86" bestFit="1" customWidth="1"/>
  </cols>
  <sheetData>
    <row r="2" spans="2:14" ht="19.5" thickBot="1" x14ac:dyDescent="0.35">
      <c r="B2" t="s">
        <v>27</v>
      </c>
    </row>
    <row r="3" spans="2:14" ht="19.5" thickBot="1" x14ac:dyDescent="0.35">
      <c r="B3" t="s">
        <v>182</v>
      </c>
      <c r="H3" s="87" t="s">
        <v>0</v>
      </c>
      <c r="I3" s="88" t="s">
        <v>186</v>
      </c>
      <c r="J3" s="89" t="s">
        <v>26</v>
      </c>
      <c r="K3" s="90"/>
      <c r="L3" s="91" t="s">
        <v>0</v>
      </c>
      <c r="M3" s="88" t="s">
        <v>186</v>
      </c>
      <c r="N3" s="92" t="s">
        <v>26</v>
      </c>
    </row>
    <row r="4" spans="2:14" x14ac:dyDescent="0.3">
      <c r="B4" t="s">
        <v>181</v>
      </c>
      <c r="H4" s="93">
        <v>1</v>
      </c>
      <c r="I4" s="94" t="s">
        <v>173</v>
      </c>
      <c r="J4" s="95">
        <v>6024962</v>
      </c>
      <c r="K4" s="96"/>
      <c r="L4" s="97">
        <v>31</v>
      </c>
      <c r="M4" s="94" t="s">
        <v>178</v>
      </c>
      <c r="N4" s="98">
        <v>3362588</v>
      </c>
    </row>
    <row r="5" spans="2:14" x14ac:dyDescent="0.3">
      <c r="B5" t="s">
        <v>180</v>
      </c>
      <c r="H5" s="99">
        <v>2</v>
      </c>
      <c r="I5" s="100" t="s">
        <v>131</v>
      </c>
      <c r="J5" s="101">
        <v>5874635</v>
      </c>
      <c r="K5" s="96"/>
      <c r="L5" s="102">
        <v>32</v>
      </c>
      <c r="M5" s="100" t="s">
        <v>169</v>
      </c>
      <c r="N5" s="103">
        <v>3348626</v>
      </c>
    </row>
    <row r="6" spans="2:14" x14ac:dyDescent="0.3">
      <c r="B6" t="s">
        <v>124</v>
      </c>
      <c r="H6" s="99">
        <v>3</v>
      </c>
      <c r="I6" s="100" t="s">
        <v>153</v>
      </c>
      <c r="J6" s="101">
        <v>5753313</v>
      </c>
      <c r="K6" s="96"/>
      <c r="L6" s="102">
        <v>33</v>
      </c>
      <c r="M6" s="100" t="s">
        <v>155</v>
      </c>
      <c r="N6" s="103">
        <v>3336356</v>
      </c>
    </row>
    <row r="7" spans="2:14" x14ac:dyDescent="0.3">
      <c r="B7" t="s">
        <v>136</v>
      </c>
      <c r="H7" s="99">
        <v>4</v>
      </c>
      <c r="I7" s="100" t="s">
        <v>182</v>
      </c>
      <c r="J7" s="101">
        <v>5743007</v>
      </c>
      <c r="K7" s="96"/>
      <c r="L7" s="102">
        <v>34</v>
      </c>
      <c r="M7" s="100" t="s">
        <v>151</v>
      </c>
      <c r="N7" s="103">
        <v>3258063</v>
      </c>
    </row>
    <row r="8" spans="2:14" x14ac:dyDescent="0.3">
      <c r="B8" t="s">
        <v>177</v>
      </c>
      <c r="H8" s="99">
        <v>5</v>
      </c>
      <c r="I8" s="100" t="s">
        <v>159</v>
      </c>
      <c r="J8" s="101">
        <v>5594993</v>
      </c>
      <c r="K8" s="96"/>
      <c r="L8" s="102">
        <v>35</v>
      </c>
      <c r="M8" s="100" t="s">
        <v>168</v>
      </c>
      <c r="N8" s="103">
        <v>3258059</v>
      </c>
    </row>
    <row r="9" spans="2:14" x14ac:dyDescent="0.3">
      <c r="B9" t="s">
        <v>184</v>
      </c>
      <c r="H9" s="99">
        <v>6</v>
      </c>
      <c r="I9" s="100" t="s">
        <v>180</v>
      </c>
      <c r="J9" s="101">
        <v>5594726</v>
      </c>
      <c r="K9" s="96"/>
      <c r="L9" s="102">
        <v>36</v>
      </c>
      <c r="M9" s="100" t="s">
        <v>144</v>
      </c>
      <c r="N9" s="103">
        <v>3138306</v>
      </c>
    </row>
    <row r="10" spans="2:14" x14ac:dyDescent="0.3">
      <c r="B10" t="s">
        <v>145</v>
      </c>
      <c r="H10" s="99">
        <v>7</v>
      </c>
      <c r="I10" s="100" t="s">
        <v>120</v>
      </c>
      <c r="J10" s="101">
        <v>5473595</v>
      </c>
      <c r="K10" s="96"/>
      <c r="L10" s="102">
        <v>37</v>
      </c>
      <c r="M10" s="100" t="s">
        <v>154</v>
      </c>
      <c r="N10" s="103">
        <v>3101691</v>
      </c>
    </row>
    <row r="11" spans="2:14" x14ac:dyDescent="0.3">
      <c r="B11" t="s">
        <v>122</v>
      </c>
      <c r="H11" s="99">
        <v>8</v>
      </c>
      <c r="I11" s="100" t="s">
        <v>143</v>
      </c>
      <c r="J11" s="101">
        <v>5457535</v>
      </c>
      <c r="K11" s="96"/>
      <c r="L11" s="102">
        <v>38</v>
      </c>
      <c r="M11" s="100" t="s">
        <v>167</v>
      </c>
      <c r="N11" s="103">
        <v>3096754</v>
      </c>
    </row>
    <row r="12" spans="2:14" x14ac:dyDescent="0.3">
      <c r="B12" t="s">
        <v>120</v>
      </c>
      <c r="H12" s="99">
        <v>9</v>
      </c>
      <c r="I12" s="100" t="s">
        <v>183</v>
      </c>
      <c r="J12" s="101">
        <v>5347983</v>
      </c>
      <c r="K12" s="96"/>
      <c r="L12" s="102">
        <v>39</v>
      </c>
      <c r="M12" s="100" t="s">
        <v>141</v>
      </c>
      <c r="N12" s="103">
        <v>3087884</v>
      </c>
    </row>
    <row r="13" spans="2:14" x14ac:dyDescent="0.3">
      <c r="B13" t="s">
        <v>131</v>
      </c>
      <c r="H13" s="99">
        <v>10</v>
      </c>
      <c r="I13" s="100" t="s">
        <v>184</v>
      </c>
      <c r="J13" s="101">
        <v>5243239</v>
      </c>
      <c r="K13" s="96"/>
      <c r="L13" s="102">
        <v>40</v>
      </c>
      <c r="M13" s="100" t="s">
        <v>147</v>
      </c>
      <c r="N13" s="103">
        <v>3036967</v>
      </c>
    </row>
    <row r="14" spans="2:14" x14ac:dyDescent="0.3">
      <c r="B14" t="s">
        <v>143</v>
      </c>
      <c r="H14" s="99">
        <v>11</v>
      </c>
      <c r="I14" s="100" t="s">
        <v>171</v>
      </c>
      <c r="J14" s="101">
        <v>5240670</v>
      </c>
      <c r="K14" s="96"/>
      <c r="L14" s="102">
        <v>41</v>
      </c>
      <c r="M14" s="100" t="s">
        <v>175</v>
      </c>
      <c r="N14" s="103">
        <v>3021410</v>
      </c>
    </row>
    <row r="15" spans="2:14" x14ac:dyDescent="0.3">
      <c r="B15" t="s">
        <v>159</v>
      </c>
      <c r="H15" s="99">
        <v>12</v>
      </c>
      <c r="I15" s="100" t="s">
        <v>157</v>
      </c>
      <c r="J15" s="101">
        <v>5019156</v>
      </c>
      <c r="K15" s="96"/>
      <c r="L15" s="102">
        <v>42</v>
      </c>
      <c r="M15" s="100" t="s">
        <v>128</v>
      </c>
      <c r="N15" s="103">
        <v>2976434</v>
      </c>
    </row>
    <row r="16" spans="2:14" x14ac:dyDescent="0.3">
      <c r="B16" t="s">
        <v>183</v>
      </c>
      <c r="H16" s="99">
        <v>13</v>
      </c>
      <c r="I16" s="100" t="s">
        <v>124</v>
      </c>
      <c r="J16" s="101">
        <v>5018220</v>
      </c>
      <c r="K16" s="96"/>
      <c r="L16" s="102">
        <v>43</v>
      </c>
      <c r="M16" s="100" t="s">
        <v>165</v>
      </c>
      <c r="N16" s="103">
        <v>2902193</v>
      </c>
    </row>
    <row r="17" spans="2:14" x14ac:dyDescent="0.3">
      <c r="B17" t="s">
        <v>146</v>
      </c>
      <c r="H17" s="99">
        <v>14</v>
      </c>
      <c r="I17" s="100" t="s">
        <v>136</v>
      </c>
      <c r="J17" s="101">
        <v>4989314</v>
      </c>
      <c r="K17" s="96"/>
      <c r="L17" s="102">
        <v>44</v>
      </c>
      <c r="M17" s="100" t="s">
        <v>162</v>
      </c>
      <c r="N17" s="103">
        <v>2785624</v>
      </c>
    </row>
    <row r="18" spans="2:14" x14ac:dyDescent="0.3">
      <c r="B18" t="s">
        <v>173</v>
      </c>
      <c r="H18" s="99">
        <v>15</v>
      </c>
      <c r="I18" s="100" t="s">
        <v>156</v>
      </c>
      <c r="J18" s="101">
        <v>4947813</v>
      </c>
      <c r="K18" s="96"/>
      <c r="L18" s="102">
        <v>45</v>
      </c>
      <c r="M18" s="100" t="s">
        <v>185</v>
      </c>
      <c r="N18" s="103">
        <v>2563581</v>
      </c>
    </row>
    <row r="19" spans="2:14" x14ac:dyDescent="0.3">
      <c r="B19" t="s">
        <v>127</v>
      </c>
      <c r="H19" s="99">
        <v>16</v>
      </c>
      <c r="I19" s="100" t="s">
        <v>164</v>
      </c>
      <c r="J19" s="101">
        <v>4892855</v>
      </c>
      <c r="K19" s="96"/>
      <c r="L19" s="102">
        <v>46</v>
      </c>
      <c r="M19" s="100" t="s">
        <v>176</v>
      </c>
      <c r="N19" s="103">
        <v>2561628</v>
      </c>
    </row>
    <row r="20" spans="2:14" x14ac:dyDescent="0.3">
      <c r="B20" t="s">
        <v>193</v>
      </c>
      <c r="H20" s="99">
        <v>17</v>
      </c>
      <c r="I20" s="100" t="s">
        <v>145</v>
      </c>
      <c r="J20" s="101">
        <v>4850545</v>
      </c>
      <c r="K20" s="96"/>
      <c r="L20" s="102">
        <v>47</v>
      </c>
      <c r="M20" s="100" t="s">
        <v>132</v>
      </c>
      <c r="N20" s="103">
        <v>2538839</v>
      </c>
    </row>
    <row r="21" spans="2:14" x14ac:dyDescent="0.3">
      <c r="B21" t="s">
        <v>164</v>
      </c>
      <c r="H21" s="99">
        <v>18</v>
      </c>
      <c r="I21" s="100" t="s">
        <v>127</v>
      </c>
      <c r="J21" s="101">
        <v>4845352</v>
      </c>
      <c r="K21" s="96"/>
      <c r="L21" s="102">
        <v>48</v>
      </c>
      <c r="M21" s="100" t="s">
        <v>140</v>
      </c>
      <c r="N21" s="103">
        <v>2506412</v>
      </c>
    </row>
    <row r="22" spans="2:14" x14ac:dyDescent="0.3">
      <c r="B22" t="s">
        <v>157</v>
      </c>
      <c r="H22" s="99">
        <v>19</v>
      </c>
      <c r="I22" s="100" t="s">
        <v>163</v>
      </c>
      <c r="J22" s="101">
        <v>4817282</v>
      </c>
      <c r="K22" s="96"/>
      <c r="L22" s="102">
        <v>49</v>
      </c>
      <c r="M22" s="100" t="s">
        <v>161</v>
      </c>
      <c r="N22" s="103">
        <v>2480889</v>
      </c>
    </row>
    <row r="23" spans="2:14" x14ac:dyDescent="0.3">
      <c r="B23" t="s">
        <v>163</v>
      </c>
      <c r="H23" s="99">
        <v>20</v>
      </c>
      <c r="I23" s="100" t="s">
        <v>177</v>
      </c>
      <c r="J23" s="101">
        <v>4804381</v>
      </c>
      <c r="K23" s="96"/>
      <c r="L23" s="102">
        <v>50</v>
      </c>
      <c r="M23" s="100" t="s">
        <v>152</v>
      </c>
      <c r="N23" s="103">
        <v>2451039</v>
      </c>
    </row>
    <row r="24" spans="2:14" x14ac:dyDescent="0.3">
      <c r="B24" t="s">
        <v>156</v>
      </c>
      <c r="H24" s="99">
        <v>21</v>
      </c>
      <c r="I24" s="100" t="s">
        <v>122</v>
      </c>
      <c r="J24" s="101">
        <v>4512970</v>
      </c>
      <c r="K24" s="96"/>
      <c r="L24" s="102">
        <v>51</v>
      </c>
      <c r="M24" s="100" t="s">
        <v>133</v>
      </c>
      <c r="N24" s="103">
        <v>2436908</v>
      </c>
    </row>
    <row r="25" spans="2:14" x14ac:dyDescent="0.3">
      <c r="B25" t="s">
        <v>153</v>
      </c>
      <c r="H25" s="99">
        <v>22</v>
      </c>
      <c r="I25" s="100" t="s">
        <v>181</v>
      </c>
      <c r="J25" s="101">
        <v>4485834</v>
      </c>
      <c r="K25" s="96"/>
      <c r="L25" s="102">
        <v>52</v>
      </c>
      <c r="M25" s="100" t="s">
        <v>129</v>
      </c>
      <c r="N25" s="103">
        <v>2424039</v>
      </c>
    </row>
    <row r="26" spans="2:14" x14ac:dyDescent="0.3">
      <c r="B26" t="s">
        <v>138</v>
      </c>
      <c r="H26" s="99">
        <v>23</v>
      </c>
      <c r="I26" s="100" t="s">
        <v>160</v>
      </c>
      <c r="J26" s="101">
        <v>4432355</v>
      </c>
      <c r="K26" s="96"/>
      <c r="L26" s="102">
        <v>53</v>
      </c>
      <c r="M26" s="100" t="s">
        <v>139</v>
      </c>
      <c r="N26" s="103">
        <v>2323196</v>
      </c>
    </row>
    <row r="27" spans="2:14" x14ac:dyDescent="0.3">
      <c r="B27" t="s">
        <v>160</v>
      </c>
      <c r="H27" s="99">
        <v>24</v>
      </c>
      <c r="I27" s="100" t="s">
        <v>138</v>
      </c>
      <c r="J27" s="101">
        <v>4356032</v>
      </c>
      <c r="K27" s="96"/>
      <c r="L27" s="102">
        <v>54</v>
      </c>
      <c r="M27" s="100" t="s">
        <v>126</v>
      </c>
      <c r="N27" s="103">
        <v>2306814</v>
      </c>
    </row>
    <row r="28" spans="2:14" x14ac:dyDescent="0.3">
      <c r="H28" s="99">
        <v>25</v>
      </c>
      <c r="I28" s="100" t="s">
        <v>146</v>
      </c>
      <c r="J28" s="101">
        <v>3911481</v>
      </c>
      <c r="K28" s="96"/>
      <c r="L28" s="102">
        <v>55</v>
      </c>
      <c r="M28" s="100" t="s">
        <v>149</v>
      </c>
      <c r="N28" s="103">
        <v>2125439</v>
      </c>
    </row>
    <row r="29" spans="2:14" x14ac:dyDescent="0.3">
      <c r="H29" s="99">
        <v>26</v>
      </c>
      <c r="I29" s="100" t="s">
        <v>134</v>
      </c>
      <c r="J29" s="101">
        <v>3738520</v>
      </c>
      <c r="K29" s="96"/>
      <c r="L29" s="102">
        <v>56</v>
      </c>
      <c r="M29" s="100" t="s">
        <v>174</v>
      </c>
      <c r="N29" s="103">
        <v>1940773</v>
      </c>
    </row>
    <row r="30" spans="2:14" x14ac:dyDescent="0.3">
      <c r="H30" s="99">
        <v>27</v>
      </c>
      <c r="I30" s="100" t="s">
        <v>170</v>
      </c>
      <c r="J30" s="101">
        <v>3669920</v>
      </c>
      <c r="K30" s="96"/>
      <c r="L30" s="102">
        <v>57</v>
      </c>
      <c r="M30" s="100" t="s">
        <v>172</v>
      </c>
      <c r="N30" s="103">
        <v>1359592</v>
      </c>
    </row>
    <row r="31" spans="2:14" x14ac:dyDescent="0.3">
      <c r="H31" s="99">
        <v>28</v>
      </c>
      <c r="I31" s="100" t="s">
        <v>148</v>
      </c>
      <c r="J31" s="101">
        <v>3578523</v>
      </c>
      <c r="K31" s="96"/>
      <c r="L31" s="102">
        <v>58</v>
      </c>
      <c r="M31" s="100" t="s">
        <v>166</v>
      </c>
      <c r="N31" s="103">
        <v>1193702</v>
      </c>
    </row>
    <row r="32" spans="2:14" x14ac:dyDescent="0.3">
      <c r="H32" s="99">
        <v>29</v>
      </c>
      <c r="I32" s="100" t="s">
        <v>158</v>
      </c>
      <c r="J32" s="101">
        <v>3566646</v>
      </c>
      <c r="K32" s="96"/>
      <c r="L32" s="102">
        <v>59</v>
      </c>
      <c r="M32" s="100" t="s">
        <v>150</v>
      </c>
      <c r="N32" s="103">
        <v>970664</v>
      </c>
    </row>
    <row r="33" spans="8:14" ht="19.5" thickBot="1" x14ac:dyDescent="0.35">
      <c r="H33" s="104">
        <v>30</v>
      </c>
      <c r="I33" s="105" t="s">
        <v>125</v>
      </c>
      <c r="J33" s="106">
        <v>3558070</v>
      </c>
      <c r="K33" s="107"/>
      <c r="L33" s="108">
        <v>60</v>
      </c>
      <c r="M33" s="105" t="s">
        <v>119</v>
      </c>
      <c r="N33" s="109">
        <v>909057</v>
      </c>
    </row>
  </sheetData>
  <sortState xmlns:xlrd2="http://schemas.microsoft.com/office/spreadsheetml/2017/richdata2" ref="B3:B27">
    <sortCondition ref="B3:B27"/>
  </sortState>
  <conditionalFormatting sqref="J7">
    <cfRule type="duplicateValues" dxfId="59" priority="57"/>
  </conditionalFormatting>
  <conditionalFormatting sqref="J8">
    <cfRule type="duplicateValues" dxfId="58" priority="56"/>
  </conditionalFormatting>
  <conditionalFormatting sqref="J9">
    <cfRule type="duplicateValues" dxfId="57" priority="55"/>
  </conditionalFormatting>
  <conditionalFormatting sqref="J10">
    <cfRule type="duplicateValues" dxfId="56" priority="54"/>
  </conditionalFormatting>
  <conditionalFormatting sqref="J11">
    <cfRule type="duplicateValues" dxfId="55" priority="53"/>
  </conditionalFormatting>
  <conditionalFormatting sqref="J12">
    <cfRule type="duplicateValues" dxfId="54" priority="52"/>
  </conditionalFormatting>
  <conditionalFormatting sqref="J13">
    <cfRule type="duplicateValues" dxfId="53" priority="51"/>
  </conditionalFormatting>
  <conditionalFormatting sqref="J14">
    <cfRule type="duplicateValues" dxfId="52" priority="50"/>
  </conditionalFormatting>
  <conditionalFormatting sqref="J15">
    <cfRule type="duplicateValues" dxfId="51" priority="49"/>
  </conditionalFormatting>
  <conditionalFormatting sqref="J16">
    <cfRule type="duplicateValues" dxfId="50" priority="48"/>
  </conditionalFormatting>
  <conditionalFormatting sqref="J17">
    <cfRule type="duplicateValues" dxfId="49" priority="47"/>
  </conditionalFormatting>
  <conditionalFormatting sqref="J18">
    <cfRule type="duplicateValues" dxfId="48" priority="46"/>
  </conditionalFormatting>
  <conditionalFormatting sqref="J19">
    <cfRule type="duplicateValues" dxfId="47" priority="45"/>
  </conditionalFormatting>
  <conditionalFormatting sqref="J20">
    <cfRule type="duplicateValues" dxfId="46" priority="44"/>
  </conditionalFormatting>
  <conditionalFormatting sqref="J21">
    <cfRule type="duplicateValues" dxfId="45" priority="43"/>
  </conditionalFormatting>
  <conditionalFormatting sqref="J22">
    <cfRule type="duplicateValues" dxfId="44" priority="42"/>
  </conditionalFormatting>
  <conditionalFormatting sqref="J23">
    <cfRule type="duplicateValues" dxfId="43" priority="41"/>
  </conditionalFormatting>
  <conditionalFormatting sqref="J24">
    <cfRule type="duplicateValues" dxfId="42" priority="40"/>
  </conditionalFormatting>
  <conditionalFormatting sqref="J25">
    <cfRule type="duplicateValues" dxfId="41" priority="39"/>
  </conditionalFormatting>
  <conditionalFormatting sqref="J26">
    <cfRule type="duplicateValues" dxfId="40" priority="38"/>
  </conditionalFormatting>
  <conditionalFormatting sqref="J27">
    <cfRule type="duplicateValues" dxfId="39" priority="37"/>
  </conditionalFormatting>
  <conditionalFormatting sqref="J28">
    <cfRule type="duplicateValues" dxfId="38" priority="36"/>
  </conditionalFormatting>
  <conditionalFormatting sqref="J29">
    <cfRule type="duplicateValues" dxfId="37" priority="35"/>
  </conditionalFormatting>
  <conditionalFormatting sqref="J30">
    <cfRule type="duplicateValues" dxfId="36" priority="34"/>
  </conditionalFormatting>
  <conditionalFormatting sqref="J31">
    <cfRule type="duplicateValues" dxfId="35" priority="33"/>
  </conditionalFormatting>
  <conditionalFormatting sqref="J32">
    <cfRule type="duplicateValues" dxfId="34" priority="32"/>
  </conditionalFormatting>
  <conditionalFormatting sqref="J33">
    <cfRule type="duplicateValues" dxfId="33" priority="31"/>
  </conditionalFormatting>
  <conditionalFormatting sqref="N4">
    <cfRule type="duplicateValues" dxfId="32" priority="30"/>
  </conditionalFormatting>
  <conditionalFormatting sqref="N5">
    <cfRule type="duplicateValues" dxfId="31" priority="29"/>
  </conditionalFormatting>
  <conditionalFormatting sqref="N6">
    <cfRule type="duplicateValues" dxfId="30" priority="28"/>
  </conditionalFormatting>
  <conditionalFormatting sqref="N7">
    <cfRule type="duplicateValues" dxfId="29" priority="27"/>
  </conditionalFormatting>
  <conditionalFormatting sqref="N8">
    <cfRule type="duplicateValues" dxfId="28" priority="26"/>
  </conditionalFormatting>
  <conditionalFormatting sqref="N9">
    <cfRule type="duplicateValues" dxfId="27" priority="25"/>
  </conditionalFormatting>
  <conditionalFormatting sqref="N10">
    <cfRule type="duplicateValues" dxfId="26" priority="24"/>
  </conditionalFormatting>
  <conditionalFormatting sqref="N11">
    <cfRule type="duplicateValues" dxfId="25" priority="23"/>
  </conditionalFormatting>
  <conditionalFormatting sqref="N12">
    <cfRule type="duplicateValues" dxfId="24" priority="22"/>
  </conditionalFormatting>
  <conditionalFormatting sqref="N13">
    <cfRule type="duplicateValues" dxfId="23" priority="21"/>
  </conditionalFormatting>
  <conditionalFormatting sqref="N14">
    <cfRule type="duplicateValues" dxfId="22" priority="20"/>
  </conditionalFormatting>
  <conditionalFormatting sqref="N15">
    <cfRule type="duplicateValues" dxfId="21" priority="19"/>
  </conditionalFormatting>
  <conditionalFormatting sqref="N16">
    <cfRule type="duplicateValues" dxfId="20" priority="18"/>
  </conditionalFormatting>
  <conditionalFormatting sqref="N17">
    <cfRule type="duplicateValues" dxfId="19" priority="17"/>
  </conditionalFormatting>
  <conditionalFormatting sqref="N18">
    <cfRule type="duplicateValues" dxfId="18" priority="16"/>
  </conditionalFormatting>
  <conditionalFormatting sqref="N19">
    <cfRule type="duplicateValues" dxfId="17" priority="15"/>
  </conditionalFormatting>
  <conditionalFormatting sqref="N20">
    <cfRule type="duplicateValues" dxfId="16" priority="14"/>
  </conditionalFormatting>
  <conditionalFormatting sqref="N21">
    <cfRule type="duplicateValues" dxfId="15" priority="13"/>
  </conditionalFormatting>
  <conditionalFormatting sqref="N22">
    <cfRule type="duplicateValues" dxfId="14" priority="12"/>
  </conditionalFormatting>
  <conditionalFormatting sqref="N23">
    <cfRule type="duplicateValues" dxfId="13" priority="11"/>
  </conditionalFormatting>
  <conditionalFormatting sqref="N24">
    <cfRule type="duplicateValues" dxfId="12" priority="10"/>
  </conditionalFormatting>
  <conditionalFormatting sqref="N25">
    <cfRule type="duplicateValues" dxfId="11" priority="9"/>
  </conditionalFormatting>
  <conditionalFormatting sqref="N26">
    <cfRule type="duplicateValues" dxfId="10" priority="8"/>
  </conditionalFormatting>
  <conditionalFormatting sqref="N27">
    <cfRule type="duplicateValues" dxfId="9" priority="7"/>
  </conditionalFormatting>
  <conditionalFormatting sqref="N28">
    <cfRule type="duplicateValues" dxfId="8" priority="6"/>
  </conditionalFormatting>
  <conditionalFormatting sqref="N29">
    <cfRule type="duplicateValues" dxfId="7" priority="5"/>
  </conditionalFormatting>
  <conditionalFormatting sqref="N30">
    <cfRule type="duplicateValues" dxfId="6" priority="4"/>
  </conditionalFormatting>
  <conditionalFormatting sqref="N31">
    <cfRule type="duplicateValues" dxfId="5" priority="3"/>
  </conditionalFormatting>
  <conditionalFormatting sqref="N32">
    <cfRule type="duplicateValues" dxfId="4" priority="2"/>
  </conditionalFormatting>
  <conditionalFormatting sqref="N33">
    <cfRule type="duplicateValues" dxfId="3" priority="1"/>
  </conditionalFormatting>
  <conditionalFormatting sqref="L5 J5 H5 H8 H11 H14 H17 H20 H23 H26 H29 H32 L8 L11 L14 L17 L20 L23 L26 L29 L32">
    <cfRule type="duplicateValues" dxfId="2" priority="58"/>
  </conditionalFormatting>
  <conditionalFormatting sqref="L6 J6 H6 H9 H12 H15 H18 H21 H24 H27 H30 H33 L9 L12 L15 L18 L21 L24 L27 L30 L33">
    <cfRule type="duplicateValues" dxfId="1" priority="59"/>
  </conditionalFormatting>
  <conditionalFormatting sqref="L4 J4 H4 H7 H10 H13 H16 H19 H22 H25 H28 H31 L7 L10 L13 L16 L19 L22 L25 L28 L31">
    <cfRule type="duplicateValues" dxfId="0" priority="6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836FB-BECE-4218-83E2-7D78AA5FCFE4}">
  <dimension ref="A1:B14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3" sqref="E13"/>
    </sheetView>
  </sheetViews>
  <sheetFormatPr defaultRowHeight="13.5" x14ac:dyDescent="0.25"/>
  <cols>
    <col min="1" max="1" width="34.7109375" style="110" bestFit="1" customWidth="1"/>
    <col min="2" max="2" width="10.7109375" style="110" bestFit="1" customWidth="1"/>
    <col min="3" max="16384" width="9.140625" style="110"/>
  </cols>
  <sheetData>
    <row r="1" spans="1:2" x14ac:dyDescent="0.25">
      <c r="A1" s="110" t="s">
        <v>186</v>
      </c>
      <c r="B1" s="110" t="s">
        <v>272</v>
      </c>
    </row>
    <row r="2" spans="1:2" x14ac:dyDescent="0.25">
      <c r="A2" s="110" t="s">
        <v>66</v>
      </c>
      <c r="B2" s="114">
        <v>3150000</v>
      </c>
    </row>
    <row r="3" spans="1:2" x14ac:dyDescent="0.25">
      <c r="A3" s="110" t="s">
        <v>72</v>
      </c>
      <c r="B3" s="114">
        <v>1557687</v>
      </c>
    </row>
    <row r="4" spans="1:2" x14ac:dyDescent="0.25">
      <c r="A4" s="110" t="s">
        <v>194</v>
      </c>
      <c r="B4" s="114">
        <v>1557687</v>
      </c>
    </row>
    <row r="5" spans="1:2" x14ac:dyDescent="0.25">
      <c r="A5" s="110" t="s">
        <v>30</v>
      </c>
      <c r="B5" s="114">
        <v>859032</v>
      </c>
    </row>
    <row r="6" spans="1:2" x14ac:dyDescent="0.25">
      <c r="A6" s="110" t="s">
        <v>71</v>
      </c>
      <c r="B6" s="114">
        <v>674953</v>
      </c>
    </row>
    <row r="7" spans="1:2" x14ac:dyDescent="0.25">
      <c r="A7" s="110" t="s">
        <v>37</v>
      </c>
      <c r="B7" s="114">
        <v>674953</v>
      </c>
    </row>
    <row r="8" spans="1:2" x14ac:dyDescent="0.25">
      <c r="A8" s="110" t="s">
        <v>188</v>
      </c>
      <c r="B8" s="114">
        <v>515934</v>
      </c>
    </row>
    <row r="9" spans="1:2" x14ac:dyDescent="0.25">
      <c r="A9" s="110" t="s">
        <v>60</v>
      </c>
      <c r="B9" s="114">
        <v>515934</v>
      </c>
    </row>
    <row r="10" spans="1:2" x14ac:dyDescent="0.25">
      <c r="A10" s="110" t="s">
        <v>50</v>
      </c>
      <c r="B10" s="114">
        <v>515934</v>
      </c>
    </row>
    <row r="11" spans="1:2" x14ac:dyDescent="0.25">
      <c r="A11" s="110" t="s">
        <v>49</v>
      </c>
      <c r="B11" s="114">
        <v>407219</v>
      </c>
    </row>
    <row r="12" spans="1:2" x14ac:dyDescent="0.25">
      <c r="A12" s="110" t="s">
        <v>191</v>
      </c>
      <c r="B12" s="114">
        <v>407219</v>
      </c>
    </row>
    <row r="13" spans="1:2" x14ac:dyDescent="0.25">
      <c r="A13" s="110" t="s">
        <v>264</v>
      </c>
      <c r="B13" s="114">
        <v>347058</v>
      </c>
    </row>
    <row r="14" spans="1:2" x14ac:dyDescent="0.25">
      <c r="A14" s="110" t="s">
        <v>31</v>
      </c>
      <c r="B14" s="114">
        <v>347058</v>
      </c>
    </row>
    <row r="15" spans="1:2" x14ac:dyDescent="0.25">
      <c r="A15" s="110" t="s">
        <v>205</v>
      </c>
      <c r="B15" s="114">
        <v>241302</v>
      </c>
    </row>
    <row r="16" spans="1:2" x14ac:dyDescent="0.25">
      <c r="A16" s="110" t="s">
        <v>47</v>
      </c>
      <c r="B16" s="114">
        <v>241302</v>
      </c>
    </row>
    <row r="17" spans="1:2" x14ac:dyDescent="0.25">
      <c r="A17" s="110" t="s">
        <v>41</v>
      </c>
      <c r="B17" s="114">
        <v>241302</v>
      </c>
    </row>
    <row r="18" spans="1:2" x14ac:dyDescent="0.25">
      <c r="A18" s="110" t="s">
        <v>38</v>
      </c>
      <c r="B18" s="114">
        <v>241302</v>
      </c>
    </row>
    <row r="19" spans="1:2" x14ac:dyDescent="0.25">
      <c r="A19" s="110" t="s">
        <v>82</v>
      </c>
      <c r="B19" s="114">
        <v>241302</v>
      </c>
    </row>
    <row r="20" spans="1:2" x14ac:dyDescent="0.25">
      <c r="A20" s="110" t="s">
        <v>42</v>
      </c>
      <c r="B20" s="114">
        <v>241302</v>
      </c>
    </row>
    <row r="21" spans="1:2" x14ac:dyDescent="0.25">
      <c r="A21" s="110" t="s">
        <v>98</v>
      </c>
      <c r="B21" s="114">
        <v>241302</v>
      </c>
    </row>
    <row r="22" spans="1:2" x14ac:dyDescent="0.25">
      <c r="A22" s="110" t="s">
        <v>232</v>
      </c>
      <c r="B22" s="114">
        <v>241302</v>
      </c>
    </row>
    <row r="23" spans="1:2" x14ac:dyDescent="0.25">
      <c r="A23" s="110" t="s">
        <v>239</v>
      </c>
      <c r="B23" s="114">
        <v>241302</v>
      </c>
    </row>
    <row r="24" spans="1:2" x14ac:dyDescent="0.25">
      <c r="A24" s="110" t="s">
        <v>83</v>
      </c>
      <c r="B24" s="114">
        <v>171732</v>
      </c>
    </row>
    <row r="25" spans="1:2" x14ac:dyDescent="0.25">
      <c r="A25" s="110" t="s">
        <v>76</v>
      </c>
      <c r="B25" s="114">
        <v>150849</v>
      </c>
    </row>
    <row r="26" spans="1:2" x14ac:dyDescent="0.25">
      <c r="A26" s="110" t="s">
        <v>187</v>
      </c>
      <c r="B26" s="114">
        <v>150849</v>
      </c>
    </row>
    <row r="27" spans="1:2" x14ac:dyDescent="0.25">
      <c r="A27" s="110" t="s">
        <v>29</v>
      </c>
      <c r="B27" s="114">
        <v>150849</v>
      </c>
    </row>
    <row r="28" spans="1:2" x14ac:dyDescent="0.25">
      <c r="A28" s="110" t="s">
        <v>92</v>
      </c>
      <c r="B28" s="114">
        <v>127002</v>
      </c>
    </row>
    <row r="29" spans="1:2" x14ac:dyDescent="0.25">
      <c r="A29" s="110" t="s">
        <v>93</v>
      </c>
      <c r="B29" s="114">
        <v>127002</v>
      </c>
    </row>
    <row r="30" spans="1:2" x14ac:dyDescent="0.25">
      <c r="A30" s="110" t="s">
        <v>86</v>
      </c>
      <c r="B30" s="114">
        <v>127002</v>
      </c>
    </row>
    <row r="31" spans="1:2" x14ac:dyDescent="0.25">
      <c r="A31" s="110" t="s">
        <v>85</v>
      </c>
      <c r="B31" s="114">
        <v>127002</v>
      </c>
    </row>
    <row r="32" spans="1:2" x14ac:dyDescent="0.25">
      <c r="A32" s="110" t="s">
        <v>238</v>
      </c>
      <c r="B32" s="114">
        <v>100330</v>
      </c>
    </row>
    <row r="33" spans="1:2" x14ac:dyDescent="0.25">
      <c r="A33" s="110" t="s">
        <v>265</v>
      </c>
      <c r="B33" s="114">
        <v>100330</v>
      </c>
    </row>
    <row r="34" spans="1:2" x14ac:dyDescent="0.25">
      <c r="A34" s="110" t="s">
        <v>244</v>
      </c>
      <c r="B34" s="114">
        <v>100330</v>
      </c>
    </row>
    <row r="35" spans="1:2" x14ac:dyDescent="0.25">
      <c r="A35" s="110" t="s">
        <v>220</v>
      </c>
      <c r="B35" s="114">
        <v>100330</v>
      </c>
    </row>
    <row r="36" spans="1:2" x14ac:dyDescent="0.25">
      <c r="A36" s="110" t="s">
        <v>198</v>
      </c>
      <c r="B36" s="114">
        <v>100330</v>
      </c>
    </row>
    <row r="37" spans="1:2" x14ac:dyDescent="0.25">
      <c r="A37" s="110" t="s">
        <v>100</v>
      </c>
      <c r="B37" s="114">
        <v>100330</v>
      </c>
    </row>
    <row r="38" spans="1:2" x14ac:dyDescent="0.25">
      <c r="A38" s="110" t="s">
        <v>196</v>
      </c>
      <c r="B38" s="114">
        <v>75916</v>
      </c>
    </row>
    <row r="39" spans="1:2" x14ac:dyDescent="0.25">
      <c r="A39" s="110" t="s">
        <v>33</v>
      </c>
      <c r="B39" s="114">
        <v>75916</v>
      </c>
    </row>
    <row r="40" spans="1:2" x14ac:dyDescent="0.25">
      <c r="A40" s="110" t="s">
        <v>209</v>
      </c>
      <c r="B40" s="114">
        <v>75916</v>
      </c>
    </row>
    <row r="41" spans="1:2" x14ac:dyDescent="0.25">
      <c r="A41" s="110" t="s">
        <v>34</v>
      </c>
      <c r="B41" s="114">
        <v>75916</v>
      </c>
    </row>
    <row r="42" spans="1:2" x14ac:dyDescent="0.25">
      <c r="A42" s="110" t="s">
        <v>32</v>
      </c>
      <c r="B42" s="114">
        <v>75916</v>
      </c>
    </row>
    <row r="43" spans="1:2" x14ac:dyDescent="0.25">
      <c r="A43" s="110" t="s">
        <v>266</v>
      </c>
      <c r="B43" s="114">
        <v>75916</v>
      </c>
    </row>
    <row r="44" spans="1:2" x14ac:dyDescent="0.25">
      <c r="A44" s="110" t="s">
        <v>225</v>
      </c>
      <c r="B44" s="114">
        <v>59332</v>
      </c>
    </row>
    <row r="45" spans="1:2" x14ac:dyDescent="0.25">
      <c r="A45" s="110" t="s">
        <v>95</v>
      </c>
      <c r="B45" s="114">
        <v>59332</v>
      </c>
    </row>
    <row r="46" spans="1:2" x14ac:dyDescent="0.25">
      <c r="A46" s="110" t="s">
        <v>67</v>
      </c>
      <c r="B46" s="114">
        <v>59332</v>
      </c>
    </row>
    <row r="47" spans="1:2" x14ac:dyDescent="0.25">
      <c r="A47" s="110" t="s">
        <v>61</v>
      </c>
      <c r="B47" s="114">
        <v>50671</v>
      </c>
    </row>
    <row r="48" spans="1:2" x14ac:dyDescent="0.25">
      <c r="A48" s="110" t="s">
        <v>75</v>
      </c>
      <c r="B48" s="114">
        <v>50671</v>
      </c>
    </row>
    <row r="49" spans="1:2" x14ac:dyDescent="0.25">
      <c r="A49" s="110" t="s">
        <v>35</v>
      </c>
      <c r="B49" s="114">
        <v>44038</v>
      </c>
    </row>
    <row r="50" spans="1:2" x14ac:dyDescent="0.25">
      <c r="A50" s="110" t="s">
        <v>267</v>
      </c>
      <c r="B50" s="114">
        <v>44038</v>
      </c>
    </row>
    <row r="51" spans="1:2" x14ac:dyDescent="0.25">
      <c r="A51" s="110" t="s">
        <v>268</v>
      </c>
      <c r="B51" s="114">
        <v>44038</v>
      </c>
    </row>
    <row r="52" spans="1:2" x14ac:dyDescent="0.25">
      <c r="A52" s="110" t="s">
        <v>269</v>
      </c>
      <c r="B52" s="114">
        <v>40629</v>
      </c>
    </row>
    <row r="53" spans="1:2" x14ac:dyDescent="0.25">
      <c r="A53" s="110" t="s">
        <v>189</v>
      </c>
      <c r="B53" s="114">
        <v>40629</v>
      </c>
    </row>
    <row r="54" spans="1:2" x14ac:dyDescent="0.25">
      <c r="A54" s="110" t="s">
        <v>39</v>
      </c>
      <c r="B54" s="114">
        <v>39432</v>
      </c>
    </row>
    <row r="55" spans="1:2" x14ac:dyDescent="0.25">
      <c r="A55" s="110" t="s">
        <v>270</v>
      </c>
      <c r="B55" s="114">
        <v>38510</v>
      </c>
    </row>
    <row r="56" spans="1:2" x14ac:dyDescent="0.25">
      <c r="A56" s="110" t="s">
        <v>226</v>
      </c>
      <c r="B56" s="114">
        <v>38510</v>
      </c>
    </row>
    <row r="57" spans="1:2" x14ac:dyDescent="0.25">
      <c r="A57" s="110" t="s">
        <v>195</v>
      </c>
      <c r="B57" s="114">
        <v>38510</v>
      </c>
    </row>
    <row r="58" spans="1:2" x14ac:dyDescent="0.25">
      <c r="A58" s="110" t="s">
        <v>59</v>
      </c>
      <c r="B58" s="114">
        <v>38510</v>
      </c>
    </row>
    <row r="59" spans="1:2" x14ac:dyDescent="0.25">
      <c r="A59" s="110" t="s">
        <v>224</v>
      </c>
      <c r="B59" s="114">
        <v>37589</v>
      </c>
    </row>
    <row r="60" spans="1:2" x14ac:dyDescent="0.25">
      <c r="A60" s="110" t="s">
        <v>69</v>
      </c>
      <c r="B60" s="114">
        <v>37221</v>
      </c>
    </row>
    <row r="61" spans="1:2" x14ac:dyDescent="0.25">
      <c r="A61" s="110" t="s">
        <v>204</v>
      </c>
      <c r="B61" s="114">
        <v>36852</v>
      </c>
    </row>
    <row r="62" spans="1:2" x14ac:dyDescent="0.25">
      <c r="A62" s="110" t="s">
        <v>217</v>
      </c>
      <c r="B62" s="114">
        <v>0</v>
      </c>
    </row>
    <row r="63" spans="1:2" x14ac:dyDescent="0.25">
      <c r="A63" s="110" t="s">
        <v>51</v>
      </c>
      <c r="B63" s="110">
        <v>0</v>
      </c>
    </row>
    <row r="64" spans="1:2" x14ac:dyDescent="0.25">
      <c r="A64" s="110" t="s">
        <v>99</v>
      </c>
      <c r="B64" s="110">
        <v>0</v>
      </c>
    </row>
    <row r="65" spans="1:2" x14ac:dyDescent="0.25">
      <c r="A65" s="110" t="s">
        <v>43</v>
      </c>
      <c r="B65" s="110">
        <v>0</v>
      </c>
    </row>
    <row r="66" spans="1:2" x14ac:dyDescent="0.25">
      <c r="A66" s="110" t="s">
        <v>63</v>
      </c>
      <c r="B66" s="110">
        <v>0</v>
      </c>
    </row>
    <row r="67" spans="1:2" x14ac:dyDescent="0.25">
      <c r="A67" s="110" t="s">
        <v>64</v>
      </c>
      <c r="B67" s="110">
        <v>0</v>
      </c>
    </row>
    <row r="68" spans="1:2" x14ac:dyDescent="0.25">
      <c r="A68" s="110" t="s">
        <v>229</v>
      </c>
      <c r="B68" s="110">
        <v>0</v>
      </c>
    </row>
    <row r="69" spans="1:2" x14ac:dyDescent="0.25">
      <c r="A69" s="110" t="s">
        <v>237</v>
      </c>
      <c r="B69" s="110">
        <v>0</v>
      </c>
    </row>
    <row r="70" spans="1:2" x14ac:dyDescent="0.25">
      <c r="A70" s="110" t="s">
        <v>206</v>
      </c>
      <c r="B70" s="110">
        <v>0</v>
      </c>
    </row>
    <row r="71" spans="1:2" x14ac:dyDescent="0.25">
      <c r="A71" s="110" t="s">
        <v>55</v>
      </c>
      <c r="B71" s="110">
        <v>0</v>
      </c>
    </row>
    <row r="72" spans="1:2" x14ac:dyDescent="0.25">
      <c r="A72" s="110" t="s">
        <v>89</v>
      </c>
      <c r="B72" s="110">
        <v>0</v>
      </c>
    </row>
    <row r="73" spans="1:2" x14ac:dyDescent="0.25">
      <c r="A73" s="110" t="s">
        <v>210</v>
      </c>
      <c r="B73" s="110">
        <v>0</v>
      </c>
    </row>
    <row r="74" spans="1:2" x14ac:dyDescent="0.25">
      <c r="A74" s="110" t="s">
        <v>103</v>
      </c>
      <c r="B74" s="110">
        <v>0</v>
      </c>
    </row>
    <row r="75" spans="1:2" x14ac:dyDescent="0.25">
      <c r="A75" s="110" t="s">
        <v>62</v>
      </c>
      <c r="B75" s="110">
        <v>0</v>
      </c>
    </row>
    <row r="76" spans="1:2" x14ac:dyDescent="0.25">
      <c r="A76" s="110" t="s">
        <v>46</v>
      </c>
      <c r="B76" s="110">
        <v>0</v>
      </c>
    </row>
    <row r="77" spans="1:2" x14ac:dyDescent="0.25">
      <c r="A77" s="110" t="s">
        <v>44</v>
      </c>
      <c r="B77" s="110">
        <v>0</v>
      </c>
    </row>
    <row r="78" spans="1:2" x14ac:dyDescent="0.25">
      <c r="A78" s="110" t="s">
        <v>208</v>
      </c>
      <c r="B78" s="110">
        <v>0</v>
      </c>
    </row>
    <row r="79" spans="1:2" x14ac:dyDescent="0.25">
      <c r="A79" s="110" t="s">
        <v>56</v>
      </c>
      <c r="B79" s="110">
        <v>0</v>
      </c>
    </row>
    <row r="80" spans="1:2" x14ac:dyDescent="0.25">
      <c r="A80" s="110" t="s">
        <v>58</v>
      </c>
      <c r="B80" s="110">
        <v>0</v>
      </c>
    </row>
    <row r="81" spans="1:2" x14ac:dyDescent="0.25">
      <c r="A81" s="110" t="s">
        <v>243</v>
      </c>
      <c r="B81" s="110">
        <v>0</v>
      </c>
    </row>
    <row r="82" spans="1:2" x14ac:dyDescent="0.25">
      <c r="A82" s="110" t="s">
        <v>80</v>
      </c>
      <c r="B82" s="110">
        <v>0</v>
      </c>
    </row>
    <row r="83" spans="1:2" x14ac:dyDescent="0.25">
      <c r="A83" s="110" t="s">
        <v>78</v>
      </c>
      <c r="B83" s="110">
        <v>0</v>
      </c>
    </row>
    <row r="84" spans="1:2" x14ac:dyDescent="0.25">
      <c r="A84" s="110" t="s">
        <v>54</v>
      </c>
      <c r="B84" s="110">
        <v>0</v>
      </c>
    </row>
    <row r="85" spans="1:2" x14ac:dyDescent="0.25">
      <c r="A85" s="110" t="s">
        <v>52</v>
      </c>
      <c r="B85" s="110">
        <v>0</v>
      </c>
    </row>
    <row r="86" spans="1:2" x14ac:dyDescent="0.25">
      <c r="A86" s="110" t="s">
        <v>68</v>
      </c>
      <c r="B86" s="110">
        <v>0</v>
      </c>
    </row>
    <row r="87" spans="1:2" x14ac:dyDescent="0.25">
      <c r="A87" s="110" t="s">
        <v>84</v>
      </c>
      <c r="B87" s="110">
        <v>0</v>
      </c>
    </row>
    <row r="88" spans="1:2" x14ac:dyDescent="0.25">
      <c r="A88" s="110" t="s">
        <v>88</v>
      </c>
      <c r="B88" s="110">
        <v>0</v>
      </c>
    </row>
    <row r="89" spans="1:2" x14ac:dyDescent="0.25">
      <c r="A89" s="110" t="s">
        <v>241</v>
      </c>
      <c r="B89" s="110">
        <v>0</v>
      </c>
    </row>
    <row r="90" spans="1:2" x14ac:dyDescent="0.25">
      <c r="A90" s="110" t="s">
        <v>221</v>
      </c>
      <c r="B90" s="110">
        <v>0</v>
      </c>
    </row>
    <row r="91" spans="1:2" x14ac:dyDescent="0.25">
      <c r="A91" s="110" t="s">
        <v>202</v>
      </c>
      <c r="B91" s="110">
        <v>0</v>
      </c>
    </row>
    <row r="92" spans="1:2" x14ac:dyDescent="0.25">
      <c r="A92" s="110" t="s">
        <v>53</v>
      </c>
      <c r="B92" s="110">
        <v>0</v>
      </c>
    </row>
    <row r="93" spans="1:2" x14ac:dyDescent="0.25">
      <c r="A93" s="110" t="s">
        <v>197</v>
      </c>
      <c r="B93" s="110">
        <v>0</v>
      </c>
    </row>
    <row r="94" spans="1:2" x14ac:dyDescent="0.25">
      <c r="A94" s="110" t="s">
        <v>96</v>
      </c>
      <c r="B94" s="110">
        <v>0</v>
      </c>
    </row>
    <row r="95" spans="1:2" x14ac:dyDescent="0.25">
      <c r="A95" s="110" t="s">
        <v>192</v>
      </c>
      <c r="B95" s="110">
        <v>0</v>
      </c>
    </row>
    <row r="96" spans="1:2" x14ac:dyDescent="0.25">
      <c r="A96" s="110" t="s">
        <v>74</v>
      </c>
      <c r="B96" s="110">
        <v>0</v>
      </c>
    </row>
    <row r="97" spans="1:2" x14ac:dyDescent="0.25">
      <c r="A97" s="110" t="s">
        <v>90</v>
      </c>
      <c r="B97" s="110">
        <v>0</v>
      </c>
    </row>
    <row r="98" spans="1:2" x14ac:dyDescent="0.25">
      <c r="A98" s="110" t="s">
        <v>48</v>
      </c>
      <c r="B98" s="110">
        <v>0</v>
      </c>
    </row>
    <row r="99" spans="1:2" x14ac:dyDescent="0.25">
      <c r="A99" s="110" t="s">
        <v>228</v>
      </c>
      <c r="B99" s="110">
        <v>0</v>
      </c>
    </row>
    <row r="100" spans="1:2" x14ac:dyDescent="0.25">
      <c r="A100" s="110" t="s">
        <v>81</v>
      </c>
      <c r="B100" s="110">
        <v>0</v>
      </c>
    </row>
    <row r="101" spans="1:2" x14ac:dyDescent="0.25">
      <c r="A101" s="110" t="s">
        <v>87</v>
      </c>
      <c r="B101" s="110">
        <v>0</v>
      </c>
    </row>
    <row r="102" spans="1:2" x14ac:dyDescent="0.25">
      <c r="A102" s="110" t="s">
        <v>215</v>
      </c>
      <c r="B102" s="110">
        <v>0</v>
      </c>
    </row>
    <row r="103" spans="1:2" x14ac:dyDescent="0.25">
      <c r="A103" s="110" t="s">
        <v>97</v>
      </c>
      <c r="B103" s="110">
        <v>0</v>
      </c>
    </row>
    <row r="104" spans="1:2" x14ac:dyDescent="0.25">
      <c r="A104" s="110" t="s">
        <v>40</v>
      </c>
      <c r="B104" s="110">
        <v>0</v>
      </c>
    </row>
    <row r="105" spans="1:2" x14ac:dyDescent="0.25">
      <c r="A105" s="110" t="s">
        <v>212</v>
      </c>
      <c r="B105" s="110">
        <v>0</v>
      </c>
    </row>
    <row r="106" spans="1:2" x14ac:dyDescent="0.25">
      <c r="A106" s="110" t="s">
        <v>199</v>
      </c>
      <c r="B106" s="110">
        <v>0</v>
      </c>
    </row>
    <row r="107" spans="1:2" x14ac:dyDescent="0.25">
      <c r="A107" s="110" t="s">
        <v>73</v>
      </c>
      <c r="B107" s="110">
        <v>0</v>
      </c>
    </row>
    <row r="108" spans="1:2" x14ac:dyDescent="0.25">
      <c r="A108" s="110" t="s">
        <v>201</v>
      </c>
      <c r="B108" s="110">
        <v>0</v>
      </c>
    </row>
    <row r="109" spans="1:2" x14ac:dyDescent="0.25">
      <c r="A109" s="110" t="s">
        <v>45</v>
      </c>
      <c r="B109" s="110">
        <v>0</v>
      </c>
    </row>
    <row r="110" spans="1:2" x14ac:dyDescent="0.25">
      <c r="A110" s="110" t="s">
        <v>240</v>
      </c>
      <c r="B110" s="110">
        <v>0</v>
      </c>
    </row>
    <row r="111" spans="1:2" x14ac:dyDescent="0.25">
      <c r="A111" s="110" t="s">
        <v>200</v>
      </c>
      <c r="B111" s="110">
        <v>0</v>
      </c>
    </row>
    <row r="112" spans="1:2" x14ac:dyDescent="0.25">
      <c r="A112" s="110" t="s">
        <v>70</v>
      </c>
      <c r="B112" s="110">
        <v>0</v>
      </c>
    </row>
    <row r="113" spans="1:2" x14ac:dyDescent="0.25">
      <c r="A113" s="110" t="s">
        <v>234</v>
      </c>
      <c r="B113" s="110">
        <v>0</v>
      </c>
    </row>
    <row r="114" spans="1:2" x14ac:dyDescent="0.25">
      <c r="A114" s="110" t="s">
        <v>222</v>
      </c>
      <c r="B114" s="110">
        <v>0</v>
      </c>
    </row>
    <row r="115" spans="1:2" x14ac:dyDescent="0.25">
      <c r="A115" s="110" t="s">
        <v>94</v>
      </c>
      <c r="B115" s="110">
        <v>0</v>
      </c>
    </row>
    <row r="116" spans="1:2" x14ac:dyDescent="0.25">
      <c r="A116" s="110" t="s">
        <v>65</v>
      </c>
      <c r="B116" s="110">
        <v>0</v>
      </c>
    </row>
    <row r="117" spans="1:2" x14ac:dyDescent="0.25">
      <c r="A117" s="110" t="s">
        <v>104</v>
      </c>
      <c r="B117" s="110">
        <v>0</v>
      </c>
    </row>
    <row r="118" spans="1:2" x14ac:dyDescent="0.25">
      <c r="A118" s="110" t="s">
        <v>77</v>
      </c>
      <c r="B118" s="110">
        <v>0</v>
      </c>
    </row>
    <row r="119" spans="1:2" x14ac:dyDescent="0.25">
      <c r="A119" s="110" t="s">
        <v>219</v>
      </c>
      <c r="B119" s="110">
        <v>0</v>
      </c>
    </row>
    <row r="120" spans="1:2" x14ac:dyDescent="0.25">
      <c r="A120" s="110" t="s">
        <v>223</v>
      </c>
      <c r="B120" s="110">
        <v>0</v>
      </c>
    </row>
    <row r="121" spans="1:2" x14ac:dyDescent="0.25">
      <c r="A121" s="110" t="s">
        <v>211</v>
      </c>
      <c r="B121" s="110">
        <v>0</v>
      </c>
    </row>
    <row r="122" spans="1:2" x14ac:dyDescent="0.25">
      <c r="A122" s="110" t="s">
        <v>273</v>
      </c>
      <c r="B122" s="110">
        <v>0</v>
      </c>
    </row>
    <row r="123" spans="1:2" x14ac:dyDescent="0.25">
      <c r="A123" s="110" t="s">
        <v>218</v>
      </c>
      <c r="B123" s="110">
        <v>0</v>
      </c>
    </row>
    <row r="124" spans="1:2" x14ac:dyDescent="0.25">
      <c r="A124" s="110" t="s">
        <v>227</v>
      </c>
      <c r="B124" s="110">
        <v>0</v>
      </c>
    </row>
    <row r="125" spans="1:2" x14ac:dyDescent="0.25">
      <c r="A125" s="110" t="s">
        <v>190</v>
      </c>
      <c r="B125" s="110">
        <v>0</v>
      </c>
    </row>
    <row r="126" spans="1:2" x14ac:dyDescent="0.25">
      <c r="A126" s="110" t="s">
        <v>231</v>
      </c>
      <c r="B126" s="110">
        <v>0</v>
      </c>
    </row>
    <row r="127" spans="1:2" x14ac:dyDescent="0.25">
      <c r="A127" s="110" t="s">
        <v>214</v>
      </c>
      <c r="B127" s="110">
        <v>0</v>
      </c>
    </row>
    <row r="128" spans="1:2" x14ac:dyDescent="0.25">
      <c r="A128" s="110" t="s">
        <v>274</v>
      </c>
      <c r="B128" s="110">
        <v>0</v>
      </c>
    </row>
    <row r="129" spans="1:2" x14ac:dyDescent="0.25">
      <c r="A129" s="110" t="s">
        <v>36</v>
      </c>
      <c r="B129" s="110">
        <v>0</v>
      </c>
    </row>
    <row r="130" spans="1:2" x14ac:dyDescent="0.25">
      <c r="A130" s="110" t="s">
        <v>203</v>
      </c>
      <c r="B130" s="110">
        <v>0</v>
      </c>
    </row>
    <row r="131" spans="1:2" x14ac:dyDescent="0.25">
      <c r="A131" s="110" t="s">
        <v>245</v>
      </c>
      <c r="B131" s="110">
        <v>0</v>
      </c>
    </row>
    <row r="132" spans="1:2" x14ac:dyDescent="0.25">
      <c r="A132" s="110" t="s">
        <v>230</v>
      </c>
      <c r="B132" s="110">
        <v>0</v>
      </c>
    </row>
    <row r="133" spans="1:2" x14ac:dyDescent="0.25">
      <c r="A133" s="110" t="s">
        <v>102</v>
      </c>
      <c r="B133" s="110">
        <v>0</v>
      </c>
    </row>
    <row r="134" spans="1:2" x14ac:dyDescent="0.25">
      <c r="A134" s="110" t="s">
        <v>79</v>
      </c>
      <c r="B134" s="110">
        <v>0</v>
      </c>
    </row>
    <row r="135" spans="1:2" x14ac:dyDescent="0.25">
      <c r="A135" s="110" t="s">
        <v>101</v>
      </c>
      <c r="B135" s="110">
        <v>0</v>
      </c>
    </row>
    <row r="136" spans="1:2" x14ac:dyDescent="0.25">
      <c r="A136" s="110" t="s">
        <v>233</v>
      </c>
      <c r="B136" s="110">
        <v>0</v>
      </c>
    </row>
    <row r="137" spans="1:2" x14ac:dyDescent="0.25">
      <c r="A137" s="110" t="s">
        <v>236</v>
      </c>
      <c r="B137" s="110">
        <v>0</v>
      </c>
    </row>
    <row r="138" spans="1:2" x14ac:dyDescent="0.25">
      <c r="A138" s="110" t="s">
        <v>207</v>
      </c>
      <c r="B138" s="110">
        <v>0</v>
      </c>
    </row>
    <row r="139" spans="1:2" x14ac:dyDescent="0.25">
      <c r="A139" s="110" t="s">
        <v>213</v>
      </c>
      <c r="B139" s="110">
        <v>0</v>
      </c>
    </row>
    <row r="140" spans="1:2" x14ac:dyDescent="0.25">
      <c r="A140" s="110" t="s">
        <v>216</v>
      </c>
      <c r="B140" s="110">
        <v>0</v>
      </c>
    </row>
    <row r="141" spans="1:2" x14ac:dyDescent="0.25">
      <c r="A141" s="110" t="s">
        <v>242</v>
      </c>
      <c r="B141" s="110">
        <v>0</v>
      </c>
    </row>
    <row r="142" spans="1:2" x14ac:dyDescent="0.25">
      <c r="A142" s="110" t="s">
        <v>235</v>
      </c>
      <c r="B142" s="110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CC00"/>
  </sheetPr>
  <dimension ref="A1:N86"/>
  <sheetViews>
    <sheetView showGridLines="0" workbookViewId="0">
      <pane ySplit="1" topLeftCell="A18" activePane="bottomLeft" state="frozen"/>
      <selection pane="bottomLeft" activeCell="D72" sqref="D72"/>
    </sheetView>
  </sheetViews>
  <sheetFormatPr defaultColWidth="41.42578125" defaultRowHeight="12" x14ac:dyDescent="0.2"/>
  <cols>
    <col min="1" max="1" width="4.42578125" style="1" bestFit="1" customWidth="1"/>
    <col min="2" max="2" width="5.5703125" style="1" bestFit="1" customWidth="1"/>
    <col min="3" max="3" width="2.5703125" style="1" customWidth="1"/>
    <col min="4" max="4" width="24.42578125" style="1" customWidth="1"/>
    <col min="5" max="6" width="8" style="1" customWidth="1"/>
    <col min="7" max="7" width="5" style="1" bestFit="1" customWidth="1"/>
    <col min="8" max="8" width="1.7109375" style="1" customWidth="1"/>
    <col min="9" max="9" width="23.42578125" style="1" customWidth="1"/>
    <col min="10" max="10" width="8" style="1" customWidth="1"/>
    <col min="11" max="11" width="7.42578125" style="1" customWidth="1"/>
    <col min="12" max="12" width="5" style="1" bestFit="1" customWidth="1"/>
    <col min="13" max="14" width="2.28515625" style="1" customWidth="1"/>
    <col min="15" max="15" width="1.42578125" style="1" customWidth="1"/>
    <col min="16" max="16384" width="41.42578125" style="1"/>
  </cols>
  <sheetData>
    <row r="1" spans="1:14" ht="12.75" thickBot="1" x14ac:dyDescent="0.25">
      <c r="A1" s="2">
        <f>SUM(E3:E86,J3:J63)</f>
        <v>375</v>
      </c>
      <c r="B1" s="3">
        <f>SUM(A1)/15</f>
        <v>25</v>
      </c>
      <c r="C1" s="4"/>
      <c r="D1" s="4"/>
      <c r="E1" s="5"/>
      <c r="F1" s="5"/>
      <c r="G1" s="5"/>
      <c r="H1" s="4"/>
      <c r="I1" s="4"/>
      <c r="J1" s="4"/>
      <c r="K1" s="6"/>
      <c r="L1" s="4"/>
      <c r="M1" s="4"/>
      <c r="N1" s="4"/>
    </row>
    <row r="2" spans="1:14" s="13" customFormat="1" ht="24.75" thickBot="1" x14ac:dyDescent="0.3">
      <c r="A2" s="7"/>
      <c r="B2" s="7"/>
      <c r="C2" s="8"/>
      <c r="D2" s="9" t="s">
        <v>1</v>
      </c>
      <c r="E2" s="10" t="s">
        <v>2</v>
      </c>
      <c r="F2" s="71" t="s">
        <v>3</v>
      </c>
      <c r="G2" s="12" t="s">
        <v>4</v>
      </c>
      <c r="H2" s="8"/>
      <c r="I2" s="9" t="s">
        <v>1</v>
      </c>
      <c r="J2" s="10" t="s">
        <v>2</v>
      </c>
      <c r="K2" s="11" t="s">
        <v>3</v>
      </c>
      <c r="L2" s="12" t="s">
        <v>4</v>
      </c>
      <c r="M2" s="8"/>
      <c r="N2" s="8"/>
    </row>
    <row r="3" spans="1:14" x14ac:dyDescent="0.2">
      <c r="A3" s="14"/>
      <c r="B3" s="15"/>
      <c r="C3" s="4"/>
      <c r="D3" s="73" t="s">
        <v>48</v>
      </c>
      <c r="E3" s="74">
        <f>COUNTIF(SELECTIONS!$E$1:$AH$26,D3)</f>
        <v>4</v>
      </c>
      <c r="F3" s="75">
        <f>IFERROR(E3/$B$1,"")</f>
        <v>0.16</v>
      </c>
      <c r="G3" s="76" t="s">
        <v>5</v>
      </c>
      <c r="H3" s="4"/>
      <c r="I3" s="19" t="s">
        <v>300</v>
      </c>
      <c r="J3" s="20">
        <f>COUNTIF(SELECTIONS!$E$1:$AH$26,I3)</f>
        <v>0</v>
      </c>
      <c r="K3" s="21">
        <f t="shared" ref="K3:K63" si="0">IFERROR(J3/$B$1,"")</f>
        <v>0</v>
      </c>
      <c r="L3" s="22" t="s">
        <v>6</v>
      </c>
      <c r="M3" s="4"/>
      <c r="N3" s="4"/>
    </row>
    <row r="4" spans="1:14" x14ac:dyDescent="0.2">
      <c r="A4" s="14"/>
      <c r="B4" s="15"/>
      <c r="C4" s="4"/>
      <c r="D4" s="23" t="s">
        <v>71</v>
      </c>
      <c r="E4" s="24">
        <f>COUNTIF(SELECTIONS!$E$1:$AH$26,D4)</f>
        <v>1</v>
      </c>
      <c r="F4" s="72">
        <f t="shared" ref="F4:F86" si="1">IFERROR(E4/$B$1,"")</f>
        <v>0.04</v>
      </c>
      <c r="G4" s="26" t="s">
        <v>5</v>
      </c>
      <c r="H4" s="4"/>
      <c r="I4" s="27" t="s">
        <v>301</v>
      </c>
      <c r="J4" s="28">
        <f>COUNTIF(SELECTIONS!$E$1:$AH$26,I4)</f>
        <v>0</v>
      </c>
      <c r="K4" s="29">
        <f t="shared" si="0"/>
        <v>0</v>
      </c>
      <c r="L4" s="30" t="s">
        <v>6</v>
      </c>
      <c r="M4" s="4"/>
      <c r="N4" s="4"/>
    </row>
    <row r="5" spans="1:14" x14ac:dyDescent="0.2">
      <c r="A5" s="14"/>
      <c r="B5" s="15"/>
      <c r="C5" s="4"/>
      <c r="D5" s="23" t="s">
        <v>29</v>
      </c>
      <c r="E5" s="24">
        <f>COUNTIF(SELECTIONS!$E$1:$AH$26,D5)</f>
        <v>2</v>
      </c>
      <c r="F5" s="72">
        <f t="shared" si="1"/>
        <v>0.08</v>
      </c>
      <c r="G5" s="26" t="s">
        <v>5</v>
      </c>
      <c r="H5" s="4"/>
      <c r="I5" s="27" t="s">
        <v>302</v>
      </c>
      <c r="J5" s="28">
        <f>COUNTIF(SELECTIONS!$E$1:$AH$26,I5)</f>
        <v>0</v>
      </c>
      <c r="K5" s="29">
        <f t="shared" si="0"/>
        <v>0</v>
      </c>
      <c r="L5" s="30" t="s">
        <v>6</v>
      </c>
      <c r="M5" s="4"/>
      <c r="N5" s="4"/>
    </row>
    <row r="6" spans="1:14" x14ac:dyDescent="0.2">
      <c r="A6" s="14"/>
      <c r="B6" s="15"/>
      <c r="C6" s="4"/>
      <c r="D6" s="23" t="s">
        <v>31</v>
      </c>
      <c r="E6" s="24">
        <f>COUNTIF(SELECTIONS!$E$1:$AH$26,D6)</f>
        <v>6</v>
      </c>
      <c r="F6" s="72">
        <f t="shared" si="1"/>
        <v>0.24</v>
      </c>
      <c r="G6" s="26" t="s">
        <v>5</v>
      </c>
      <c r="H6" s="4"/>
      <c r="I6" s="27" t="s">
        <v>303</v>
      </c>
      <c r="J6" s="28">
        <f>COUNTIF(SELECTIONS!$E$1:$AH$26,I6)</f>
        <v>0</v>
      </c>
      <c r="K6" s="29">
        <f t="shared" si="0"/>
        <v>0</v>
      </c>
      <c r="L6" s="30" t="s">
        <v>6</v>
      </c>
      <c r="M6" s="4"/>
      <c r="N6" s="4"/>
    </row>
    <row r="7" spans="1:14" x14ac:dyDescent="0.2">
      <c r="A7" s="14"/>
      <c r="B7" s="15"/>
      <c r="C7" s="4"/>
      <c r="D7" s="23" t="s">
        <v>32</v>
      </c>
      <c r="E7" s="24">
        <f>COUNTIF(SELECTIONS!$E$1:$AH$26,D7)</f>
        <v>10</v>
      </c>
      <c r="F7" s="72">
        <f t="shared" si="1"/>
        <v>0.4</v>
      </c>
      <c r="G7" s="26" t="s">
        <v>5</v>
      </c>
      <c r="H7" s="4"/>
      <c r="I7" s="27" t="s">
        <v>58</v>
      </c>
      <c r="J7" s="28">
        <f>COUNTIF(SELECTIONS!$E$1:$AH$26,I7)</f>
        <v>0</v>
      </c>
      <c r="K7" s="29">
        <f t="shared" si="0"/>
        <v>0</v>
      </c>
      <c r="L7" s="30" t="s">
        <v>6</v>
      </c>
      <c r="M7" s="4"/>
      <c r="N7" s="4"/>
    </row>
    <row r="8" spans="1:14" x14ac:dyDescent="0.2">
      <c r="A8" s="14"/>
      <c r="B8" s="15"/>
      <c r="C8" s="4"/>
      <c r="D8" s="23" t="s">
        <v>34</v>
      </c>
      <c r="E8" s="24">
        <f>COUNTIF(SELECTIONS!$E$1:$AH$26,D8)</f>
        <v>5</v>
      </c>
      <c r="F8" s="72">
        <f t="shared" si="1"/>
        <v>0.2</v>
      </c>
      <c r="G8" s="26" t="s">
        <v>5</v>
      </c>
      <c r="H8" s="4"/>
      <c r="I8" s="27" t="s">
        <v>304</v>
      </c>
      <c r="J8" s="28">
        <f>COUNTIF(SELECTIONS!$E$1:$AH$26,I8)</f>
        <v>0</v>
      </c>
      <c r="K8" s="29">
        <f t="shared" si="0"/>
        <v>0</v>
      </c>
      <c r="L8" s="30" t="s">
        <v>6</v>
      </c>
      <c r="M8" s="4"/>
      <c r="N8" s="4"/>
    </row>
    <row r="9" spans="1:14" x14ac:dyDescent="0.2">
      <c r="A9" s="14"/>
      <c r="B9" s="15"/>
      <c r="C9" s="4"/>
      <c r="D9" s="23" t="s">
        <v>66</v>
      </c>
      <c r="E9" s="24">
        <f>COUNTIF(SELECTIONS!$E$1:$AH$26,D9)</f>
        <v>4</v>
      </c>
      <c r="F9" s="72">
        <f t="shared" si="1"/>
        <v>0.16</v>
      </c>
      <c r="G9" s="26" t="s">
        <v>5</v>
      </c>
      <c r="H9" s="4"/>
      <c r="I9" s="27" t="s">
        <v>305</v>
      </c>
      <c r="J9" s="28">
        <f>COUNTIF(SELECTIONS!$E$1:$AH$26,I9)</f>
        <v>12</v>
      </c>
      <c r="K9" s="29">
        <f t="shared" si="0"/>
        <v>0.48</v>
      </c>
      <c r="L9" s="30" t="s">
        <v>6</v>
      </c>
      <c r="M9" s="4"/>
      <c r="N9" s="4"/>
    </row>
    <row r="10" spans="1:14" x14ac:dyDescent="0.2">
      <c r="A10" s="14"/>
      <c r="B10" s="15"/>
      <c r="C10" s="4"/>
      <c r="D10" s="23" t="s">
        <v>42</v>
      </c>
      <c r="E10" s="24">
        <f>COUNTIF(SELECTIONS!$E$1:$AH$26,D10)</f>
        <v>2</v>
      </c>
      <c r="F10" s="72">
        <f t="shared" si="1"/>
        <v>0.08</v>
      </c>
      <c r="G10" s="26" t="s">
        <v>5</v>
      </c>
      <c r="H10" s="4"/>
      <c r="I10" s="27" t="s">
        <v>306</v>
      </c>
      <c r="J10" s="28">
        <f>COUNTIF(SELECTIONS!$E$1:$AH$26,I10)</f>
        <v>1</v>
      </c>
      <c r="K10" s="29">
        <f t="shared" si="0"/>
        <v>0.04</v>
      </c>
      <c r="L10" s="30" t="s">
        <v>6</v>
      </c>
      <c r="M10" s="4"/>
      <c r="N10" s="4"/>
    </row>
    <row r="11" spans="1:14" x14ac:dyDescent="0.2">
      <c r="A11" s="14"/>
      <c r="B11" s="15"/>
      <c r="C11" s="4"/>
      <c r="D11" s="23" t="s">
        <v>37</v>
      </c>
      <c r="E11" s="24">
        <f>COUNTIF(SELECTIONS!$E$1:$AH$26,D11)</f>
        <v>19</v>
      </c>
      <c r="F11" s="72">
        <f t="shared" si="1"/>
        <v>0.76</v>
      </c>
      <c r="G11" s="26" t="s">
        <v>5</v>
      </c>
      <c r="H11" s="4"/>
      <c r="I11" s="27" t="s">
        <v>307</v>
      </c>
      <c r="J11" s="28">
        <f>COUNTIF(SELECTIONS!$E$1:$AH$26,I11)</f>
        <v>1</v>
      </c>
      <c r="K11" s="29">
        <f t="shared" si="0"/>
        <v>0.04</v>
      </c>
      <c r="L11" s="30" t="s">
        <v>6</v>
      </c>
      <c r="M11" s="4"/>
      <c r="N11" s="4"/>
    </row>
    <row r="12" spans="1:14" x14ac:dyDescent="0.2">
      <c r="A12" s="14"/>
      <c r="B12" s="15"/>
      <c r="C12" s="4"/>
      <c r="D12" s="23" t="s">
        <v>85</v>
      </c>
      <c r="E12" s="24">
        <f>COUNTIF(SELECTIONS!$E$1:$AH$26,D12)</f>
        <v>0</v>
      </c>
      <c r="F12" s="72">
        <f t="shared" si="1"/>
        <v>0</v>
      </c>
      <c r="G12" s="26" t="s">
        <v>5</v>
      </c>
      <c r="H12" s="4"/>
      <c r="I12" s="27" t="s">
        <v>308</v>
      </c>
      <c r="J12" s="28">
        <f>COUNTIF(SELECTIONS!$E$1:$AH$26,I12)</f>
        <v>2</v>
      </c>
      <c r="K12" s="29">
        <f t="shared" si="0"/>
        <v>0.08</v>
      </c>
      <c r="L12" s="30" t="s">
        <v>6</v>
      </c>
      <c r="M12" s="4"/>
      <c r="N12" s="4"/>
    </row>
    <row r="13" spans="1:14" x14ac:dyDescent="0.2">
      <c r="A13" s="14"/>
      <c r="B13" s="15"/>
      <c r="C13" s="4"/>
      <c r="D13" s="23" t="s">
        <v>72</v>
      </c>
      <c r="E13" s="24">
        <f>COUNTIF(SELECTIONS!$E$1:$AH$26,D13)</f>
        <v>5</v>
      </c>
      <c r="F13" s="72">
        <f t="shared" si="1"/>
        <v>0.2</v>
      </c>
      <c r="G13" s="26" t="s">
        <v>5</v>
      </c>
      <c r="H13" s="4"/>
      <c r="I13" s="27" t="s">
        <v>205</v>
      </c>
      <c r="J13" s="28">
        <f>COUNTIF(SELECTIONS!$E$1:$AH$26,I13)</f>
        <v>1</v>
      </c>
      <c r="K13" s="29">
        <f t="shared" si="0"/>
        <v>0.04</v>
      </c>
      <c r="L13" s="30" t="s">
        <v>6</v>
      </c>
      <c r="M13" s="4"/>
      <c r="N13" s="4"/>
    </row>
    <row r="14" spans="1:14" x14ac:dyDescent="0.2">
      <c r="A14" s="14"/>
      <c r="B14" s="15"/>
      <c r="C14" s="4"/>
      <c r="D14" s="23" t="s">
        <v>44</v>
      </c>
      <c r="E14" s="24">
        <f>COUNTIF(SELECTIONS!$E$1:$AH$26,D14)</f>
        <v>6</v>
      </c>
      <c r="F14" s="72">
        <f t="shared" si="1"/>
        <v>0.24</v>
      </c>
      <c r="G14" s="26" t="s">
        <v>5</v>
      </c>
      <c r="H14" s="4"/>
      <c r="I14" s="27" t="s">
        <v>309</v>
      </c>
      <c r="J14" s="28">
        <f>COUNTIF(SELECTIONS!$E$1:$AH$26,I14)</f>
        <v>1</v>
      </c>
      <c r="K14" s="29">
        <f t="shared" si="0"/>
        <v>0.04</v>
      </c>
      <c r="L14" s="30" t="s">
        <v>6</v>
      </c>
      <c r="M14" s="4"/>
      <c r="N14" s="4"/>
    </row>
    <row r="15" spans="1:14" x14ac:dyDescent="0.2">
      <c r="A15" s="14"/>
      <c r="B15" s="15"/>
      <c r="C15" s="4"/>
      <c r="D15" s="23" t="s">
        <v>194</v>
      </c>
      <c r="E15" s="24">
        <f>COUNTIF(SELECTIONS!$E$1:$AH$26,D15)</f>
        <v>2</v>
      </c>
      <c r="F15" s="72">
        <f t="shared" si="1"/>
        <v>0.08</v>
      </c>
      <c r="G15" s="26" t="s">
        <v>5</v>
      </c>
      <c r="H15" s="4"/>
      <c r="I15" s="27" t="s">
        <v>310</v>
      </c>
      <c r="J15" s="28">
        <f>COUNTIF(SELECTIONS!$E$1:$AH$26,I15)</f>
        <v>1</v>
      </c>
      <c r="K15" s="29">
        <f t="shared" si="0"/>
        <v>0.04</v>
      </c>
      <c r="L15" s="30" t="s">
        <v>6</v>
      </c>
      <c r="M15" s="4"/>
      <c r="N15" s="4"/>
    </row>
    <row r="16" spans="1:14" ht="12.75" thickBot="1" x14ac:dyDescent="0.25">
      <c r="A16" s="14"/>
      <c r="B16" s="15"/>
      <c r="C16" s="4"/>
      <c r="D16" s="31" t="s">
        <v>47</v>
      </c>
      <c r="E16" s="32">
        <f>COUNTIF(SELECTIONS!$E$1:$AH$26,D16)</f>
        <v>9</v>
      </c>
      <c r="F16" s="77">
        <f t="shared" si="1"/>
        <v>0.36</v>
      </c>
      <c r="G16" s="34" t="s">
        <v>5</v>
      </c>
      <c r="H16" s="4"/>
      <c r="I16" s="27" t="s">
        <v>311</v>
      </c>
      <c r="J16" s="28">
        <f>COUNTIF(SELECTIONS!$E$1:$AH$26,I16)</f>
        <v>0</v>
      </c>
      <c r="K16" s="29">
        <f t="shared" si="0"/>
        <v>0</v>
      </c>
      <c r="L16" s="30" t="s">
        <v>6</v>
      </c>
      <c r="M16" s="4"/>
      <c r="N16" s="4"/>
    </row>
    <row r="17" spans="1:14" x14ac:dyDescent="0.2">
      <c r="A17" s="14"/>
      <c r="B17" s="15"/>
      <c r="C17" s="4"/>
      <c r="D17" s="35" t="s">
        <v>57</v>
      </c>
      <c r="E17" s="36">
        <f>COUNTIF(SELECTIONS!$E$1:$AH$26,D17)</f>
        <v>0</v>
      </c>
      <c r="F17" s="37">
        <f t="shared" ref="F17" si="2">IFERROR(E17/$B$1,"")</f>
        <v>0</v>
      </c>
      <c r="G17" s="30" t="s">
        <v>7</v>
      </c>
      <c r="H17" s="4"/>
      <c r="I17" s="27" t="s">
        <v>312</v>
      </c>
      <c r="J17" s="28">
        <f>COUNTIF(SELECTIONS!$E$1:$AH$26,I17)</f>
        <v>4</v>
      </c>
      <c r="K17" s="29">
        <f t="shared" si="0"/>
        <v>0.16</v>
      </c>
      <c r="L17" s="30" t="s">
        <v>6</v>
      </c>
      <c r="M17" s="4"/>
      <c r="N17" s="4"/>
    </row>
    <row r="18" spans="1:14" x14ac:dyDescent="0.2">
      <c r="A18" s="4"/>
      <c r="B18" s="4"/>
      <c r="C18" s="4"/>
      <c r="D18" s="35" t="s">
        <v>38</v>
      </c>
      <c r="E18" s="36">
        <f>COUNTIF(SELECTIONS!$E$1:$AH$26,D18)</f>
        <v>1</v>
      </c>
      <c r="F18" s="37">
        <f t="shared" ref="F18:F22" si="3">IFERROR(E18/$B$1,"")</f>
        <v>0.04</v>
      </c>
      <c r="G18" s="30" t="s">
        <v>7</v>
      </c>
      <c r="H18" s="4"/>
      <c r="I18" s="27" t="s">
        <v>196</v>
      </c>
      <c r="J18" s="28">
        <f>COUNTIF(SELECTIONS!$E$1:$AH$26,I18)</f>
        <v>11</v>
      </c>
      <c r="K18" s="29">
        <f t="shared" ref="K18:K20" si="4">IFERROR(J18/$B$1,"")</f>
        <v>0.44</v>
      </c>
      <c r="L18" s="30" t="s">
        <v>6</v>
      </c>
      <c r="M18" s="4"/>
      <c r="N18" s="4"/>
    </row>
    <row r="19" spans="1:14" x14ac:dyDescent="0.2">
      <c r="A19" s="4"/>
      <c r="B19" s="4"/>
      <c r="C19" s="4"/>
      <c r="D19" s="35" t="s">
        <v>55</v>
      </c>
      <c r="E19" s="36">
        <f>COUNTIF(SELECTIONS!$E$1:$AH$26,D19)</f>
        <v>0</v>
      </c>
      <c r="F19" s="37">
        <f t="shared" si="3"/>
        <v>0</v>
      </c>
      <c r="G19" s="30" t="s">
        <v>7</v>
      </c>
      <c r="H19" s="4"/>
      <c r="I19" s="27" t="s">
        <v>313</v>
      </c>
      <c r="J19" s="28">
        <f>COUNTIF(SELECTIONS!$E$1:$AH$26,I19)</f>
        <v>1</v>
      </c>
      <c r="K19" s="29">
        <f t="shared" si="4"/>
        <v>0.04</v>
      </c>
      <c r="L19" s="30" t="s">
        <v>6</v>
      </c>
      <c r="M19" s="4"/>
      <c r="N19" s="4"/>
    </row>
    <row r="20" spans="1:14" x14ac:dyDescent="0.2">
      <c r="A20" s="4"/>
      <c r="B20" s="4"/>
      <c r="C20" s="4"/>
      <c r="D20" s="35" t="s">
        <v>39</v>
      </c>
      <c r="E20" s="36">
        <f>COUNTIF(SELECTIONS!$E$1:$AH$26,D20)</f>
        <v>3</v>
      </c>
      <c r="F20" s="37">
        <f t="shared" si="3"/>
        <v>0.12</v>
      </c>
      <c r="G20" s="30" t="s">
        <v>7</v>
      </c>
      <c r="H20" s="4"/>
      <c r="I20" s="27" t="s">
        <v>314</v>
      </c>
      <c r="J20" s="28">
        <f>COUNTIF(SELECTIONS!$E$1:$AH$26,I20)</f>
        <v>3</v>
      </c>
      <c r="K20" s="29">
        <f t="shared" si="4"/>
        <v>0.12</v>
      </c>
      <c r="L20" s="30" t="s">
        <v>6</v>
      </c>
      <c r="M20" s="4"/>
      <c r="N20" s="4"/>
    </row>
    <row r="21" spans="1:14" x14ac:dyDescent="0.2">
      <c r="A21" s="4"/>
      <c r="B21" s="4"/>
      <c r="C21" s="4"/>
      <c r="D21" s="35" t="s">
        <v>59</v>
      </c>
      <c r="E21" s="36">
        <f>COUNTIF(SELECTIONS!$E$1:$AH$26,D21)</f>
        <v>0</v>
      </c>
      <c r="F21" s="37">
        <f t="shared" si="3"/>
        <v>0</v>
      </c>
      <c r="G21" s="30" t="s">
        <v>7</v>
      </c>
      <c r="H21" s="4"/>
      <c r="I21" s="27" t="s">
        <v>76</v>
      </c>
      <c r="J21" s="28">
        <f>COUNTIF(SELECTIONS!$E$1:$AH$26,I21)</f>
        <v>8</v>
      </c>
      <c r="K21" s="29">
        <f t="shared" si="0"/>
        <v>0.32</v>
      </c>
      <c r="L21" s="30" t="s">
        <v>6</v>
      </c>
      <c r="M21" s="4"/>
      <c r="N21" s="4"/>
    </row>
    <row r="22" spans="1:14" x14ac:dyDescent="0.2">
      <c r="A22" s="4"/>
      <c r="B22" s="4"/>
      <c r="C22" s="4"/>
      <c r="D22" s="35" t="s">
        <v>82</v>
      </c>
      <c r="E22" s="36">
        <f>COUNTIF(SELECTIONS!$E$1:$AH$26,D22)</f>
        <v>0</v>
      </c>
      <c r="F22" s="37">
        <f t="shared" si="3"/>
        <v>0</v>
      </c>
      <c r="G22" s="30" t="s">
        <v>7</v>
      </c>
      <c r="H22" s="4"/>
      <c r="I22" s="27" t="s">
        <v>315</v>
      </c>
      <c r="J22" s="28">
        <f>COUNTIF(SELECTIONS!$E$1:$AH$26,I22)</f>
        <v>0</v>
      </c>
      <c r="K22" s="29">
        <f t="shared" si="0"/>
        <v>0</v>
      </c>
      <c r="L22" s="30" t="s">
        <v>6</v>
      </c>
      <c r="M22" s="4"/>
      <c r="N22" s="4"/>
    </row>
    <row r="23" spans="1:14" x14ac:dyDescent="0.2">
      <c r="A23" s="4"/>
      <c r="B23" s="4"/>
      <c r="C23" s="4"/>
      <c r="D23" s="35" t="s">
        <v>89</v>
      </c>
      <c r="E23" s="36">
        <f>COUNTIF(SELECTIONS!$E$1:$AH$26,D23)</f>
        <v>0</v>
      </c>
      <c r="F23" s="37">
        <f t="shared" si="1"/>
        <v>0</v>
      </c>
      <c r="G23" s="30" t="s">
        <v>7</v>
      </c>
      <c r="H23" s="4"/>
      <c r="I23" s="27" t="s">
        <v>316</v>
      </c>
      <c r="J23" s="28">
        <f>COUNTIF(SELECTIONS!$E$1:$AH$26,I23)</f>
        <v>0</v>
      </c>
      <c r="K23" s="29">
        <f t="shared" si="0"/>
        <v>0</v>
      </c>
      <c r="L23" s="30" t="s">
        <v>6</v>
      </c>
      <c r="M23" s="4"/>
      <c r="N23" s="4"/>
    </row>
    <row r="24" spans="1:14" x14ac:dyDescent="0.2">
      <c r="A24" s="4"/>
      <c r="B24" s="4"/>
      <c r="C24" s="4"/>
      <c r="D24" s="35" t="s">
        <v>277</v>
      </c>
      <c r="E24" s="36">
        <f>COUNTIF(SELECTIONS!$E$1:$AH$26,D24)</f>
        <v>0</v>
      </c>
      <c r="F24" s="37">
        <f t="shared" si="1"/>
        <v>0</v>
      </c>
      <c r="G24" s="30" t="s">
        <v>7</v>
      </c>
      <c r="H24" s="4"/>
      <c r="I24" s="27" t="s">
        <v>95</v>
      </c>
      <c r="J24" s="28">
        <f>COUNTIF(SELECTIONS!$E$1:$AH$26,I24)</f>
        <v>1</v>
      </c>
      <c r="K24" s="29">
        <f t="shared" si="0"/>
        <v>0.04</v>
      </c>
      <c r="L24" s="30" t="s">
        <v>6</v>
      </c>
      <c r="M24" s="4"/>
      <c r="N24" s="4"/>
    </row>
    <row r="25" spans="1:14" x14ac:dyDescent="0.2">
      <c r="A25" s="4"/>
      <c r="B25" s="4"/>
      <c r="C25" s="4"/>
      <c r="D25" s="35" t="s">
        <v>63</v>
      </c>
      <c r="E25" s="36">
        <f>COUNTIF(SELECTIONS!$E$1:$AH$26,D25)</f>
        <v>0</v>
      </c>
      <c r="F25" s="37">
        <f t="shared" si="1"/>
        <v>0</v>
      </c>
      <c r="G25" s="30" t="s">
        <v>7</v>
      </c>
      <c r="H25" s="4"/>
      <c r="I25" s="27" t="s">
        <v>214</v>
      </c>
      <c r="J25" s="28">
        <f>COUNTIF(SELECTIONS!$E$1:$AH$26,I25)</f>
        <v>0</v>
      </c>
      <c r="K25" s="29">
        <f t="shared" si="0"/>
        <v>0</v>
      </c>
      <c r="L25" s="30" t="s">
        <v>6</v>
      </c>
      <c r="M25" s="4"/>
      <c r="N25" s="4"/>
    </row>
    <row r="26" spans="1:14" x14ac:dyDescent="0.2">
      <c r="A26" s="4"/>
      <c r="B26" s="4"/>
      <c r="C26" s="4"/>
      <c r="D26" s="35" t="s">
        <v>278</v>
      </c>
      <c r="E26" s="36">
        <f>COUNTIF(SELECTIONS!$E$1:$AH$26,D26)</f>
        <v>0</v>
      </c>
      <c r="F26" s="37">
        <f t="shared" si="1"/>
        <v>0</v>
      </c>
      <c r="G26" s="30" t="s">
        <v>7</v>
      </c>
      <c r="H26" s="4"/>
      <c r="I26" s="27" t="s">
        <v>317</v>
      </c>
      <c r="J26" s="28">
        <f>COUNTIF(SELECTIONS!$E$1:$AH$26,I26)</f>
        <v>1</v>
      </c>
      <c r="K26" s="29">
        <f t="shared" si="0"/>
        <v>0.04</v>
      </c>
      <c r="L26" s="30" t="s">
        <v>6</v>
      </c>
      <c r="M26" s="4"/>
      <c r="N26" s="4"/>
    </row>
    <row r="27" spans="1:14" x14ac:dyDescent="0.2">
      <c r="A27" s="4"/>
      <c r="B27" s="4"/>
      <c r="C27" s="4"/>
      <c r="D27" s="35" t="s">
        <v>49</v>
      </c>
      <c r="E27" s="36">
        <f>COUNTIF(SELECTIONS!$E$1:$AH$26,D27)</f>
        <v>0</v>
      </c>
      <c r="F27" s="37">
        <f t="shared" si="1"/>
        <v>0</v>
      </c>
      <c r="G27" s="30" t="s">
        <v>7</v>
      </c>
      <c r="H27" s="4"/>
      <c r="I27" s="27" t="s">
        <v>77</v>
      </c>
      <c r="J27" s="28">
        <f>COUNTIF(SELECTIONS!$E$1:$AH$26,I27)</f>
        <v>2</v>
      </c>
      <c r="K27" s="29">
        <f t="shared" si="0"/>
        <v>0.08</v>
      </c>
      <c r="L27" s="30" t="s">
        <v>6</v>
      </c>
      <c r="M27" s="4"/>
      <c r="N27" s="4"/>
    </row>
    <row r="28" spans="1:14" x14ac:dyDescent="0.2">
      <c r="A28" s="4"/>
      <c r="B28" s="4"/>
      <c r="C28" s="4"/>
      <c r="D28" s="35" t="s">
        <v>279</v>
      </c>
      <c r="E28" s="36">
        <f>COUNTIF(SELECTIONS!$E$1:$AH$26,D28)</f>
        <v>0</v>
      </c>
      <c r="F28" s="37">
        <f t="shared" si="1"/>
        <v>0</v>
      </c>
      <c r="G28" s="30" t="s">
        <v>7</v>
      </c>
      <c r="H28" s="4"/>
      <c r="I28" s="27" t="s">
        <v>65</v>
      </c>
      <c r="J28" s="28">
        <f>COUNTIF(SELECTIONS!$E$1:$AH$26,I28)</f>
        <v>0</v>
      </c>
      <c r="K28" s="29">
        <f t="shared" si="0"/>
        <v>0</v>
      </c>
      <c r="L28" s="30" t="s">
        <v>6</v>
      </c>
      <c r="M28" s="4"/>
      <c r="N28" s="4"/>
    </row>
    <row r="29" spans="1:14" x14ac:dyDescent="0.2">
      <c r="A29" s="4"/>
      <c r="B29" s="4"/>
      <c r="C29" s="4"/>
      <c r="D29" s="35" t="s">
        <v>30</v>
      </c>
      <c r="E29" s="36">
        <f>COUNTIF(SELECTIONS!$E$1:$AH$26,D29)</f>
        <v>6</v>
      </c>
      <c r="F29" s="37">
        <f t="shared" si="1"/>
        <v>0.24</v>
      </c>
      <c r="G29" s="30" t="s">
        <v>7</v>
      </c>
      <c r="H29" s="4"/>
      <c r="I29" s="27" t="s">
        <v>99</v>
      </c>
      <c r="J29" s="28">
        <f>COUNTIF(SELECTIONS!$E$1:$AH$26,I29)</f>
        <v>7</v>
      </c>
      <c r="K29" s="29">
        <f t="shared" si="0"/>
        <v>0.28000000000000003</v>
      </c>
      <c r="L29" s="30" t="s">
        <v>6</v>
      </c>
      <c r="M29" s="4"/>
      <c r="N29" s="4"/>
    </row>
    <row r="30" spans="1:14" x14ac:dyDescent="0.2">
      <c r="A30" s="4"/>
      <c r="B30" s="4"/>
      <c r="C30" s="4"/>
      <c r="D30" s="35" t="s">
        <v>61</v>
      </c>
      <c r="E30" s="36">
        <f>COUNTIF(SELECTIONS!$E$1:$AH$26,D30)</f>
        <v>3</v>
      </c>
      <c r="F30" s="37">
        <f t="shared" si="1"/>
        <v>0.12</v>
      </c>
      <c r="G30" s="30" t="s">
        <v>7</v>
      </c>
      <c r="H30" s="4"/>
      <c r="I30" s="27" t="s">
        <v>318</v>
      </c>
      <c r="J30" s="28">
        <f>COUNTIF(SELECTIONS!$E$1:$AH$26,I30)</f>
        <v>4</v>
      </c>
      <c r="K30" s="29">
        <f t="shared" si="0"/>
        <v>0.16</v>
      </c>
      <c r="L30" s="30" t="s">
        <v>6</v>
      </c>
      <c r="M30" s="4"/>
      <c r="N30" s="4"/>
    </row>
    <row r="31" spans="1:14" x14ac:dyDescent="0.2">
      <c r="A31" s="4"/>
      <c r="B31" s="4"/>
      <c r="C31" s="4"/>
      <c r="D31" s="35" t="s">
        <v>33</v>
      </c>
      <c r="E31" s="36">
        <f>COUNTIF(SELECTIONS!$E$1:$AH$26,D31)</f>
        <v>1</v>
      </c>
      <c r="F31" s="37">
        <f t="shared" si="1"/>
        <v>0.04</v>
      </c>
      <c r="G31" s="30" t="s">
        <v>7</v>
      </c>
      <c r="H31" s="4"/>
      <c r="I31" s="27" t="s">
        <v>319</v>
      </c>
      <c r="J31" s="28">
        <f>COUNTIF(SELECTIONS!$E$1:$AH$26,I31)</f>
        <v>9</v>
      </c>
      <c r="K31" s="29">
        <f t="shared" ref="K31" si="5">IFERROR(J31/$B$1,"")</f>
        <v>0.36</v>
      </c>
      <c r="L31" s="30" t="s">
        <v>6</v>
      </c>
      <c r="M31" s="4"/>
      <c r="N31" s="4"/>
    </row>
    <row r="32" spans="1:14" x14ac:dyDescent="0.2">
      <c r="A32" s="4"/>
      <c r="B32" s="4"/>
      <c r="C32" s="4"/>
      <c r="D32" s="27" t="s">
        <v>50</v>
      </c>
      <c r="E32" s="28">
        <f>COUNTIF(SELECTIONS!$E$1:$AH$26,D32)</f>
        <v>0</v>
      </c>
      <c r="F32" s="38">
        <f t="shared" si="1"/>
        <v>0</v>
      </c>
      <c r="G32" s="30" t="s">
        <v>7</v>
      </c>
      <c r="H32" s="4"/>
      <c r="I32" s="27" t="s">
        <v>217</v>
      </c>
      <c r="J32" s="28">
        <f>COUNTIF(SELECTIONS!$E$1:$AH$26,I32)</f>
        <v>4</v>
      </c>
      <c r="K32" s="29">
        <f t="shared" si="0"/>
        <v>0.16</v>
      </c>
      <c r="L32" s="30" t="s">
        <v>6</v>
      </c>
      <c r="M32" s="4"/>
      <c r="N32" s="4"/>
    </row>
    <row r="33" spans="1:14" ht="12.75" thickBot="1" x14ac:dyDescent="0.25">
      <c r="A33" s="4"/>
      <c r="B33" s="4"/>
      <c r="C33" s="4"/>
      <c r="D33" s="27" t="s">
        <v>280</v>
      </c>
      <c r="E33" s="28">
        <f>COUNTIF(SELECTIONS!$E$1:$AH$26,D33)</f>
        <v>1</v>
      </c>
      <c r="F33" s="38">
        <f t="shared" si="1"/>
        <v>0.04</v>
      </c>
      <c r="G33" s="30" t="s">
        <v>7</v>
      </c>
      <c r="H33" s="4"/>
      <c r="I33" s="39" t="s">
        <v>320</v>
      </c>
      <c r="J33" s="40">
        <f>COUNTIF(SELECTIONS!$E$1:$AH$26,I33)</f>
        <v>0</v>
      </c>
      <c r="K33" s="41">
        <f t="shared" si="0"/>
        <v>0</v>
      </c>
      <c r="L33" s="42" t="s">
        <v>6</v>
      </c>
      <c r="M33" s="4"/>
      <c r="N33" s="4"/>
    </row>
    <row r="34" spans="1:14" x14ac:dyDescent="0.2">
      <c r="A34" s="4"/>
      <c r="B34" s="4"/>
      <c r="C34" s="4"/>
      <c r="D34" s="27" t="s">
        <v>281</v>
      </c>
      <c r="E34" s="28">
        <f>COUNTIF(SELECTIONS!$E$1:$AH$26,D34)</f>
        <v>3</v>
      </c>
      <c r="F34" s="38">
        <f t="shared" si="1"/>
        <v>0.12</v>
      </c>
      <c r="G34" s="30" t="s">
        <v>7</v>
      </c>
      <c r="H34" s="4"/>
      <c r="I34" s="16" t="s">
        <v>321</v>
      </c>
      <c r="J34" s="17">
        <f>COUNTIF(SELECTIONS!$E$1:$AH$26,I34)</f>
        <v>0</v>
      </c>
      <c r="K34" s="43">
        <f t="shared" si="0"/>
        <v>0</v>
      </c>
      <c r="L34" s="18" t="s">
        <v>8</v>
      </c>
      <c r="M34" s="4"/>
      <c r="N34" s="4"/>
    </row>
    <row r="35" spans="1:14" x14ac:dyDescent="0.2">
      <c r="A35" s="4"/>
      <c r="B35" s="4"/>
      <c r="C35" s="4"/>
      <c r="D35" s="27" t="s">
        <v>79</v>
      </c>
      <c r="E35" s="28">
        <f>COUNTIF(SELECTIONS!$E$1:$AH$26,D35)</f>
        <v>0</v>
      </c>
      <c r="F35" s="38">
        <f t="shared" si="1"/>
        <v>0</v>
      </c>
      <c r="G35" s="30" t="s">
        <v>7</v>
      </c>
      <c r="H35" s="4"/>
      <c r="I35" s="23" t="s">
        <v>322</v>
      </c>
      <c r="J35" s="24">
        <f>COUNTIF(SELECTIONS!$E$1:$AH$26,I35)</f>
        <v>2</v>
      </c>
      <c r="K35" s="44">
        <f t="shared" si="0"/>
        <v>0.08</v>
      </c>
      <c r="L35" s="26" t="s">
        <v>8</v>
      </c>
      <c r="M35" s="4"/>
      <c r="N35" s="4"/>
    </row>
    <row r="36" spans="1:14" x14ac:dyDescent="0.2">
      <c r="A36" s="4"/>
      <c r="B36" s="4"/>
      <c r="C36" s="4"/>
      <c r="D36" s="27" t="s">
        <v>41</v>
      </c>
      <c r="E36" s="28">
        <f>COUNTIF(SELECTIONS!$E$1:$AH$26,D36)</f>
        <v>0</v>
      </c>
      <c r="F36" s="38">
        <f t="shared" si="1"/>
        <v>0</v>
      </c>
      <c r="G36" s="30" t="s">
        <v>7</v>
      </c>
      <c r="H36" s="4"/>
      <c r="I36" s="23" t="s">
        <v>323</v>
      </c>
      <c r="J36" s="24">
        <f>COUNTIF(SELECTIONS!$E$1:$AH$26,I36)</f>
        <v>1</v>
      </c>
      <c r="K36" s="44">
        <f t="shared" si="0"/>
        <v>0.04</v>
      </c>
      <c r="L36" s="26" t="s">
        <v>8</v>
      </c>
      <c r="M36" s="4"/>
      <c r="N36" s="4"/>
    </row>
    <row r="37" spans="1:14" x14ac:dyDescent="0.2">
      <c r="A37" s="4"/>
      <c r="B37" s="4"/>
      <c r="C37" s="4"/>
      <c r="D37" s="27" t="s">
        <v>75</v>
      </c>
      <c r="E37" s="28">
        <f>COUNTIF(SELECTIONS!$E$1:$AH$26,D37)</f>
        <v>7</v>
      </c>
      <c r="F37" s="38">
        <f t="shared" si="1"/>
        <v>0.28000000000000003</v>
      </c>
      <c r="G37" s="30" t="s">
        <v>7</v>
      </c>
      <c r="H37" s="4"/>
      <c r="I37" s="16" t="s">
        <v>324</v>
      </c>
      <c r="J37" s="17">
        <f>COUNTIF(SELECTIONS!$E$1:$AH$26,I37)</f>
        <v>2</v>
      </c>
      <c r="K37" s="43">
        <f t="shared" si="0"/>
        <v>0.08</v>
      </c>
      <c r="L37" s="18" t="s">
        <v>8</v>
      </c>
      <c r="M37" s="4"/>
      <c r="N37" s="4"/>
    </row>
    <row r="38" spans="1:14" x14ac:dyDescent="0.2">
      <c r="A38" s="4"/>
      <c r="B38" s="4"/>
      <c r="C38" s="4"/>
      <c r="D38" s="27" t="s">
        <v>35</v>
      </c>
      <c r="E38" s="28">
        <f>COUNTIF(SELECTIONS!$E$1:$AH$26,D38)</f>
        <v>1</v>
      </c>
      <c r="F38" s="38">
        <f t="shared" ref="F38:F49" si="6">IFERROR(E38/$B$1,"")</f>
        <v>0.04</v>
      </c>
      <c r="G38" s="30" t="s">
        <v>7</v>
      </c>
      <c r="H38" s="4"/>
      <c r="I38" s="16" t="s">
        <v>325</v>
      </c>
      <c r="J38" s="17">
        <f>COUNTIF(SELECTIONS!$E$1:$AH$26,I38)</f>
        <v>0</v>
      </c>
      <c r="K38" s="43">
        <f t="shared" ref="K38:K41" si="7">IFERROR(J38/$B$1,"")</f>
        <v>0</v>
      </c>
      <c r="L38" s="18" t="s">
        <v>8</v>
      </c>
      <c r="M38" s="4"/>
      <c r="N38" s="4"/>
    </row>
    <row r="39" spans="1:14" x14ac:dyDescent="0.2">
      <c r="A39" s="4"/>
      <c r="B39" s="4"/>
      <c r="C39" s="4"/>
      <c r="D39" s="27" t="s">
        <v>282</v>
      </c>
      <c r="E39" s="28">
        <f>COUNTIF(SELECTIONS!$E$1:$AH$26,D39)</f>
        <v>0</v>
      </c>
      <c r="F39" s="38">
        <f t="shared" si="6"/>
        <v>0</v>
      </c>
      <c r="G39" s="30" t="s">
        <v>7</v>
      </c>
      <c r="H39" s="4"/>
      <c r="I39" s="16" t="s">
        <v>326</v>
      </c>
      <c r="J39" s="17">
        <f>COUNTIF(SELECTIONS!$E$1:$AH$26,I39)</f>
        <v>1</v>
      </c>
      <c r="K39" s="43">
        <f t="shared" si="7"/>
        <v>0.04</v>
      </c>
      <c r="L39" s="18" t="s">
        <v>8</v>
      </c>
      <c r="M39" s="4"/>
      <c r="N39" s="4"/>
    </row>
    <row r="40" spans="1:14" x14ac:dyDescent="0.2">
      <c r="A40" s="4"/>
      <c r="B40" s="4"/>
      <c r="C40" s="4"/>
      <c r="D40" s="27" t="s">
        <v>283</v>
      </c>
      <c r="E40" s="28">
        <f>COUNTIF(SELECTIONS!$E$1:$AH$26,D40)</f>
        <v>4</v>
      </c>
      <c r="F40" s="38">
        <f t="shared" ref="F40:F43" si="8">IFERROR(E40/$B$1,"")</f>
        <v>0.16</v>
      </c>
      <c r="G40" s="30" t="s">
        <v>7</v>
      </c>
      <c r="H40" s="4"/>
      <c r="I40" s="16" t="s">
        <v>327</v>
      </c>
      <c r="J40" s="17">
        <f>COUNTIF(SELECTIONS!$E$1:$AH$26,I40)</f>
        <v>0</v>
      </c>
      <c r="K40" s="43">
        <f t="shared" si="7"/>
        <v>0</v>
      </c>
      <c r="L40" s="18" t="s">
        <v>8</v>
      </c>
      <c r="M40" s="4"/>
      <c r="N40" s="4"/>
    </row>
    <row r="41" spans="1:14" x14ac:dyDescent="0.2">
      <c r="A41" s="4"/>
      <c r="B41" s="4"/>
      <c r="C41" s="4"/>
      <c r="D41" s="27" t="s">
        <v>96</v>
      </c>
      <c r="E41" s="28">
        <f>COUNTIF(SELECTIONS!$E$1:$AH$26,D41)</f>
        <v>3</v>
      </c>
      <c r="F41" s="38">
        <f t="shared" si="8"/>
        <v>0.12</v>
      </c>
      <c r="G41" s="30" t="s">
        <v>7</v>
      </c>
      <c r="H41" s="4"/>
      <c r="I41" s="16" t="s">
        <v>328</v>
      </c>
      <c r="J41" s="17">
        <f>COUNTIF(SELECTIONS!$E$1:$AH$26,I41)</f>
        <v>1</v>
      </c>
      <c r="K41" s="43">
        <f t="shared" si="7"/>
        <v>0.04</v>
      </c>
      <c r="L41" s="18" t="s">
        <v>8</v>
      </c>
      <c r="M41" s="4"/>
      <c r="N41" s="4"/>
    </row>
    <row r="42" spans="1:14" x14ac:dyDescent="0.2">
      <c r="A42" s="4"/>
      <c r="B42" s="4"/>
      <c r="C42" s="4"/>
      <c r="D42" s="27" t="s">
        <v>91</v>
      </c>
      <c r="E42" s="28">
        <f>COUNTIF(SELECTIONS!$E$1:$AH$26,D42)</f>
        <v>7</v>
      </c>
      <c r="F42" s="38">
        <f t="shared" si="8"/>
        <v>0.28000000000000003</v>
      </c>
      <c r="G42" s="30" t="s">
        <v>7</v>
      </c>
      <c r="H42" s="4"/>
      <c r="I42" s="16" t="s">
        <v>329</v>
      </c>
      <c r="J42" s="17">
        <f>COUNTIF(SELECTIONS!$E$1:$AH$26,I42)</f>
        <v>3</v>
      </c>
      <c r="K42" s="43">
        <f t="shared" si="0"/>
        <v>0.12</v>
      </c>
      <c r="L42" s="18" t="s">
        <v>8</v>
      </c>
      <c r="M42" s="4"/>
      <c r="N42" s="4"/>
    </row>
    <row r="43" spans="1:14" x14ac:dyDescent="0.2">
      <c r="A43" s="4"/>
      <c r="B43" s="4"/>
      <c r="C43" s="4"/>
      <c r="D43" s="27" t="s">
        <v>43</v>
      </c>
      <c r="E43" s="28">
        <f>COUNTIF(SELECTIONS!$E$1:$AH$26,D43)</f>
        <v>0</v>
      </c>
      <c r="F43" s="38">
        <f t="shared" si="8"/>
        <v>0</v>
      </c>
      <c r="G43" s="30" t="s">
        <v>7</v>
      </c>
      <c r="H43" s="4"/>
      <c r="I43" s="16" t="s">
        <v>330</v>
      </c>
      <c r="J43" s="17">
        <f>COUNTIF(SELECTIONS!$E$1:$AH$26,I43)</f>
        <v>1</v>
      </c>
      <c r="K43" s="43">
        <f t="shared" si="0"/>
        <v>0.04</v>
      </c>
      <c r="L43" s="18" t="s">
        <v>8</v>
      </c>
      <c r="M43" s="4"/>
      <c r="N43" s="4"/>
    </row>
    <row r="44" spans="1:14" x14ac:dyDescent="0.2">
      <c r="A44" s="4"/>
      <c r="B44" s="4"/>
      <c r="C44" s="4"/>
      <c r="D44" s="27" t="s">
        <v>62</v>
      </c>
      <c r="E44" s="28">
        <f>COUNTIF(SELECTIONS!$E$1:$AH$26,D44)</f>
        <v>1</v>
      </c>
      <c r="F44" s="38">
        <f t="shared" si="6"/>
        <v>0.04</v>
      </c>
      <c r="G44" s="30" t="s">
        <v>7</v>
      </c>
      <c r="H44" s="4"/>
      <c r="I44" s="16" t="s">
        <v>331</v>
      </c>
      <c r="J44" s="17">
        <f>COUNTIF(SELECTIONS!$E$1:$AH$26,I44)</f>
        <v>3</v>
      </c>
      <c r="K44" s="43">
        <f t="shared" si="0"/>
        <v>0.12</v>
      </c>
      <c r="L44" s="18" t="s">
        <v>8</v>
      </c>
      <c r="M44" s="4"/>
      <c r="N44" s="4"/>
    </row>
    <row r="45" spans="1:14" x14ac:dyDescent="0.2">
      <c r="A45" s="4"/>
      <c r="B45" s="4"/>
      <c r="C45" s="4"/>
      <c r="D45" s="27" t="s">
        <v>92</v>
      </c>
      <c r="E45" s="28">
        <f>COUNTIF(SELECTIONS!$E$1:$AH$26,D45)</f>
        <v>0</v>
      </c>
      <c r="F45" s="38">
        <f t="shared" si="6"/>
        <v>0</v>
      </c>
      <c r="G45" s="30" t="s">
        <v>7</v>
      </c>
      <c r="H45" s="4"/>
      <c r="I45" s="16" t="s">
        <v>332</v>
      </c>
      <c r="J45" s="17">
        <f>COUNTIF(SELECTIONS!$E$1:$AH$26,I45)</f>
        <v>1</v>
      </c>
      <c r="K45" s="43">
        <f t="shared" si="0"/>
        <v>0.04</v>
      </c>
      <c r="L45" s="18" t="s">
        <v>8</v>
      </c>
      <c r="M45" s="4"/>
      <c r="N45" s="4"/>
    </row>
    <row r="46" spans="1:14" x14ac:dyDescent="0.2">
      <c r="A46" s="4"/>
      <c r="B46" s="4"/>
      <c r="C46" s="4"/>
      <c r="D46" s="27" t="s">
        <v>284</v>
      </c>
      <c r="E46" s="28">
        <f>COUNTIF(SELECTIONS!$E$1:$AH$26,D46)</f>
        <v>2</v>
      </c>
      <c r="F46" s="38">
        <f t="shared" si="6"/>
        <v>0.08</v>
      </c>
      <c r="G46" s="30" t="s">
        <v>7</v>
      </c>
      <c r="H46" s="4"/>
      <c r="I46" s="16" t="s">
        <v>333</v>
      </c>
      <c r="J46" s="17">
        <f>COUNTIF(SELECTIONS!$E$1:$AH$26,I46)</f>
        <v>1</v>
      </c>
      <c r="K46" s="43">
        <f t="shared" si="0"/>
        <v>0.04</v>
      </c>
      <c r="L46" s="18" t="s">
        <v>8</v>
      </c>
      <c r="M46" s="4"/>
      <c r="N46" s="4"/>
    </row>
    <row r="47" spans="1:14" x14ac:dyDescent="0.2">
      <c r="A47" s="4"/>
      <c r="B47" s="4"/>
      <c r="C47" s="4"/>
      <c r="D47" s="27" t="s">
        <v>45</v>
      </c>
      <c r="E47" s="28">
        <f>COUNTIF(SELECTIONS!$E$1:$AH$26,D47)</f>
        <v>15</v>
      </c>
      <c r="F47" s="38">
        <f t="shared" si="6"/>
        <v>0.6</v>
      </c>
      <c r="G47" s="30" t="s">
        <v>7</v>
      </c>
      <c r="H47" s="4"/>
      <c r="I47" s="16" t="s">
        <v>334</v>
      </c>
      <c r="J47" s="17">
        <f>COUNTIF(SELECTIONS!$E$1:$AH$26,I47)</f>
        <v>4</v>
      </c>
      <c r="K47" s="43">
        <f t="shared" si="0"/>
        <v>0.16</v>
      </c>
      <c r="L47" s="18" t="s">
        <v>8</v>
      </c>
      <c r="M47" s="4"/>
      <c r="N47" s="4"/>
    </row>
    <row r="48" spans="1:14" x14ac:dyDescent="0.2">
      <c r="A48" s="4"/>
      <c r="B48" s="4"/>
      <c r="C48" s="4"/>
      <c r="D48" s="27" t="s">
        <v>53</v>
      </c>
      <c r="E48" s="28">
        <f>COUNTIF(SELECTIONS!$E$1:$AH$26,D48)</f>
        <v>6</v>
      </c>
      <c r="F48" s="38">
        <f t="shared" si="6"/>
        <v>0.24</v>
      </c>
      <c r="G48" s="30" t="s">
        <v>7</v>
      </c>
      <c r="H48" s="4"/>
      <c r="I48" s="16" t="s">
        <v>335</v>
      </c>
      <c r="J48" s="17">
        <f>COUNTIF(SELECTIONS!$E$1:$AH$26,I48)</f>
        <v>0</v>
      </c>
      <c r="K48" s="43">
        <f t="shared" si="0"/>
        <v>0</v>
      </c>
      <c r="L48" s="18" t="s">
        <v>8</v>
      </c>
      <c r="M48" s="4"/>
      <c r="N48" s="4"/>
    </row>
    <row r="49" spans="1:14" x14ac:dyDescent="0.2">
      <c r="A49" s="4"/>
      <c r="B49" s="4"/>
      <c r="C49" s="4"/>
      <c r="D49" s="27" t="s">
        <v>195</v>
      </c>
      <c r="E49" s="28">
        <f>COUNTIF(SELECTIONS!$E$1:$AH$26,D49)</f>
        <v>6</v>
      </c>
      <c r="F49" s="38">
        <f t="shared" si="6"/>
        <v>0.24</v>
      </c>
      <c r="G49" s="30" t="s">
        <v>7</v>
      </c>
      <c r="H49" s="4"/>
      <c r="I49" s="16" t="s">
        <v>336</v>
      </c>
      <c r="J49" s="17">
        <f>COUNTIF(SELECTIONS!$E$1:$AH$26,I49)</f>
        <v>1</v>
      </c>
      <c r="K49" s="43">
        <f t="shared" si="0"/>
        <v>0.04</v>
      </c>
      <c r="L49" s="18" t="s">
        <v>8</v>
      </c>
      <c r="M49" s="4"/>
      <c r="N49" s="4"/>
    </row>
    <row r="50" spans="1:14" x14ac:dyDescent="0.2">
      <c r="A50" s="4"/>
      <c r="B50" s="4"/>
      <c r="C50" s="4"/>
      <c r="D50" s="27" t="s">
        <v>70</v>
      </c>
      <c r="E50" s="28">
        <f>COUNTIF(SELECTIONS!$E$1:$AH$26,D50)</f>
        <v>5</v>
      </c>
      <c r="F50" s="38">
        <f t="shared" ref="F50:F51" si="9">IFERROR(E50/$B$1,"")</f>
        <v>0.2</v>
      </c>
      <c r="G50" s="30" t="s">
        <v>7</v>
      </c>
      <c r="H50" s="4"/>
      <c r="I50" s="16" t="s">
        <v>337</v>
      </c>
      <c r="J50" s="17">
        <f>COUNTIF(SELECTIONS!$E$1:$AH$26,I50)</f>
        <v>2</v>
      </c>
      <c r="K50" s="43">
        <f t="shared" si="0"/>
        <v>0.08</v>
      </c>
      <c r="L50" s="18" t="s">
        <v>8</v>
      </c>
      <c r="M50" s="4"/>
      <c r="N50" s="4"/>
    </row>
    <row r="51" spans="1:14" ht="12.75" thickBot="1" x14ac:dyDescent="0.25">
      <c r="A51" s="4"/>
      <c r="B51" s="4"/>
      <c r="C51" s="4"/>
      <c r="D51" s="39" t="s">
        <v>46</v>
      </c>
      <c r="E51" s="40">
        <f>COUNTIF(SELECTIONS!$E$1:$AH$26,D51)</f>
        <v>1</v>
      </c>
      <c r="F51" s="78">
        <f t="shared" si="9"/>
        <v>0.04</v>
      </c>
      <c r="G51" s="42" t="s">
        <v>7</v>
      </c>
      <c r="H51" s="4"/>
      <c r="I51" s="23" t="s">
        <v>338</v>
      </c>
      <c r="J51" s="24">
        <f>COUNTIF(SELECTIONS!$E$1:$AH$26,I51)</f>
        <v>2</v>
      </c>
      <c r="K51" s="44">
        <f t="shared" si="0"/>
        <v>0.08</v>
      </c>
      <c r="L51" s="26" t="s">
        <v>8</v>
      </c>
      <c r="M51" s="4"/>
      <c r="N51" s="4"/>
    </row>
    <row r="52" spans="1:14" x14ac:dyDescent="0.2">
      <c r="A52" s="4"/>
      <c r="B52" s="4"/>
      <c r="C52" s="4"/>
      <c r="D52" s="16" t="s">
        <v>86</v>
      </c>
      <c r="E52" s="17">
        <f>COUNTIF(SELECTIONS!$E$1:$AH$26,D52)</f>
        <v>3</v>
      </c>
      <c r="F52" s="45">
        <f t="shared" si="1"/>
        <v>0.12</v>
      </c>
      <c r="G52" s="18" t="s">
        <v>9</v>
      </c>
      <c r="H52" s="4"/>
      <c r="I52" s="23" t="s">
        <v>339</v>
      </c>
      <c r="J52" s="24">
        <f>COUNTIF(SELECTIONS!$E$1:$AH$26,I52)</f>
        <v>5</v>
      </c>
      <c r="K52" s="44">
        <f t="shared" si="0"/>
        <v>0.2</v>
      </c>
      <c r="L52" s="26" t="s">
        <v>8</v>
      </c>
      <c r="M52" s="4"/>
      <c r="N52" s="4"/>
    </row>
    <row r="53" spans="1:14" x14ac:dyDescent="0.2">
      <c r="A53" s="4"/>
      <c r="B53" s="4"/>
      <c r="C53" s="4"/>
      <c r="D53" s="16" t="s">
        <v>285</v>
      </c>
      <c r="E53" s="17">
        <f>COUNTIF(SELECTIONS!$E$1:$AH$26,D53)</f>
        <v>1</v>
      </c>
      <c r="F53" s="45">
        <f t="shared" si="1"/>
        <v>0.04</v>
      </c>
      <c r="G53" s="18" t="s">
        <v>9</v>
      </c>
      <c r="H53" s="4"/>
      <c r="I53" s="16" t="s">
        <v>340</v>
      </c>
      <c r="J53" s="17">
        <f>COUNTIF(SELECTIONS!$E$1:$AH$26,I53)</f>
        <v>0</v>
      </c>
      <c r="K53" s="43">
        <f t="shared" si="0"/>
        <v>0</v>
      </c>
      <c r="L53" s="26" t="s">
        <v>8</v>
      </c>
      <c r="M53" s="4"/>
      <c r="N53" s="4"/>
    </row>
    <row r="54" spans="1:14" x14ac:dyDescent="0.2">
      <c r="A54" s="4"/>
      <c r="B54" s="4"/>
      <c r="C54" s="4"/>
      <c r="D54" s="16" t="s">
        <v>286</v>
      </c>
      <c r="E54" s="17">
        <f>COUNTIF(SELECTIONS!$E$1:$AH$26,D54)</f>
        <v>1</v>
      </c>
      <c r="F54" s="45">
        <f t="shared" si="1"/>
        <v>0.04</v>
      </c>
      <c r="G54" s="18" t="s">
        <v>9</v>
      </c>
      <c r="H54" s="4"/>
      <c r="I54" s="16" t="s">
        <v>341</v>
      </c>
      <c r="J54" s="17">
        <f>COUNTIF(SELECTIONS!$E$1:$AH$26,I54)</f>
        <v>3</v>
      </c>
      <c r="K54" s="43">
        <f t="shared" si="0"/>
        <v>0.12</v>
      </c>
      <c r="L54" s="26" t="s">
        <v>8</v>
      </c>
      <c r="M54" s="4"/>
      <c r="N54" s="4"/>
    </row>
    <row r="55" spans="1:14" x14ac:dyDescent="0.2">
      <c r="D55" s="16" t="s">
        <v>287</v>
      </c>
      <c r="E55" s="17">
        <f>COUNTIF(SELECTIONS!$E$1:$AH$26,D55)</f>
        <v>0</v>
      </c>
      <c r="F55" s="45">
        <f t="shared" si="1"/>
        <v>0</v>
      </c>
      <c r="G55" s="18" t="s">
        <v>9</v>
      </c>
      <c r="I55" s="16" t="s">
        <v>342</v>
      </c>
      <c r="J55" s="17">
        <f>COUNTIF(SELECTIONS!$E$1:$AH$26,I55)</f>
        <v>2</v>
      </c>
      <c r="K55" s="43">
        <f t="shared" si="0"/>
        <v>0.08</v>
      </c>
      <c r="L55" s="26" t="s">
        <v>8</v>
      </c>
    </row>
    <row r="56" spans="1:14" x14ac:dyDescent="0.2">
      <c r="D56" s="16" t="s">
        <v>67</v>
      </c>
      <c r="E56" s="17">
        <f>COUNTIF(SELECTIONS!$E$1:$AH$26,D56)</f>
        <v>2</v>
      </c>
      <c r="F56" s="45">
        <f t="shared" si="1"/>
        <v>0.08</v>
      </c>
      <c r="G56" s="18" t="s">
        <v>9</v>
      </c>
      <c r="I56" s="16" t="s">
        <v>343</v>
      </c>
      <c r="J56" s="17">
        <f>COUNTIF(SELECTIONS!$E$1:$AH$26,I56)</f>
        <v>1</v>
      </c>
      <c r="K56" s="43">
        <f t="shared" si="0"/>
        <v>0.04</v>
      </c>
      <c r="L56" s="26" t="s">
        <v>8</v>
      </c>
    </row>
    <row r="57" spans="1:14" x14ac:dyDescent="0.2">
      <c r="D57" s="16" t="s">
        <v>288</v>
      </c>
      <c r="E57" s="17">
        <f>COUNTIF(SELECTIONS!$E$1:$AH$26,D57)</f>
        <v>2</v>
      </c>
      <c r="F57" s="45">
        <f t="shared" si="1"/>
        <v>0.08</v>
      </c>
      <c r="G57" s="18" t="s">
        <v>9</v>
      </c>
      <c r="I57" s="16" t="s">
        <v>344</v>
      </c>
      <c r="J57" s="17">
        <f>COUNTIF(SELECTIONS!$E$1:$AH$26,I57)</f>
        <v>2</v>
      </c>
      <c r="K57" s="43">
        <f t="shared" ref="K57:K60" si="10">IFERROR(J57/$B$1,"")</f>
        <v>0.08</v>
      </c>
      <c r="L57" s="26" t="s">
        <v>8</v>
      </c>
    </row>
    <row r="58" spans="1:14" x14ac:dyDescent="0.2">
      <c r="D58" s="16" t="s">
        <v>289</v>
      </c>
      <c r="E58" s="17">
        <f>COUNTIF(SELECTIONS!$E$1:$AH$26,D58)</f>
        <v>1</v>
      </c>
      <c r="F58" s="45">
        <f t="shared" si="1"/>
        <v>0.04</v>
      </c>
      <c r="G58" s="18" t="s">
        <v>9</v>
      </c>
      <c r="I58" s="16" t="s">
        <v>345</v>
      </c>
      <c r="J58" s="17">
        <f>COUNTIF(SELECTIONS!$E$1:$AH$26,I58)</f>
        <v>8</v>
      </c>
      <c r="K58" s="43">
        <f t="shared" si="10"/>
        <v>0.32</v>
      </c>
      <c r="L58" s="26" t="s">
        <v>8</v>
      </c>
    </row>
    <row r="59" spans="1:14" x14ac:dyDescent="0.2">
      <c r="D59" s="16" t="s">
        <v>290</v>
      </c>
      <c r="E59" s="17">
        <f>COUNTIF(SELECTIONS!$E$1:$AH$26,D59)</f>
        <v>0</v>
      </c>
      <c r="F59" s="45">
        <f t="shared" si="1"/>
        <v>0</v>
      </c>
      <c r="G59" s="18" t="s">
        <v>9</v>
      </c>
      <c r="I59" s="16" t="s">
        <v>346</v>
      </c>
      <c r="J59" s="17">
        <f>COUNTIF(SELECTIONS!$E$1:$AH$26,I59)</f>
        <v>6</v>
      </c>
      <c r="K59" s="43">
        <f t="shared" si="10"/>
        <v>0.24</v>
      </c>
      <c r="L59" s="26" t="s">
        <v>8</v>
      </c>
    </row>
    <row r="60" spans="1:14" x14ac:dyDescent="0.2">
      <c r="D60" s="23" t="s">
        <v>190</v>
      </c>
      <c r="E60" s="24">
        <f>COUNTIF(SELECTIONS!$E$1:$AH$26,D60)</f>
        <v>0</v>
      </c>
      <c r="F60" s="25">
        <f t="shared" si="1"/>
        <v>0</v>
      </c>
      <c r="G60" s="26" t="s">
        <v>9</v>
      </c>
      <c r="I60" s="16" t="s">
        <v>347</v>
      </c>
      <c r="J60" s="17">
        <f>COUNTIF(SELECTIONS!$E$1:$AH$26,I60)</f>
        <v>1</v>
      </c>
      <c r="K60" s="43">
        <f t="shared" si="10"/>
        <v>0.04</v>
      </c>
      <c r="L60" s="26" t="s">
        <v>8</v>
      </c>
    </row>
    <row r="61" spans="1:14" x14ac:dyDescent="0.2">
      <c r="D61" s="23" t="s">
        <v>90</v>
      </c>
      <c r="E61" s="24">
        <f>COUNTIF(SELECTIONS!$E$1:$AH$26,D61)</f>
        <v>0</v>
      </c>
      <c r="F61" s="25">
        <f t="shared" si="1"/>
        <v>0</v>
      </c>
      <c r="G61" s="26" t="s">
        <v>9</v>
      </c>
      <c r="I61" s="16" t="s">
        <v>348</v>
      </c>
      <c r="J61" s="17">
        <f>COUNTIF(SELECTIONS!$E$1:$AH$26,I61)</f>
        <v>9</v>
      </c>
      <c r="K61" s="43">
        <f t="shared" si="0"/>
        <v>0.36</v>
      </c>
      <c r="L61" s="26" t="s">
        <v>8</v>
      </c>
    </row>
    <row r="62" spans="1:14" x14ac:dyDescent="0.2">
      <c r="D62" s="16" t="s">
        <v>84</v>
      </c>
      <c r="E62" s="17">
        <f>COUNTIF(SELECTIONS!$E$1:$AH$26,D62)</f>
        <v>2</v>
      </c>
      <c r="F62" s="45">
        <f t="shared" si="1"/>
        <v>0.08</v>
      </c>
      <c r="G62" s="18" t="s">
        <v>9</v>
      </c>
      <c r="I62" s="16" t="s">
        <v>349</v>
      </c>
      <c r="J62" s="17">
        <f>COUNTIF(SELECTIONS!$E$1:$AH$26,I62)</f>
        <v>5</v>
      </c>
      <c r="K62" s="43">
        <f t="shared" si="0"/>
        <v>0.2</v>
      </c>
      <c r="L62" s="26" t="s">
        <v>8</v>
      </c>
    </row>
    <row r="63" spans="1:14" ht="12.75" thickBot="1" x14ac:dyDescent="0.25">
      <c r="D63" s="23" t="s">
        <v>69</v>
      </c>
      <c r="E63" s="24">
        <f>COUNTIF(SELECTIONS!$E$1:$AH$26,D63)</f>
        <v>2</v>
      </c>
      <c r="F63" s="25">
        <f t="shared" si="1"/>
        <v>0.08</v>
      </c>
      <c r="G63" s="26" t="s">
        <v>9</v>
      </c>
      <c r="I63" s="31" t="s">
        <v>350</v>
      </c>
      <c r="J63" s="32">
        <f>COUNTIF(SELECTIONS!$E$1:$AH$26,I63)</f>
        <v>8</v>
      </c>
      <c r="K63" s="46">
        <f t="shared" si="0"/>
        <v>0.32</v>
      </c>
      <c r="L63" s="34" t="s">
        <v>8</v>
      </c>
    </row>
    <row r="64" spans="1:14" x14ac:dyDescent="0.2">
      <c r="D64" s="23" t="s">
        <v>291</v>
      </c>
      <c r="E64" s="24">
        <f>COUNTIF(SELECTIONS!$E$1:$AH$26,D64)</f>
        <v>0</v>
      </c>
      <c r="F64" s="25">
        <f t="shared" si="1"/>
        <v>0</v>
      </c>
      <c r="G64" s="26" t="s">
        <v>9</v>
      </c>
      <c r="I64" s="4"/>
      <c r="J64" s="4"/>
      <c r="K64" s="6"/>
      <c r="L64" s="4"/>
    </row>
    <row r="65" spans="4:12" x14ac:dyDescent="0.2">
      <c r="D65" s="23" t="s">
        <v>292</v>
      </c>
      <c r="E65" s="24">
        <f>COUNTIF(SELECTIONS!$E$1:$AH$26,D65)</f>
        <v>0</v>
      </c>
      <c r="F65" s="25">
        <f t="shared" si="1"/>
        <v>0</v>
      </c>
      <c r="G65" s="26" t="s">
        <v>9</v>
      </c>
      <c r="I65" s="4"/>
      <c r="J65" s="4"/>
      <c r="K65" s="6"/>
      <c r="L65" s="4"/>
    </row>
    <row r="66" spans="4:12" x14ac:dyDescent="0.2">
      <c r="D66" s="23" t="s">
        <v>293</v>
      </c>
      <c r="E66" s="24">
        <f>COUNTIF(SELECTIONS!$E$1:$AH$26,D66)</f>
        <v>8</v>
      </c>
      <c r="F66" s="25">
        <f t="shared" si="1"/>
        <v>0.32</v>
      </c>
      <c r="G66" s="26" t="s">
        <v>9</v>
      </c>
      <c r="I66" s="4"/>
      <c r="J66" s="4"/>
      <c r="K66" s="6"/>
      <c r="L66" s="4"/>
    </row>
    <row r="67" spans="4:12" x14ac:dyDescent="0.2">
      <c r="D67" s="23" t="s">
        <v>64</v>
      </c>
      <c r="E67" s="24">
        <f>COUNTIF(SELECTIONS!$E$1:$AH$26,D67)</f>
        <v>0</v>
      </c>
      <c r="F67" s="25">
        <f t="shared" si="1"/>
        <v>0</v>
      </c>
      <c r="G67" s="26" t="s">
        <v>9</v>
      </c>
      <c r="I67" s="4"/>
      <c r="J67" s="4"/>
      <c r="K67" s="6"/>
      <c r="L67" s="4"/>
    </row>
    <row r="68" spans="4:12" x14ac:dyDescent="0.2">
      <c r="D68" s="23" t="s">
        <v>294</v>
      </c>
      <c r="E68" s="24">
        <f>COUNTIF(SELECTIONS!$E$1:$AH$26,D68)</f>
        <v>8</v>
      </c>
      <c r="F68" s="25">
        <f t="shared" si="1"/>
        <v>0.32</v>
      </c>
      <c r="G68" s="26" t="s">
        <v>9</v>
      </c>
      <c r="I68" s="4"/>
      <c r="J68" s="4"/>
      <c r="K68" s="6"/>
      <c r="L68" s="4"/>
    </row>
    <row r="69" spans="4:12" x14ac:dyDescent="0.2">
      <c r="D69" s="23" t="s">
        <v>295</v>
      </c>
      <c r="E69" s="24">
        <f>COUNTIF(SELECTIONS!$E$1:$AH$26,D69)</f>
        <v>9</v>
      </c>
      <c r="F69" s="25">
        <f t="shared" si="1"/>
        <v>0.36</v>
      </c>
      <c r="G69" s="26" t="s">
        <v>9</v>
      </c>
      <c r="I69" s="4"/>
      <c r="J69" s="4"/>
      <c r="K69" s="6"/>
      <c r="L69" s="4"/>
    </row>
    <row r="70" spans="4:12" x14ac:dyDescent="0.2">
      <c r="D70" s="23" t="s">
        <v>296</v>
      </c>
      <c r="E70" s="24">
        <f>COUNTIF(SELECTIONS!$E$1:$AH$26,D70)</f>
        <v>7</v>
      </c>
      <c r="F70" s="25">
        <f t="shared" si="1"/>
        <v>0.28000000000000003</v>
      </c>
      <c r="G70" s="26" t="s">
        <v>9</v>
      </c>
      <c r="I70" s="4"/>
      <c r="J70" s="4"/>
      <c r="K70" s="6"/>
      <c r="L70" s="4"/>
    </row>
    <row r="71" spans="4:12" x14ac:dyDescent="0.2">
      <c r="D71" s="23" t="s">
        <v>51</v>
      </c>
      <c r="E71" s="24">
        <f>COUNTIF(SELECTIONS!$E$1:$AH$26,D71)</f>
        <v>5</v>
      </c>
      <c r="F71" s="25">
        <f t="shared" si="1"/>
        <v>0.2</v>
      </c>
      <c r="G71" s="26" t="s">
        <v>9</v>
      </c>
      <c r="I71" s="4"/>
      <c r="J71" s="4"/>
      <c r="K71" s="6"/>
      <c r="L71" s="4"/>
    </row>
    <row r="72" spans="4:12" x14ac:dyDescent="0.2">
      <c r="D72" s="23" t="s">
        <v>54</v>
      </c>
      <c r="E72" s="24">
        <f>COUNTIF(SELECTIONS!$E$1:$AH$26,D72)</f>
        <v>0</v>
      </c>
      <c r="F72" s="25">
        <f t="shared" si="1"/>
        <v>0</v>
      </c>
      <c r="G72" s="26" t="s">
        <v>9</v>
      </c>
      <c r="I72" s="4"/>
      <c r="J72" s="4"/>
      <c r="K72" s="6"/>
      <c r="L72" s="4"/>
    </row>
    <row r="73" spans="4:12" x14ac:dyDescent="0.2">
      <c r="D73" s="23" t="s">
        <v>52</v>
      </c>
      <c r="E73" s="24">
        <f>COUNTIF(SELECTIONS!$E$1:$AH$26,D73)</f>
        <v>0</v>
      </c>
      <c r="F73" s="25">
        <f t="shared" si="1"/>
        <v>0</v>
      </c>
      <c r="G73" s="26" t="s">
        <v>9</v>
      </c>
      <c r="I73" s="4"/>
      <c r="J73" s="4"/>
      <c r="K73" s="6"/>
      <c r="L73" s="4"/>
    </row>
    <row r="74" spans="4:12" x14ac:dyDescent="0.2">
      <c r="D74" s="23" t="s">
        <v>93</v>
      </c>
      <c r="E74" s="24">
        <f>COUNTIF(SELECTIONS!$E$1:$AH$26,D74)</f>
        <v>1</v>
      </c>
      <c r="F74" s="25">
        <f t="shared" si="1"/>
        <v>0.04</v>
      </c>
      <c r="G74" s="26" t="s">
        <v>9</v>
      </c>
    </row>
    <row r="75" spans="4:12" x14ac:dyDescent="0.2">
      <c r="D75" s="23" t="s">
        <v>103</v>
      </c>
      <c r="E75" s="24">
        <f>COUNTIF(SELECTIONS!$E$1:$AH$26,D75)</f>
        <v>7</v>
      </c>
      <c r="F75" s="25">
        <f t="shared" si="1"/>
        <v>0.28000000000000003</v>
      </c>
      <c r="G75" s="26" t="s">
        <v>9</v>
      </c>
    </row>
    <row r="76" spans="4:12" x14ac:dyDescent="0.2">
      <c r="D76" s="23" t="s">
        <v>297</v>
      </c>
      <c r="E76" s="24">
        <f>COUNTIF(SELECTIONS!$E$1:$AH$26,D76)</f>
        <v>0</v>
      </c>
      <c r="F76" s="25">
        <f t="shared" si="1"/>
        <v>0</v>
      </c>
      <c r="G76" s="26" t="s">
        <v>9</v>
      </c>
    </row>
    <row r="77" spans="4:12" x14ac:dyDescent="0.2">
      <c r="D77" s="23" t="s">
        <v>298</v>
      </c>
      <c r="E77" s="24">
        <f>COUNTIF(SELECTIONS!$E$1:$AH$26,D77)</f>
        <v>2</v>
      </c>
      <c r="F77" s="25">
        <f t="shared" ref="F77:F80" si="11">IFERROR(E77/$B$1,"")</f>
        <v>0.08</v>
      </c>
      <c r="G77" s="26" t="s">
        <v>9</v>
      </c>
    </row>
    <row r="78" spans="4:12" x14ac:dyDescent="0.2">
      <c r="D78" s="23" t="s">
        <v>299</v>
      </c>
      <c r="E78" s="24">
        <f>COUNTIF(SELECTIONS!$E$1:$AH$26,D78)</f>
        <v>0</v>
      </c>
      <c r="F78" s="25">
        <f t="shared" si="11"/>
        <v>0</v>
      </c>
      <c r="G78" s="26" t="s">
        <v>9</v>
      </c>
    </row>
    <row r="79" spans="4:12" x14ac:dyDescent="0.2">
      <c r="D79" s="23" t="s">
        <v>36</v>
      </c>
      <c r="E79" s="24">
        <f>COUNTIF(SELECTIONS!$E$1:$AH$26,D79)</f>
        <v>1</v>
      </c>
      <c r="F79" s="25">
        <f t="shared" si="11"/>
        <v>0.04</v>
      </c>
      <c r="G79" s="26" t="s">
        <v>9</v>
      </c>
    </row>
    <row r="80" spans="4:12" x14ac:dyDescent="0.2">
      <c r="D80" s="23" t="s">
        <v>74</v>
      </c>
      <c r="E80" s="24">
        <f>COUNTIF(SELECTIONS!$E$1:$AH$26,D80)</f>
        <v>1</v>
      </c>
      <c r="F80" s="25">
        <f t="shared" si="11"/>
        <v>0.04</v>
      </c>
      <c r="G80" s="26" t="s">
        <v>9</v>
      </c>
    </row>
    <row r="81" spans="4:7" x14ac:dyDescent="0.2">
      <c r="D81" s="23" t="s">
        <v>97</v>
      </c>
      <c r="E81" s="24">
        <f>COUNTIF(SELECTIONS!$E$1:$AH$26,D81)</f>
        <v>0</v>
      </c>
      <c r="F81" s="25">
        <f t="shared" si="1"/>
        <v>0</v>
      </c>
      <c r="G81" s="26" t="s">
        <v>9</v>
      </c>
    </row>
    <row r="82" spans="4:7" x14ac:dyDescent="0.2">
      <c r="D82" s="23" t="s">
        <v>98</v>
      </c>
      <c r="E82" s="24">
        <f>COUNTIF(SELECTIONS!$E$1:$AH$26,D82)</f>
        <v>2</v>
      </c>
      <c r="F82" s="25">
        <f t="shared" si="1"/>
        <v>0.08</v>
      </c>
      <c r="G82" s="26" t="s">
        <v>9</v>
      </c>
    </row>
    <row r="83" spans="4:7" x14ac:dyDescent="0.2">
      <c r="D83" s="23" t="s">
        <v>56</v>
      </c>
      <c r="E83" s="24">
        <f>COUNTIF(SELECTIONS!$E$1:$AH$26,D83)</f>
        <v>0</v>
      </c>
      <c r="F83" s="25">
        <f t="shared" ref="F83:F85" si="12">IFERROR(E83/$B$1,"")</f>
        <v>0</v>
      </c>
      <c r="G83" s="26" t="s">
        <v>9</v>
      </c>
    </row>
    <row r="84" spans="4:7" x14ac:dyDescent="0.2">
      <c r="D84" s="23" t="s">
        <v>78</v>
      </c>
      <c r="E84" s="24">
        <f>COUNTIF(SELECTIONS!$E$1:$AH$26,D84)</f>
        <v>7</v>
      </c>
      <c r="F84" s="25">
        <f t="shared" si="12"/>
        <v>0.28000000000000003</v>
      </c>
      <c r="G84" s="26" t="s">
        <v>9</v>
      </c>
    </row>
    <row r="85" spans="4:7" x14ac:dyDescent="0.2">
      <c r="D85" s="23" t="s">
        <v>80</v>
      </c>
      <c r="E85" s="24">
        <f>COUNTIF(SELECTIONS!$E$1:$AH$26,D85)</f>
        <v>1</v>
      </c>
      <c r="F85" s="25">
        <f t="shared" si="12"/>
        <v>0.04</v>
      </c>
      <c r="G85" s="26" t="s">
        <v>9</v>
      </c>
    </row>
    <row r="86" spans="4:7" ht="12.75" thickBot="1" x14ac:dyDescent="0.25">
      <c r="D86" s="31" t="s">
        <v>199</v>
      </c>
      <c r="E86" s="32">
        <f>COUNTIF(SELECTIONS!$E$1:$AH$26,D86)</f>
        <v>2</v>
      </c>
      <c r="F86" s="33">
        <f t="shared" si="1"/>
        <v>0.08</v>
      </c>
      <c r="G86" s="34" t="s">
        <v>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62F35-08AD-4D7A-91D1-497F347730D4}">
  <dimension ref="A1:Q2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7" sqref="D17"/>
    </sheetView>
  </sheetViews>
  <sheetFormatPr defaultColWidth="8.85546875" defaultRowHeight="13.5" x14ac:dyDescent="0.25"/>
  <cols>
    <col min="1" max="1" width="3" style="121" bestFit="1" customWidth="1"/>
    <col min="2" max="2" width="15.42578125" style="123" bestFit="1" customWidth="1"/>
    <col min="3" max="3" width="14.28515625" style="110" bestFit="1" customWidth="1"/>
    <col min="4" max="4" width="15" style="110" bestFit="1" customWidth="1"/>
    <col min="5" max="5" width="16.42578125" style="110" bestFit="1" customWidth="1"/>
    <col min="6" max="8" width="16.85546875" style="110" bestFit="1" customWidth="1"/>
    <col min="9" max="9" width="15.42578125" style="110" bestFit="1" customWidth="1"/>
    <col min="10" max="10" width="14.85546875" style="110" bestFit="1" customWidth="1"/>
    <col min="11" max="11" width="14.7109375" style="110" bestFit="1" customWidth="1"/>
    <col min="12" max="12" width="13.42578125" style="110" bestFit="1" customWidth="1"/>
    <col min="13" max="13" width="16.5703125" style="110" bestFit="1" customWidth="1"/>
    <col min="14" max="14" width="17" style="110" bestFit="1" customWidth="1"/>
    <col min="15" max="15" width="18.85546875" style="110" bestFit="1" customWidth="1"/>
    <col min="16" max="16" width="17.7109375" style="110" bestFit="1" customWidth="1"/>
    <col min="17" max="17" width="15" style="110" bestFit="1" customWidth="1"/>
    <col min="18" max="16384" width="8.85546875" style="110"/>
  </cols>
  <sheetData>
    <row r="1" spans="1:17" s="121" customFormat="1" x14ac:dyDescent="0.25">
      <c r="A1" s="120" t="s">
        <v>0</v>
      </c>
      <c r="B1" s="120" t="s">
        <v>27</v>
      </c>
      <c r="C1" s="120" t="s">
        <v>10</v>
      </c>
      <c r="D1" s="120" t="s">
        <v>12</v>
      </c>
      <c r="E1" s="120" t="s">
        <v>13</v>
      </c>
      <c r="F1" s="120" t="s">
        <v>14</v>
      </c>
      <c r="G1" s="120" t="s">
        <v>15</v>
      </c>
      <c r="H1" s="120" t="s">
        <v>16</v>
      </c>
      <c r="I1" s="120" t="s">
        <v>17</v>
      </c>
      <c r="J1" s="120" t="s">
        <v>18</v>
      </c>
      <c r="K1" s="120" t="s">
        <v>19</v>
      </c>
      <c r="L1" s="120" t="s">
        <v>20</v>
      </c>
      <c r="M1" s="120" t="s">
        <v>21</v>
      </c>
      <c r="N1" s="120" t="s">
        <v>22</v>
      </c>
      <c r="O1" s="120" t="s">
        <v>23</v>
      </c>
      <c r="P1" s="120" t="s">
        <v>24</v>
      </c>
      <c r="Q1" s="120" t="s">
        <v>25</v>
      </c>
    </row>
    <row r="2" spans="1:17" x14ac:dyDescent="0.25">
      <c r="A2" s="120">
        <v>1</v>
      </c>
      <c r="B2" s="122" t="s">
        <v>182</v>
      </c>
      <c r="C2" s="111" t="s">
        <v>37</v>
      </c>
      <c r="D2" s="111" t="s">
        <v>32</v>
      </c>
      <c r="E2" s="111" t="s">
        <v>47</v>
      </c>
      <c r="F2" s="111" t="s">
        <v>53</v>
      </c>
      <c r="G2" s="111" t="s">
        <v>281</v>
      </c>
      <c r="H2" s="111" t="s">
        <v>91</v>
      </c>
      <c r="I2" s="111" t="s">
        <v>294</v>
      </c>
      <c r="J2" s="111" t="s">
        <v>103</v>
      </c>
      <c r="K2" s="111" t="s">
        <v>295</v>
      </c>
      <c r="L2" s="111" t="s">
        <v>305</v>
      </c>
      <c r="M2" s="111" t="s">
        <v>319</v>
      </c>
      <c r="N2" s="111" t="s">
        <v>307</v>
      </c>
      <c r="O2" s="111" t="s">
        <v>349</v>
      </c>
      <c r="P2" s="112" t="s">
        <v>346</v>
      </c>
      <c r="Q2" s="112" t="s">
        <v>345</v>
      </c>
    </row>
    <row r="3" spans="1:17" x14ac:dyDescent="0.25">
      <c r="A3" s="120">
        <v>2</v>
      </c>
      <c r="B3" s="122" t="s">
        <v>181</v>
      </c>
      <c r="C3" s="111" t="s">
        <v>37</v>
      </c>
      <c r="D3" s="111" t="s">
        <v>48</v>
      </c>
      <c r="E3" s="111" t="s">
        <v>44</v>
      </c>
      <c r="F3" s="111" t="s">
        <v>35</v>
      </c>
      <c r="G3" s="111" t="s">
        <v>46</v>
      </c>
      <c r="H3" s="111" t="s">
        <v>91</v>
      </c>
      <c r="I3" s="111" t="s">
        <v>86</v>
      </c>
      <c r="J3" s="111" t="s">
        <v>289</v>
      </c>
      <c r="K3" s="111" t="s">
        <v>294</v>
      </c>
      <c r="L3" s="111" t="s">
        <v>305</v>
      </c>
      <c r="M3" s="111" t="s">
        <v>196</v>
      </c>
      <c r="N3" s="111" t="s">
        <v>319</v>
      </c>
      <c r="O3" s="111" t="s">
        <v>339</v>
      </c>
      <c r="P3" s="112" t="s">
        <v>341</v>
      </c>
      <c r="Q3" s="112" t="s">
        <v>348</v>
      </c>
    </row>
    <row r="4" spans="1:17" x14ac:dyDescent="0.25">
      <c r="A4" s="120">
        <v>3</v>
      </c>
      <c r="B4" s="122" t="s">
        <v>180</v>
      </c>
      <c r="C4" s="111" t="s">
        <v>37</v>
      </c>
      <c r="D4" s="111" t="s">
        <v>66</v>
      </c>
      <c r="E4" s="111" t="s">
        <v>34</v>
      </c>
      <c r="F4" s="111" t="s">
        <v>45</v>
      </c>
      <c r="G4" s="111" t="s">
        <v>30</v>
      </c>
      <c r="H4" s="111" t="s">
        <v>283</v>
      </c>
      <c r="I4" s="111" t="s">
        <v>98</v>
      </c>
      <c r="J4" s="111" t="s">
        <v>103</v>
      </c>
      <c r="K4" s="111" t="s">
        <v>288</v>
      </c>
      <c r="L4" s="111" t="s">
        <v>196</v>
      </c>
      <c r="M4" s="111" t="s">
        <v>317</v>
      </c>
      <c r="N4" s="111" t="s">
        <v>313</v>
      </c>
      <c r="O4" s="112" t="s">
        <v>349</v>
      </c>
      <c r="P4" s="112" t="s">
        <v>345</v>
      </c>
      <c r="Q4" s="111" t="s">
        <v>348</v>
      </c>
    </row>
    <row r="5" spans="1:17" x14ac:dyDescent="0.25">
      <c r="A5" s="120">
        <v>4</v>
      </c>
      <c r="B5" s="122" t="s">
        <v>124</v>
      </c>
      <c r="C5" s="111" t="s">
        <v>37</v>
      </c>
      <c r="D5" s="111" t="s">
        <v>48</v>
      </c>
      <c r="E5" s="111" t="s">
        <v>47</v>
      </c>
      <c r="F5" s="111" t="s">
        <v>45</v>
      </c>
      <c r="G5" s="111" t="s">
        <v>62</v>
      </c>
      <c r="H5" s="111" t="s">
        <v>75</v>
      </c>
      <c r="I5" s="111" t="s">
        <v>293</v>
      </c>
      <c r="J5" s="111" t="s">
        <v>295</v>
      </c>
      <c r="K5" s="111" t="s">
        <v>78</v>
      </c>
      <c r="L5" s="111" t="s">
        <v>99</v>
      </c>
      <c r="M5" s="111" t="s">
        <v>305</v>
      </c>
      <c r="N5" s="111" t="s">
        <v>318</v>
      </c>
      <c r="O5" s="111" t="s">
        <v>336</v>
      </c>
      <c r="P5" s="112" t="s">
        <v>334</v>
      </c>
      <c r="Q5" s="112" t="s">
        <v>348</v>
      </c>
    </row>
    <row r="6" spans="1:17" x14ac:dyDescent="0.25">
      <c r="A6" s="120">
        <v>5</v>
      </c>
      <c r="B6" s="122" t="s">
        <v>136</v>
      </c>
      <c r="C6" s="111" t="s">
        <v>37</v>
      </c>
      <c r="D6" s="111" t="s">
        <v>34</v>
      </c>
      <c r="E6" s="111" t="s">
        <v>32</v>
      </c>
      <c r="F6" s="111" t="s">
        <v>39</v>
      </c>
      <c r="G6" s="111" t="s">
        <v>53</v>
      </c>
      <c r="H6" s="111" t="s">
        <v>283</v>
      </c>
      <c r="I6" s="111" t="s">
        <v>296</v>
      </c>
      <c r="J6" s="111" t="s">
        <v>93</v>
      </c>
      <c r="K6" s="111" t="s">
        <v>199</v>
      </c>
      <c r="L6" s="111" t="s">
        <v>305</v>
      </c>
      <c r="M6" s="111" t="s">
        <v>318</v>
      </c>
      <c r="N6" s="111" t="s">
        <v>76</v>
      </c>
      <c r="O6" s="111" t="s">
        <v>351</v>
      </c>
      <c r="P6" s="112" t="s">
        <v>334</v>
      </c>
      <c r="Q6" s="112" t="s">
        <v>350</v>
      </c>
    </row>
    <row r="7" spans="1:17" x14ac:dyDescent="0.25">
      <c r="A7" s="120">
        <v>6</v>
      </c>
      <c r="B7" s="122" t="s">
        <v>177</v>
      </c>
      <c r="C7" s="111" t="s">
        <v>37</v>
      </c>
      <c r="D7" s="111" t="s">
        <v>72</v>
      </c>
      <c r="E7" s="111" t="s">
        <v>66</v>
      </c>
      <c r="F7" s="111" t="s">
        <v>45</v>
      </c>
      <c r="G7" s="111" t="s">
        <v>281</v>
      </c>
      <c r="H7" s="111" t="s">
        <v>91</v>
      </c>
      <c r="I7" s="111" t="s">
        <v>294</v>
      </c>
      <c r="J7" s="111" t="s">
        <v>51</v>
      </c>
      <c r="K7" s="111" t="s">
        <v>295</v>
      </c>
      <c r="L7" s="111" t="s">
        <v>305</v>
      </c>
      <c r="M7" s="111" t="s">
        <v>319</v>
      </c>
      <c r="N7" s="111" t="s">
        <v>318</v>
      </c>
      <c r="O7" s="111" t="s">
        <v>339</v>
      </c>
      <c r="P7" s="112" t="s">
        <v>346</v>
      </c>
      <c r="Q7" s="112" t="s">
        <v>348</v>
      </c>
    </row>
    <row r="8" spans="1:17" x14ac:dyDescent="0.25">
      <c r="A8" s="120">
        <v>7</v>
      </c>
      <c r="B8" s="122" t="s">
        <v>184</v>
      </c>
      <c r="C8" s="111" t="s">
        <v>37</v>
      </c>
      <c r="D8" s="111" t="s">
        <v>72</v>
      </c>
      <c r="E8" s="111" t="s">
        <v>34</v>
      </c>
      <c r="F8" s="111" t="s">
        <v>45</v>
      </c>
      <c r="G8" s="111" t="s">
        <v>195</v>
      </c>
      <c r="H8" s="111" t="s">
        <v>70</v>
      </c>
      <c r="I8" s="111" t="s">
        <v>293</v>
      </c>
      <c r="J8" s="111" t="s">
        <v>103</v>
      </c>
      <c r="K8" s="111" t="s">
        <v>199</v>
      </c>
      <c r="L8" s="111" t="s">
        <v>312</v>
      </c>
      <c r="M8" s="111" t="s">
        <v>319</v>
      </c>
      <c r="N8" s="111" t="s">
        <v>76</v>
      </c>
      <c r="O8" s="111" t="s">
        <v>322</v>
      </c>
      <c r="P8" s="111" t="s">
        <v>346</v>
      </c>
      <c r="Q8" s="112" t="s">
        <v>350</v>
      </c>
    </row>
    <row r="9" spans="1:17" x14ac:dyDescent="0.25">
      <c r="A9" s="120">
        <v>8</v>
      </c>
      <c r="B9" s="122" t="s">
        <v>145</v>
      </c>
      <c r="C9" s="111" t="s">
        <v>37</v>
      </c>
      <c r="D9" s="111" t="s">
        <v>31</v>
      </c>
      <c r="E9" s="111" t="s">
        <v>32</v>
      </c>
      <c r="F9" s="111" t="s">
        <v>45</v>
      </c>
      <c r="G9" s="111" t="s">
        <v>195</v>
      </c>
      <c r="H9" s="111" t="s">
        <v>30</v>
      </c>
      <c r="I9" s="111" t="s">
        <v>293</v>
      </c>
      <c r="J9" s="111" t="s">
        <v>103</v>
      </c>
      <c r="K9" s="111" t="s">
        <v>51</v>
      </c>
      <c r="L9" s="111" t="s">
        <v>196</v>
      </c>
      <c r="M9" s="111" t="s">
        <v>77</v>
      </c>
      <c r="N9" s="111" t="s">
        <v>76</v>
      </c>
      <c r="O9" s="111" t="s">
        <v>339</v>
      </c>
      <c r="P9" s="111" t="s">
        <v>341</v>
      </c>
      <c r="Q9" s="112" t="s">
        <v>350</v>
      </c>
    </row>
    <row r="10" spans="1:17" x14ac:dyDescent="0.25">
      <c r="A10" s="120">
        <v>9</v>
      </c>
      <c r="B10" s="122" t="s">
        <v>122</v>
      </c>
      <c r="C10" s="111" t="s">
        <v>37</v>
      </c>
      <c r="D10" s="111" t="s">
        <v>42</v>
      </c>
      <c r="E10" s="111" t="s">
        <v>47</v>
      </c>
      <c r="F10" s="111" t="s">
        <v>45</v>
      </c>
      <c r="G10" s="111" t="s">
        <v>284</v>
      </c>
      <c r="H10" s="111" t="s">
        <v>30</v>
      </c>
      <c r="I10" s="111" t="s">
        <v>294</v>
      </c>
      <c r="J10" s="111" t="s">
        <v>67</v>
      </c>
      <c r="K10" s="111" t="s">
        <v>78</v>
      </c>
      <c r="L10" s="111" t="s">
        <v>196</v>
      </c>
      <c r="M10" s="111" t="s">
        <v>77</v>
      </c>
      <c r="N10" s="111" t="s">
        <v>99</v>
      </c>
      <c r="O10" s="111" t="s">
        <v>344</v>
      </c>
      <c r="P10" s="111" t="s">
        <v>345</v>
      </c>
      <c r="Q10" s="111" t="s">
        <v>348</v>
      </c>
    </row>
    <row r="11" spans="1:17" x14ac:dyDescent="0.25">
      <c r="A11" s="120">
        <v>10</v>
      </c>
      <c r="B11" s="122" t="s">
        <v>120</v>
      </c>
      <c r="C11" s="111" t="s">
        <v>32</v>
      </c>
      <c r="D11" s="111" t="s">
        <v>72</v>
      </c>
      <c r="E11" s="111" t="s">
        <v>48</v>
      </c>
      <c r="F11" s="111" t="s">
        <v>45</v>
      </c>
      <c r="G11" s="111" t="s">
        <v>33</v>
      </c>
      <c r="H11" s="111" t="s">
        <v>53</v>
      </c>
      <c r="I11" s="111" t="s">
        <v>51</v>
      </c>
      <c r="J11" s="111" t="s">
        <v>80</v>
      </c>
      <c r="K11" s="111" t="s">
        <v>78</v>
      </c>
      <c r="L11" s="111" t="s">
        <v>308</v>
      </c>
      <c r="M11" s="111" t="s">
        <v>310</v>
      </c>
      <c r="N11" s="111" t="s">
        <v>76</v>
      </c>
      <c r="O11" s="111" t="s">
        <v>322</v>
      </c>
      <c r="P11" s="112" t="s">
        <v>329</v>
      </c>
      <c r="Q11" s="112" t="s">
        <v>341</v>
      </c>
    </row>
    <row r="12" spans="1:17" x14ac:dyDescent="0.25">
      <c r="A12" s="120">
        <v>11</v>
      </c>
      <c r="B12" s="122" t="s">
        <v>131</v>
      </c>
      <c r="C12" s="111" t="s">
        <v>31</v>
      </c>
      <c r="D12" s="111" t="s">
        <v>34</v>
      </c>
      <c r="E12" s="111" t="s">
        <v>194</v>
      </c>
      <c r="F12" s="111" t="s">
        <v>38</v>
      </c>
      <c r="G12" s="111" t="s">
        <v>281</v>
      </c>
      <c r="H12" s="111" t="s">
        <v>61</v>
      </c>
      <c r="I12" s="111" t="s">
        <v>296</v>
      </c>
      <c r="J12" s="111" t="s">
        <v>74</v>
      </c>
      <c r="K12" s="111" t="s">
        <v>288</v>
      </c>
      <c r="L12" s="111" t="s">
        <v>196</v>
      </c>
      <c r="M12" s="111" t="s">
        <v>319</v>
      </c>
      <c r="N12" s="111" t="s">
        <v>99</v>
      </c>
      <c r="O12" s="111" t="s">
        <v>323</v>
      </c>
      <c r="P12" s="111" t="s">
        <v>346</v>
      </c>
      <c r="Q12" s="111" t="s">
        <v>350</v>
      </c>
    </row>
    <row r="13" spans="1:17" x14ac:dyDescent="0.25">
      <c r="A13" s="120">
        <v>12</v>
      </c>
      <c r="B13" s="122" t="s">
        <v>143</v>
      </c>
      <c r="C13" s="111" t="s">
        <v>44</v>
      </c>
      <c r="D13" s="111" t="s">
        <v>32</v>
      </c>
      <c r="E13" s="111" t="s">
        <v>47</v>
      </c>
      <c r="F13" s="111" t="s">
        <v>283</v>
      </c>
      <c r="G13" s="111" t="s">
        <v>53</v>
      </c>
      <c r="H13" s="111" t="s">
        <v>75</v>
      </c>
      <c r="I13" s="111" t="s">
        <v>69</v>
      </c>
      <c r="J13" s="111" t="s">
        <v>295</v>
      </c>
      <c r="K13" s="111" t="s">
        <v>78</v>
      </c>
      <c r="L13" s="111" t="s">
        <v>305</v>
      </c>
      <c r="M13" s="111" t="s">
        <v>319</v>
      </c>
      <c r="N13" s="111" t="s">
        <v>76</v>
      </c>
      <c r="O13" s="111" t="s">
        <v>334</v>
      </c>
      <c r="P13" s="111" t="s">
        <v>346</v>
      </c>
      <c r="Q13" s="111" t="s">
        <v>350</v>
      </c>
    </row>
    <row r="14" spans="1:17" x14ac:dyDescent="0.25">
      <c r="A14" s="120">
        <v>13</v>
      </c>
      <c r="B14" s="122" t="s">
        <v>159</v>
      </c>
      <c r="C14" s="111" t="s">
        <v>37</v>
      </c>
      <c r="D14" s="111" t="s">
        <v>72</v>
      </c>
      <c r="E14" s="111" t="s">
        <v>47</v>
      </c>
      <c r="F14" s="111" t="s">
        <v>45</v>
      </c>
      <c r="G14" s="111" t="s">
        <v>53</v>
      </c>
      <c r="H14" s="111" t="s">
        <v>70</v>
      </c>
      <c r="I14" s="111" t="s">
        <v>86</v>
      </c>
      <c r="J14" s="111" t="s">
        <v>84</v>
      </c>
      <c r="K14" s="111" t="s">
        <v>295</v>
      </c>
      <c r="L14" s="111" t="s">
        <v>305</v>
      </c>
      <c r="M14" s="111" t="s">
        <v>99</v>
      </c>
      <c r="N14" s="111" t="s">
        <v>217</v>
      </c>
      <c r="O14" s="111" t="s">
        <v>328</v>
      </c>
      <c r="P14" s="111" t="s">
        <v>334</v>
      </c>
      <c r="Q14" s="111" t="s">
        <v>326</v>
      </c>
    </row>
    <row r="15" spans="1:17" x14ac:dyDescent="0.25">
      <c r="A15" s="120">
        <v>14</v>
      </c>
      <c r="B15" s="122" t="s">
        <v>183</v>
      </c>
      <c r="C15" s="111" t="s">
        <v>34</v>
      </c>
      <c r="D15" s="111" t="s">
        <v>29</v>
      </c>
      <c r="E15" s="111" t="s">
        <v>194</v>
      </c>
      <c r="F15" s="111" t="s">
        <v>39</v>
      </c>
      <c r="G15" s="111" t="s">
        <v>75</v>
      </c>
      <c r="H15" s="111" t="s">
        <v>70</v>
      </c>
      <c r="I15" s="111" t="s">
        <v>51</v>
      </c>
      <c r="J15" s="111" t="s">
        <v>84</v>
      </c>
      <c r="K15" s="111" t="s">
        <v>78</v>
      </c>
      <c r="L15" s="111" t="s">
        <v>196</v>
      </c>
      <c r="M15" s="111" t="s">
        <v>305</v>
      </c>
      <c r="N15" s="111" t="s">
        <v>308</v>
      </c>
      <c r="O15" s="111" t="s">
        <v>342</v>
      </c>
      <c r="P15" s="111" t="s">
        <v>329</v>
      </c>
      <c r="Q15" s="111" t="s">
        <v>351</v>
      </c>
    </row>
    <row r="16" spans="1:17" x14ac:dyDescent="0.25">
      <c r="A16" s="120">
        <v>15</v>
      </c>
      <c r="B16" s="122" t="s">
        <v>146</v>
      </c>
      <c r="C16" s="111" t="s">
        <v>37</v>
      </c>
      <c r="D16" s="111" t="s">
        <v>32</v>
      </c>
      <c r="E16" s="111" t="s">
        <v>47</v>
      </c>
      <c r="F16" s="111" t="s">
        <v>45</v>
      </c>
      <c r="G16" s="111" t="s">
        <v>195</v>
      </c>
      <c r="H16" s="111" t="s">
        <v>30</v>
      </c>
      <c r="I16" s="111" t="s">
        <v>293</v>
      </c>
      <c r="J16" s="111" t="s">
        <v>103</v>
      </c>
      <c r="K16" s="111" t="s">
        <v>67</v>
      </c>
      <c r="L16" s="111" t="s">
        <v>99</v>
      </c>
      <c r="M16" s="111" t="s">
        <v>205</v>
      </c>
      <c r="N16" s="111" t="s">
        <v>76</v>
      </c>
      <c r="O16" s="111" t="s">
        <v>330</v>
      </c>
      <c r="P16" s="111" t="s">
        <v>337</v>
      </c>
      <c r="Q16" s="111" t="s">
        <v>338</v>
      </c>
    </row>
    <row r="17" spans="1:17" x14ac:dyDescent="0.25">
      <c r="A17" s="120">
        <v>16</v>
      </c>
      <c r="B17" s="122" t="s">
        <v>173</v>
      </c>
      <c r="C17" s="111" t="s">
        <v>37</v>
      </c>
      <c r="D17" s="111" t="s">
        <v>29</v>
      </c>
      <c r="E17" s="111" t="s">
        <v>44</v>
      </c>
      <c r="F17" s="111" t="s">
        <v>45</v>
      </c>
      <c r="G17" s="111" t="s">
        <v>96</v>
      </c>
      <c r="H17" s="111" t="s">
        <v>91</v>
      </c>
      <c r="I17" s="111" t="s">
        <v>294</v>
      </c>
      <c r="J17" s="111" t="s">
        <v>295</v>
      </c>
      <c r="K17" s="111" t="s">
        <v>296</v>
      </c>
      <c r="L17" s="111" t="s">
        <v>305</v>
      </c>
      <c r="M17" s="111" t="s">
        <v>314</v>
      </c>
      <c r="N17" s="111" t="s">
        <v>217</v>
      </c>
      <c r="O17" s="111" t="s">
        <v>324</v>
      </c>
      <c r="P17" s="111" t="s">
        <v>332</v>
      </c>
      <c r="Q17" s="112" t="s">
        <v>350</v>
      </c>
    </row>
    <row r="18" spans="1:17" x14ac:dyDescent="0.25">
      <c r="A18" s="120">
        <v>17</v>
      </c>
      <c r="B18" s="122" t="s">
        <v>127</v>
      </c>
      <c r="C18" s="111" t="s">
        <v>37</v>
      </c>
      <c r="D18" s="111" t="s">
        <v>72</v>
      </c>
      <c r="E18" s="111" t="s">
        <v>44</v>
      </c>
      <c r="F18" s="111" t="s">
        <v>45</v>
      </c>
      <c r="G18" s="111" t="s">
        <v>96</v>
      </c>
      <c r="H18" s="111" t="s">
        <v>91</v>
      </c>
      <c r="I18" s="111" t="s">
        <v>296</v>
      </c>
      <c r="J18" s="111" t="s">
        <v>103</v>
      </c>
      <c r="K18" s="111" t="s">
        <v>78</v>
      </c>
      <c r="L18" s="111" t="s">
        <v>306</v>
      </c>
      <c r="M18" s="111" t="s">
        <v>319</v>
      </c>
      <c r="N18" s="111" t="s">
        <v>318</v>
      </c>
      <c r="O18" s="111" t="s">
        <v>351</v>
      </c>
      <c r="P18" s="111" t="s">
        <v>339</v>
      </c>
      <c r="Q18" s="111" t="s">
        <v>345</v>
      </c>
    </row>
    <row r="19" spans="1:17" x14ac:dyDescent="0.25">
      <c r="A19" s="120">
        <v>18</v>
      </c>
      <c r="B19" s="122" t="s">
        <v>193</v>
      </c>
      <c r="C19" s="111" t="s">
        <v>37</v>
      </c>
      <c r="D19" s="111" t="s">
        <v>66</v>
      </c>
      <c r="E19" s="111" t="s">
        <v>42</v>
      </c>
      <c r="F19" s="111" t="s">
        <v>45</v>
      </c>
      <c r="G19" s="111" t="s">
        <v>70</v>
      </c>
      <c r="H19" s="111" t="s">
        <v>30</v>
      </c>
      <c r="I19" s="111" t="s">
        <v>98</v>
      </c>
      <c r="J19" s="111" t="s">
        <v>51</v>
      </c>
      <c r="K19" s="111" t="s">
        <v>294</v>
      </c>
      <c r="L19" s="111" t="s">
        <v>196</v>
      </c>
      <c r="M19" s="111" t="s">
        <v>217</v>
      </c>
      <c r="N19" s="111" t="s">
        <v>312</v>
      </c>
      <c r="O19" s="111" t="s">
        <v>337</v>
      </c>
      <c r="P19" s="112" t="s">
        <v>339</v>
      </c>
      <c r="Q19" s="112" t="s">
        <v>348</v>
      </c>
    </row>
    <row r="20" spans="1:17" x14ac:dyDescent="0.25">
      <c r="A20" s="120">
        <v>19</v>
      </c>
      <c r="B20" s="122" t="s">
        <v>164</v>
      </c>
      <c r="C20" s="111" t="s">
        <v>44</v>
      </c>
      <c r="D20" s="111" t="s">
        <v>31</v>
      </c>
      <c r="E20" s="111" t="s">
        <v>47</v>
      </c>
      <c r="F20" s="111" t="s">
        <v>53</v>
      </c>
      <c r="G20" s="111" t="s">
        <v>195</v>
      </c>
      <c r="H20" s="111" t="s">
        <v>61</v>
      </c>
      <c r="I20" s="111" t="s">
        <v>293</v>
      </c>
      <c r="J20" s="111" t="s">
        <v>296</v>
      </c>
      <c r="K20" s="111" t="s">
        <v>294</v>
      </c>
      <c r="L20" s="111" t="s">
        <v>280</v>
      </c>
      <c r="M20" s="111" t="s">
        <v>312</v>
      </c>
      <c r="N20" s="111" t="s">
        <v>196</v>
      </c>
      <c r="O20" s="111" t="s">
        <v>342</v>
      </c>
      <c r="P20" s="111" t="s">
        <v>346</v>
      </c>
      <c r="Q20" s="111" t="s">
        <v>348</v>
      </c>
    </row>
    <row r="21" spans="1:17" x14ac:dyDescent="0.25">
      <c r="A21" s="120">
        <v>20</v>
      </c>
      <c r="B21" s="122" t="s">
        <v>157</v>
      </c>
      <c r="C21" s="111" t="s">
        <v>71</v>
      </c>
      <c r="D21" s="111" t="s">
        <v>32</v>
      </c>
      <c r="E21" s="111" t="s">
        <v>31</v>
      </c>
      <c r="F21" s="111" t="s">
        <v>96</v>
      </c>
      <c r="G21" s="111" t="s">
        <v>195</v>
      </c>
      <c r="H21" s="111" t="s">
        <v>70</v>
      </c>
      <c r="I21" s="111" t="s">
        <v>36</v>
      </c>
      <c r="J21" s="111" t="s">
        <v>295</v>
      </c>
      <c r="K21" s="111" t="s">
        <v>298</v>
      </c>
      <c r="L21" s="111" t="s">
        <v>305</v>
      </c>
      <c r="M21" s="111" t="s">
        <v>314</v>
      </c>
      <c r="N21" s="111" t="s">
        <v>196</v>
      </c>
      <c r="O21" s="111" t="s">
        <v>329</v>
      </c>
      <c r="P21" s="111" t="s">
        <v>333</v>
      </c>
      <c r="Q21" s="112" t="s">
        <v>345</v>
      </c>
    </row>
    <row r="22" spans="1:17" x14ac:dyDescent="0.25">
      <c r="A22" s="120">
        <v>21</v>
      </c>
      <c r="B22" s="122" t="s">
        <v>163</v>
      </c>
      <c r="C22" s="111" t="s">
        <v>37</v>
      </c>
      <c r="D22" s="111" t="s">
        <v>31</v>
      </c>
      <c r="E22" s="111" t="s">
        <v>32</v>
      </c>
      <c r="F22" s="111" t="s">
        <v>39</v>
      </c>
      <c r="G22" s="111" t="s">
        <v>284</v>
      </c>
      <c r="H22" s="111" t="s">
        <v>91</v>
      </c>
      <c r="I22" s="111" t="s">
        <v>285</v>
      </c>
      <c r="J22" s="111" t="s">
        <v>286</v>
      </c>
      <c r="K22" s="111" t="s">
        <v>298</v>
      </c>
      <c r="L22" s="111" t="s">
        <v>305</v>
      </c>
      <c r="M22" s="111" t="s">
        <v>314</v>
      </c>
      <c r="N22" s="111" t="s">
        <v>309</v>
      </c>
      <c r="O22" s="111" t="s">
        <v>347</v>
      </c>
      <c r="P22" s="111" t="s">
        <v>343</v>
      </c>
      <c r="Q22" s="112" t="s">
        <v>345</v>
      </c>
    </row>
    <row r="23" spans="1:17" x14ac:dyDescent="0.25">
      <c r="A23" s="120">
        <v>22</v>
      </c>
      <c r="B23" s="122" t="s">
        <v>156</v>
      </c>
      <c r="C23" s="111" t="s">
        <v>37</v>
      </c>
      <c r="D23" s="111" t="s">
        <v>32</v>
      </c>
      <c r="E23" s="111" t="s">
        <v>31</v>
      </c>
      <c r="F23" s="111" t="s">
        <v>45</v>
      </c>
      <c r="G23" s="111" t="s">
        <v>195</v>
      </c>
      <c r="H23" s="111" t="s">
        <v>75</v>
      </c>
      <c r="I23" s="111" t="s">
        <v>86</v>
      </c>
      <c r="J23" s="111" t="s">
        <v>296</v>
      </c>
      <c r="K23" s="111" t="s">
        <v>78</v>
      </c>
      <c r="L23" s="111" t="s">
        <v>99</v>
      </c>
      <c r="M23" s="111" t="s">
        <v>319</v>
      </c>
      <c r="N23" s="111" t="s">
        <v>217</v>
      </c>
      <c r="O23" s="111" t="s">
        <v>324</v>
      </c>
      <c r="P23" s="112" t="s">
        <v>349</v>
      </c>
      <c r="Q23" s="112" t="s">
        <v>338</v>
      </c>
    </row>
    <row r="24" spans="1:17" x14ac:dyDescent="0.25">
      <c r="A24" s="120">
        <v>23</v>
      </c>
      <c r="B24" s="122" t="s">
        <v>153</v>
      </c>
      <c r="C24" s="111" t="s">
        <v>37</v>
      </c>
      <c r="D24" s="111" t="s">
        <v>48</v>
      </c>
      <c r="E24" s="111" t="s">
        <v>47</v>
      </c>
      <c r="F24" s="111" t="s">
        <v>45</v>
      </c>
      <c r="G24" s="111" t="s">
        <v>75</v>
      </c>
      <c r="H24" s="111" t="s">
        <v>283</v>
      </c>
      <c r="I24" s="111" t="s">
        <v>293</v>
      </c>
      <c r="J24" s="111" t="s">
        <v>103</v>
      </c>
      <c r="K24" s="111" t="s">
        <v>295</v>
      </c>
      <c r="L24" s="111" t="s">
        <v>305</v>
      </c>
      <c r="M24" s="111" t="s">
        <v>319</v>
      </c>
      <c r="N24" s="111" t="s">
        <v>76</v>
      </c>
      <c r="O24" s="111" t="s">
        <v>350</v>
      </c>
      <c r="P24" s="111" t="s">
        <v>345</v>
      </c>
      <c r="Q24" s="112" t="s">
        <v>348</v>
      </c>
    </row>
    <row r="25" spans="1:17" x14ac:dyDescent="0.25">
      <c r="A25" s="120">
        <v>24</v>
      </c>
      <c r="B25" s="122" t="s">
        <v>138</v>
      </c>
      <c r="C25" s="111" t="s">
        <v>37</v>
      </c>
      <c r="D25" s="111" t="s">
        <v>66</v>
      </c>
      <c r="E25" s="111" t="s">
        <v>47</v>
      </c>
      <c r="F25" s="111" t="s">
        <v>45</v>
      </c>
      <c r="G25" s="111" t="s">
        <v>75</v>
      </c>
      <c r="H25" s="111" t="s">
        <v>91</v>
      </c>
      <c r="I25" s="111" t="s">
        <v>293</v>
      </c>
      <c r="J25" s="111" t="s">
        <v>295</v>
      </c>
      <c r="K25" s="111" t="s">
        <v>294</v>
      </c>
      <c r="L25" s="111" t="s">
        <v>99</v>
      </c>
      <c r="M25" s="111" t="s">
        <v>312</v>
      </c>
      <c r="N25" s="111" t="s">
        <v>196</v>
      </c>
      <c r="O25" s="111" t="s">
        <v>344</v>
      </c>
      <c r="P25" s="111" t="s">
        <v>349</v>
      </c>
      <c r="Q25" s="112" t="s">
        <v>345</v>
      </c>
    </row>
    <row r="26" spans="1:17" x14ac:dyDescent="0.25">
      <c r="A26" s="120">
        <v>25</v>
      </c>
      <c r="B26" s="122" t="s">
        <v>160</v>
      </c>
      <c r="C26" s="111" t="s">
        <v>37</v>
      </c>
      <c r="D26" s="111" t="s">
        <v>44</v>
      </c>
      <c r="E26" s="111" t="s">
        <v>32</v>
      </c>
      <c r="F26" s="111" t="s">
        <v>30</v>
      </c>
      <c r="G26" s="111" t="s">
        <v>75</v>
      </c>
      <c r="H26" s="111" t="s">
        <v>61</v>
      </c>
      <c r="I26" s="111" t="s">
        <v>69</v>
      </c>
      <c r="J26" s="111" t="s">
        <v>293</v>
      </c>
      <c r="K26" s="111" t="s">
        <v>296</v>
      </c>
      <c r="L26" s="111" t="s">
        <v>196</v>
      </c>
      <c r="M26" s="111" t="s">
        <v>95</v>
      </c>
      <c r="N26" s="111" t="s">
        <v>76</v>
      </c>
      <c r="O26" s="111" t="s">
        <v>349</v>
      </c>
      <c r="P26" s="111" t="s">
        <v>350</v>
      </c>
      <c r="Q26" s="112" t="s">
        <v>348</v>
      </c>
    </row>
  </sheetData>
  <pageMargins left="0.54" right="0.01" top="0.95" bottom="0.2" header="0.3" footer="0.3"/>
  <pageSetup orientation="landscape" r:id="rId1"/>
  <headerFooter>
    <oddHeader>&amp;L&amp;"-,Bold"&amp;14 2022 US OPEN SELECTIONS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SELECTIONS</vt:lpstr>
      <vt:lpstr>Sheet3</vt:lpstr>
      <vt:lpstr>Sheet2</vt:lpstr>
      <vt:lpstr>Sheet1</vt:lpstr>
      <vt:lpstr>TOTALS</vt:lpstr>
      <vt:lpstr>PDF PRINTOUT</vt:lpstr>
      <vt:lpstr>CHART - A</vt:lpstr>
      <vt:lpstr>CHART - B</vt:lpstr>
      <vt:lpstr>CHART - C</vt:lpstr>
      <vt:lpstr>CHART - D</vt:lpstr>
      <vt:lpstr>CHART - E</vt:lpstr>
      <vt:lpstr>SELECTIONS!Print_Area</vt:lpstr>
      <vt:lpstr>'PDF PRINTOUT'!Print_Titles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dvale_000</dc:creator>
  <cp:lastModifiedBy>David Valento</cp:lastModifiedBy>
  <cp:lastPrinted>2022-07-14T03:58:19Z</cp:lastPrinted>
  <dcterms:created xsi:type="dcterms:W3CDTF">2017-03-29T17:07:42Z</dcterms:created>
  <dcterms:modified xsi:type="dcterms:W3CDTF">2022-07-14T04:00:16Z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bac993-578d-4fb6-a024-e1968d57a18c_Enabled">
    <vt:lpwstr>true</vt:lpwstr>
  </property>
  <property fmtid="{D5CDD505-2E9C-101B-9397-08002B2CF9AE}" pid="3" name="MSIP_Label_1ebac993-578d-4fb6-a024-e1968d57a18c_SetDate">
    <vt:lpwstr>2022-05-16T18:46:13Z</vt:lpwstr>
  </property>
  <property fmtid="{D5CDD505-2E9C-101B-9397-08002B2CF9AE}" pid="4" name="MSIP_Label_1ebac993-578d-4fb6-a024-e1968d57a18c_Method">
    <vt:lpwstr>Privileged</vt:lpwstr>
  </property>
  <property fmtid="{D5CDD505-2E9C-101B-9397-08002B2CF9AE}" pid="5" name="MSIP_Label_1ebac993-578d-4fb6-a024-e1968d57a18c_Name">
    <vt:lpwstr>1ebac993-578d-4fb6-a024-e1968d57a18c</vt:lpwstr>
  </property>
  <property fmtid="{D5CDD505-2E9C-101B-9397-08002B2CF9AE}" pid="6" name="MSIP_Label_1ebac993-578d-4fb6-a024-e1968d57a18c_SiteId">
    <vt:lpwstr>ae4df1f7-611e-444f-897e-f964e1205171</vt:lpwstr>
  </property>
  <property fmtid="{D5CDD505-2E9C-101B-9397-08002B2CF9AE}" pid="7" name="MSIP_Label_1ebac993-578d-4fb6-a024-e1968d57a18c_ActionId">
    <vt:lpwstr>d36d08c6-67a4-4bce-9bcc-fe5c18cb2070</vt:lpwstr>
  </property>
  <property fmtid="{D5CDD505-2E9C-101B-9397-08002B2CF9AE}" pid="8" name="MSIP_Label_1ebac993-578d-4fb6-a024-e1968d57a18c_ContentBits">
    <vt:lpwstr>0</vt:lpwstr>
  </property>
</Properties>
</file>