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dvale\Desktop\"/>
    </mc:Choice>
  </mc:AlternateContent>
  <xr:revisionPtr revIDLastSave="0" documentId="8_{22B7BDB2-7FB3-46C3-A814-1F3294FDA08A}" xr6:coauthVersionLast="45" xr6:coauthVersionMax="45" xr10:uidLastSave="{00000000-0000-0000-0000-000000000000}"/>
  <bookViews>
    <workbookView xWindow="-109" yWindow="-109" windowWidth="26301" windowHeight="14305" tabRatio="670" xr2:uid="{00000000-000D-0000-FFFF-FFFF00000000}"/>
  </bookViews>
  <sheets>
    <sheet name="SELECTIONS" sheetId="1" r:id="rId1"/>
    <sheet name="Payouts" sheetId="11" r:id="rId2"/>
    <sheet name="TOTALS" sheetId="2" r:id="rId3"/>
    <sheet name="Money Won" sheetId="10" state="hidden" r:id="rId4"/>
    <sheet name="CHART - A" sheetId="3" r:id="rId5"/>
    <sheet name="CHART - B" sheetId="4" r:id="rId6"/>
    <sheet name="CHART - C" sheetId="5" r:id="rId7"/>
    <sheet name="CHART - D" sheetId="6" r:id="rId8"/>
    <sheet name="CHART - E" sheetId="7" r:id="rId9"/>
    <sheet name="CHART - F" sheetId="8" r:id="rId10"/>
  </sheets>
  <definedNames>
    <definedName name="_xlnm._FilterDatabase" localSheetId="0" hidden="1">SELECTIONS!$A$1:$AJ$535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11" l="1"/>
  <c r="H26" i="11"/>
  <c r="H25" i="11"/>
  <c r="H24" i="11"/>
  <c r="H23" i="11"/>
  <c r="H22" i="11"/>
  <c r="H21" i="11"/>
  <c r="H20" i="11"/>
  <c r="H19" i="11"/>
  <c r="H18" i="11"/>
  <c r="H17" i="11"/>
  <c r="H16" i="11"/>
  <c r="H15" i="11"/>
  <c r="H14" i="11"/>
  <c r="H13" i="11"/>
  <c r="H12" i="11"/>
  <c r="H11" i="11"/>
  <c r="H10" i="11"/>
  <c r="H9" i="11"/>
  <c r="H8" i="11"/>
  <c r="H7" i="11"/>
  <c r="H6" i="11"/>
  <c r="H5" i="11"/>
  <c r="H4" i="11"/>
  <c r="G5" i="11"/>
  <c r="G6" i="11"/>
  <c r="G7" i="11"/>
  <c r="G8" i="11"/>
  <c r="G9" i="11"/>
  <c r="G10" i="11"/>
  <c r="G11" i="11"/>
  <c r="G12" i="11"/>
  <c r="G13" i="11"/>
  <c r="G14" i="11"/>
  <c r="G15" i="11"/>
  <c r="G16" i="11"/>
  <c r="G17" i="11"/>
  <c r="G18" i="11"/>
  <c r="G19" i="11"/>
  <c r="G20" i="11"/>
  <c r="G21" i="11"/>
  <c r="G22" i="11"/>
  <c r="G23" i="11"/>
  <c r="G24" i="11"/>
  <c r="G25" i="11"/>
  <c r="G26" i="11"/>
  <c r="G27" i="11"/>
  <c r="G4" i="11"/>
  <c r="AJ206" i="1"/>
  <c r="AJ511" i="1"/>
  <c r="AJ164" i="1"/>
  <c r="AJ418" i="1"/>
  <c r="AJ475" i="1"/>
  <c r="AJ346" i="1"/>
  <c r="AJ390" i="1"/>
  <c r="AJ491" i="1"/>
  <c r="AJ424" i="1"/>
  <c r="AJ268" i="1"/>
  <c r="AJ311" i="1"/>
  <c r="AJ183" i="1"/>
  <c r="AJ492" i="1"/>
  <c r="AJ450" i="1"/>
  <c r="AJ345" i="1"/>
  <c r="AJ534" i="1"/>
  <c r="AJ484" i="1"/>
  <c r="AJ194" i="1"/>
  <c r="AJ489" i="1"/>
  <c r="AJ349" i="1"/>
  <c r="AJ480" i="1"/>
  <c r="AJ106" i="1"/>
  <c r="AJ251" i="1"/>
  <c r="AJ111" i="1"/>
  <c r="AJ513" i="1"/>
  <c r="AJ267" i="1"/>
  <c r="AJ394" i="1"/>
  <c r="AJ49" i="1"/>
  <c r="AJ113" i="1"/>
  <c r="AJ219" i="1"/>
  <c r="AJ365" i="1"/>
  <c r="AJ35" i="1"/>
  <c r="AJ451" i="1"/>
  <c r="AJ282" i="1"/>
  <c r="AJ151" i="1"/>
  <c r="AJ110" i="1"/>
  <c r="AJ321" i="1"/>
  <c r="AJ329" i="1"/>
  <c r="AJ342" i="1"/>
  <c r="AJ222" i="1"/>
  <c r="AJ13" i="1"/>
  <c r="AJ193" i="1"/>
  <c r="AJ441" i="1"/>
  <c r="AJ399" i="1"/>
  <c r="AJ330" i="1"/>
  <c r="AJ425" i="1"/>
  <c r="AJ457" i="1"/>
  <c r="AJ374" i="1"/>
  <c r="AJ344" i="1"/>
  <c r="AJ197" i="1"/>
  <c r="AJ121" i="1"/>
  <c r="AJ142" i="1"/>
  <c r="AJ163" i="1"/>
  <c r="AJ3" i="1"/>
  <c r="AJ514" i="1"/>
  <c r="AJ30" i="1"/>
  <c r="AJ280" i="1"/>
  <c r="AJ22" i="1"/>
  <c r="AJ391" i="1"/>
  <c r="AJ226" i="1"/>
  <c r="AJ68" i="1"/>
  <c r="AJ20" i="1"/>
  <c r="AJ530" i="1"/>
  <c r="AJ86" i="1"/>
  <c r="AJ383" i="1"/>
  <c r="AJ486" i="1"/>
  <c r="AJ444" i="1"/>
  <c r="AJ170" i="1"/>
  <c r="AJ423" i="1"/>
  <c r="AJ60" i="1"/>
  <c r="AJ65" i="1"/>
  <c r="AJ28" i="1"/>
  <c r="AJ261" i="1"/>
  <c r="AJ66" i="1"/>
  <c r="AJ43" i="1"/>
  <c r="AJ403" i="1"/>
  <c r="AJ199" i="1"/>
  <c r="AJ263" i="1"/>
  <c r="AJ198" i="1"/>
  <c r="AJ317" i="1"/>
  <c r="AJ326" i="1"/>
  <c r="AJ284" i="1"/>
  <c r="AJ324" i="1"/>
  <c r="AJ169" i="1"/>
  <c r="AJ84" i="1"/>
  <c r="AJ279" i="1"/>
  <c r="AJ271" i="1"/>
  <c r="AJ314" i="1"/>
  <c r="AJ238" i="1"/>
  <c r="AJ192" i="1"/>
  <c r="AJ262" i="1"/>
  <c r="AJ34" i="1"/>
  <c r="AJ82" i="1"/>
  <c r="AJ168" i="1"/>
  <c r="AJ476" i="1"/>
  <c r="AJ501" i="1"/>
  <c r="AJ76" i="1"/>
  <c r="AJ10" i="1"/>
  <c r="AJ211" i="1"/>
  <c r="AJ195" i="1"/>
  <c r="AJ74" i="1"/>
  <c r="AJ92" i="1"/>
  <c r="AJ114" i="1"/>
  <c r="AJ133" i="1"/>
  <c r="AJ196" i="1"/>
  <c r="AJ357" i="1"/>
  <c r="AJ436" i="1"/>
  <c r="AJ434" i="1"/>
  <c r="AJ12" i="1"/>
  <c r="AJ515" i="1"/>
  <c r="AJ153" i="1"/>
  <c r="AJ155" i="1"/>
  <c r="AJ228" i="1"/>
  <c r="AJ393" i="1"/>
  <c r="AJ308" i="1"/>
  <c r="AJ473" i="1"/>
  <c r="AJ309" i="1"/>
  <c r="AJ454" i="1"/>
  <c r="AJ313" i="1"/>
  <c r="AJ58" i="1"/>
  <c r="AJ165" i="1"/>
  <c r="AJ422" i="1"/>
  <c r="AJ353" i="1"/>
  <c r="AJ132" i="1"/>
  <c r="AJ458" i="1"/>
  <c r="AJ297" i="1"/>
  <c r="AJ190" i="1"/>
  <c r="AJ531" i="1"/>
  <c r="AJ236" i="1"/>
  <c r="AJ500" i="1"/>
  <c r="AJ485" i="1"/>
  <c r="AJ289" i="1"/>
  <c r="AJ351" i="1"/>
  <c r="AJ97" i="1"/>
  <c r="AJ173" i="1"/>
  <c r="AJ522" i="1"/>
  <c r="AJ124" i="1"/>
  <c r="AJ524" i="1"/>
  <c r="AJ448" i="1"/>
  <c r="AJ466" i="1"/>
  <c r="AJ120" i="1"/>
  <c r="AJ141" i="1"/>
  <c r="AJ287" i="1"/>
  <c r="AJ497" i="1"/>
  <c r="AJ135" i="1"/>
  <c r="AJ334" i="1"/>
  <c r="AJ323" i="1"/>
  <c r="AJ464" i="1"/>
  <c r="AJ363" i="1"/>
  <c r="AJ465" i="1"/>
  <c r="AJ285" i="1"/>
  <c r="AJ299" i="1"/>
  <c r="AJ242" i="1"/>
  <c r="AJ246" i="1"/>
  <c r="AJ185" i="1"/>
  <c r="AJ481" i="1"/>
  <c r="AJ440" i="1"/>
  <c r="AJ395" i="1"/>
  <c r="AJ435" i="1"/>
  <c r="AJ404" i="1"/>
  <c r="AJ257" i="1"/>
  <c r="AJ427" i="1"/>
  <c r="AJ125" i="1"/>
  <c r="AJ503" i="1"/>
  <c r="AJ366" i="1"/>
  <c r="AJ39" i="1"/>
  <c r="AJ426" i="1"/>
  <c r="AJ379" i="1"/>
  <c r="AJ258" i="1"/>
  <c r="AJ234" i="1"/>
  <c r="AJ47" i="1"/>
  <c r="AJ223" i="1"/>
  <c r="AJ361" i="1"/>
  <c r="AJ83" i="1"/>
  <c r="AJ377" i="1"/>
  <c r="AJ186" i="1"/>
  <c r="AJ105" i="1"/>
  <c r="AJ274" i="1"/>
  <c r="AJ333" i="1"/>
  <c r="AJ187" i="1"/>
  <c r="AJ107" i="1"/>
  <c r="AJ48" i="1"/>
  <c r="AJ276" i="1"/>
  <c r="AJ101" i="1"/>
  <c r="AJ177" i="1"/>
  <c r="AJ319" i="1"/>
  <c r="AJ455" i="1"/>
  <c r="AJ162" i="1"/>
  <c r="AJ376" i="1"/>
  <c r="AJ328" i="1"/>
  <c r="AJ115" i="1"/>
  <c r="AJ119" i="1"/>
  <c r="AJ25" i="1"/>
  <c r="AJ149" i="1"/>
  <c r="AJ270" i="1"/>
  <c r="AJ23" i="1"/>
  <c r="AJ413" i="1"/>
  <c r="AJ355" i="1"/>
  <c r="AJ467" i="1"/>
  <c r="AJ432" i="1"/>
  <c r="AJ302" i="1"/>
  <c r="AJ249" i="1"/>
  <c r="AJ240" i="1"/>
  <c r="AJ316" i="1"/>
  <c r="AJ79" i="1"/>
  <c r="AJ156" i="1"/>
  <c r="AJ247" i="1"/>
  <c r="AJ103" i="1"/>
  <c r="AJ252" i="1"/>
  <c r="AJ364" i="1"/>
  <c r="AJ340" i="1"/>
  <c r="AJ499" i="1"/>
  <c r="AJ214" i="1"/>
  <c r="AJ387" i="1"/>
  <c r="AJ490" i="1"/>
  <c r="AJ401" i="1"/>
  <c r="AJ203" i="1"/>
  <c r="AJ131" i="1"/>
  <c r="AJ36" i="1"/>
  <c r="AJ176" i="1"/>
  <c r="AJ520" i="1"/>
  <c r="AJ42" i="1"/>
  <c r="AJ472" i="1"/>
  <c r="AJ224" i="1"/>
  <c r="AJ184" i="1"/>
  <c r="AJ396" i="1"/>
  <c r="AJ443" i="1"/>
  <c r="AJ188" i="1"/>
  <c r="AJ372" i="1"/>
  <c r="AJ140" i="1"/>
  <c r="AJ127" i="1"/>
  <c r="AJ433" i="1"/>
  <c r="AJ405" i="1"/>
  <c r="AJ322" i="1"/>
  <c r="AJ298" i="1"/>
  <c r="AJ95" i="1"/>
  <c r="AJ85" i="1"/>
  <c r="AJ286" i="1"/>
  <c r="AJ367" i="1"/>
  <c r="AJ508" i="1"/>
  <c r="AJ244" i="1"/>
  <c r="AJ27" i="1"/>
  <c r="AJ463" i="1"/>
  <c r="AJ143" i="1"/>
  <c r="AJ91" i="1"/>
  <c r="AJ332" i="1"/>
  <c r="AJ180" i="1"/>
  <c r="AJ478" i="1"/>
  <c r="AJ191" i="1"/>
  <c r="AJ452" i="1"/>
  <c r="AJ408" i="1"/>
  <c r="AJ338" i="1"/>
  <c r="AJ217" i="1"/>
  <c r="AJ235" i="1"/>
  <c r="AJ479" i="1"/>
  <c r="AJ528" i="1"/>
  <c r="AJ533" i="1"/>
  <c r="AJ24" i="1"/>
  <c r="AJ526" i="1"/>
  <c r="AJ2" i="1"/>
  <c r="AJ102" i="1"/>
  <c r="AJ122" i="1"/>
  <c r="AJ239" i="1"/>
  <c r="AJ265" i="1"/>
  <c r="AJ419" i="1"/>
  <c r="AJ148" i="1"/>
  <c r="AJ335" i="1"/>
  <c r="AJ69" i="1"/>
  <c r="AJ200" i="1"/>
  <c r="AJ94" i="1"/>
  <c r="AJ509" i="1"/>
  <c r="AJ207" i="1"/>
  <c r="AJ382" i="1"/>
  <c r="AJ232" i="1"/>
  <c r="AJ493" i="1"/>
  <c r="AJ341" i="1"/>
  <c r="AJ303" i="1"/>
  <c r="AJ179" i="1"/>
  <c r="AJ359" i="1"/>
  <c r="AJ412" i="1"/>
  <c r="AJ300" i="1"/>
  <c r="AJ488" i="1"/>
  <c r="AJ398" i="1"/>
  <c r="AJ201" i="1"/>
  <c r="AJ50" i="1"/>
  <c r="AJ356" i="1"/>
  <c r="AJ67" i="1"/>
  <c r="AJ429" i="1"/>
  <c r="AJ189" i="1"/>
  <c r="AJ373" i="1"/>
  <c r="AJ112" i="1"/>
  <c r="AJ229" i="1"/>
  <c r="AJ134" i="1"/>
  <c r="AJ45" i="1"/>
  <c r="AJ447" i="1"/>
  <c r="AJ295" i="1"/>
  <c r="AJ136" i="1"/>
  <c r="AJ525" i="1"/>
  <c r="AJ220" i="1"/>
  <c r="AJ337" i="1"/>
  <c r="AJ77" i="1"/>
  <c r="AJ421" i="1"/>
  <c r="AJ445" i="1"/>
  <c r="AJ380" i="1"/>
  <c r="AJ98" i="1"/>
  <c r="AJ225" i="1"/>
  <c r="AJ7" i="1"/>
  <c r="AJ250" i="1"/>
  <c r="AJ305" i="1"/>
  <c r="AJ11" i="1"/>
  <c r="AJ41" i="1"/>
  <c r="AJ152" i="1"/>
  <c r="AJ360" i="1"/>
  <c r="AJ253" i="1"/>
  <c r="AJ381" i="1"/>
  <c r="AJ336" i="1"/>
  <c r="AJ256" i="1"/>
  <c r="AJ453" i="1"/>
  <c r="AJ116" i="1"/>
  <c r="AJ61" i="1"/>
  <c r="AJ17" i="1"/>
  <c r="AJ59" i="1"/>
  <c r="AJ327" i="1"/>
  <c r="AJ277" i="1"/>
  <c r="AJ104" i="1"/>
  <c r="AJ521" i="1"/>
  <c r="AJ331" i="1"/>
  <c r="AJ46" i="1"/>
  <c r="AJ29" i="1"/>
  <c r="AJ146" i="1"/>
  <c r="AJ306" i="1"/>
  <c r="AJ93" i="1"/>
  <c r="AJ166" i="1"/>
  <c r="AJ109" i="1"/>
  <c r="AJ523" i="1"/>
  <c r="AJ96" i="1"/>
  <c r="AJ205" i="1"/>
  <c r="AJ202" i="1"/>
  <c r="AJ5" i="1"/>
  <c r="AJ8" i="1"/>
  <c r="AJ384" i="1"/>
  <c r="AJ392" i="1"/>
  <c r="AJ471" i="1"/>
  <c r="AJ385" i="1"/>
  <c r="AJ89" i="1"/>
  <c r="AJ44" i="1"/>
  <c r="AJ87" i="1"/>
  <c r="AJ129" i="1"/>
  <c r="AJ15" i="1"/>
  <c r="AJ502" i="1"/>
  <c r="AJ99" i="1"/>
  <c r="AJ182" i="1"/>
  <c r="AJ516" i="1"/>
  <c r="AJ53" i="1"/>
  <c r="AJ460" i="1"/>
  <c r="AJ26" i="1"/>
  <c r="AJ483" i="1"/>
  <c r="AJ495" i="1"/>
  <c r="AJ347" i="1"/>
  <c r="AJ31" i="1"/>
  <c r="AJ178" i="1"/>
  <c r="AJ138" i="1"/>
  <c r="AJ81" i="1"/>
  <c r="AJ469" i="1"/>
  <c r="AJ498" i="1"/>
  <c r="AJ504" i="1"/>
  <c r="AJ248" i="1"/>
  <c r="AJ494" i="1"/>
  <c r="AJ410" i="1"/>
  <c r="AJ209" i="1"/>
  <c r="AJ411" i="1"/>
  <c r="AJ446" i="1"/>
  <c r="AJ430" i="1"/>
  <c r="AJ449" i="1"/>
  <c r="AJ296" i="1"/>
  <c r="AJ312" i="1"/>
  <c r="AJ16" i="1"/>
  <c r="AJ117" i="1"/>
  <c r="AJ70" i="1"/>
  <c r="AJ128" i="1"/>
  <c r="AJ160" i="1"/>
  <c r="AJ237" i="1"/>
  <c r="AJ416" i="1"/>
  <c r="AJ505" i="1"/>
  <c r="AJ378" i="1"/>
  <c r="AJ417" i="1"/>
  <c r="AJ33" i="1"/>
  <c r="AJ414" i="1"/>
  <c r="AJ362" i="1"/>
  <c r="AJ213" i="1"/>
  <c r="AJ260" i="1"/>
  <c r="AJ210" i="1"/>
  <c r="AJ55" i="1"/>
  <c r="AJ130" i="1"/>
  <c r="AJ462" i="1"/>
  <c r="AJ527" i="1"/>
  <c r="AJ386" i="1"/>
  <c r="AJ318" i="1"/>
  <c r="AJ517" i="1"/>
  <c r="AJ78" i="1"/>
  <c r="AJ459" i="1"/>
  <c r="AJ75" i="1"/>
  <c r="AJ507" i="1"/>
  <c r="AJ6" i="1"/>
  <c r="AJ259" i="1"/>
  <c r="AJ216" i="1"/>
  <c r="AJ157" i="1"/>
  <c r="AJ320" i="1"/>
  <c r="AJ354" i="1"/>
  <c r="AJ38" i="1"/>
  <c r="AJ352" i="1"/>
  <c r="AJ90" i="1"/>
  <c r="AJ482" i="1"/>
  <c r="AJ293" i="1"/>
  <c r="AJ307" i="1"/>
  <c r="AJ420" i="1"/>
  <c r="AJ175" i="1"/>
  <c r="AJ19" i="1"/>
  <c r="AJ218" i="1"/>
  <c r="AJ350" i="1"/>
  <c r="AJ40" i="1"/>
  <c r="AJ54" i="1"/>
  <c r="AJ371" i="1"/>
  <c r="AJ126" i="1"/>
  <c r="AJ255" i="1"/>
  <c r="AJ221" i="1"/>
  <c r="AJ172" i="1"/>
  <c r="AJ227" i="1"/>
  <c r="AJ18" i="1"/>
  <c r="AJ304" i="1"/>
  <c r="AJ32" i="1"/>
  <c r="AJ400" i="1"/>
  <c r="AJ9" i="1"/>
  <c r="AJ80" i="1"/>
  <c r="AJ477" i="1"/>
  <c r="AJ301" i="1"/>
  <c r="AJ468" i="1"/>
  <c r="AJ208" i="1"/>
  <c r="AJ474" i="1"/>
  <c r="AJ230" i="1"/>
  <c r="AJ535" i="1"/>
  <c r="AJ389" i="1"/>
  <c r="AJ144" i="1"/>
  <c r="AJ456" i="1"/>
  <c r="AJ409" i="1"/>
  <c r="AJ348" i="1"/>
  <c r="AJ375" i="1"/>
  <c r="AJ325" i="1"/>
  <c r="AJ62" i="1"/>
  <c r="AJ21" i="1"/>
  <c r="AJ406" i="1"/>
  <c r="AJ243" i="1"/>
  <c r="AJ529" i="1"/>
  <c r="AJ438" i="1"/>
  <c r="AJ212" i="1"/>
  <c r="AJ290" i="1"/>
  <c r="AJ343" i="1"/>
  <c r="AJ231" i="1"/>
  <c r="AJ100" i="1"/>
  <c r="AJ139" i="1"/>
  <c r="AJ73" i="1"/>
  <c r="AJ123" i="1"/>
  <c r="AJ397" i="1"/>
  <c r="AJ63" i="1"/>
  <c r="AJ519" i="1"/>
  <c r="AJ88" i="1"/>
  <c r="AJ487" i="1"/>
  <c r="AJ388" i="1"/>
  <c r="AJ437" i="1"/>
  <c r="AJ147" i="1"/>
  <c r="AJ439" i="1"/>
  <c r="AJ370" i="1"/>
  <c r="AJ167" i="1"/>
  <c r="AJ254" i="1"/>
  <c r="AJ150" i="1"/>
  <c r="AJ532" i="1"/>
  <c r="AJ181" i="1"/>
  <c r="AJ174" i="1"/>
  <c r="AJ64" i="1"/>
  <c r="AJ269" i="1"/>
  <c r="AJ428" i="1"/>
  <c r="AJ56" i="1"/>
  <c r="AJ294" i="1"/>
  <c r="AJ233" i="1"/>
  <c r="AJ57" i="1"/>
  <c r="AJ245" i="1"/>
  <c r="AJ358" i="1"/>
  <c r="AJ315" i="1"/>
  <c r="AJ512" i="1"/>
  <c r="AJ71" i="1"/>
  <c r="AJ278" i="1"/>
  <c r="AJ518" i="1"/>
  <c r="AJ241" i="1"/>
  <c r="AJ154" i="1"/>
  <c r="AJ470" i="1"/>
  <c r="AJ292" i="1"/>
  <c r="AJ108" i="1"/>
  <c r="AJ506" i="1"/>
  <c r="AJ291" i="1"/>
  <c r="AJ275" i="1"/>
  <c r="AJ431" i="1"/>
  <c r="AJ496" i="1"/>
  <c r="AJ281" i="1"/>
  <c r="AJ339" i="1"/>
  <c r="AJ272" i="1"/>
  <c r="AJ402" i="1"/>
  <c r="AJ264" i="1"/>
  <c r="AJ159" i="1"/>
  <c r="AJ37" i="1"/>
  <c r="AJ118" i="1"/>
  <c r="AJ461" i="1"/>
  <c r="AJ51" i="1"/>
  <c r="AJ204" i="1"/>
  <c r="AJ273" i="1"/>
  <c r="AJ14" i="1"/>
  <c r="AJ4" i="1"/>
  <c r="AJ158" i="1"/>
  <c r="AJ442" i="1"/>
  <c r="AJ266" i="1"/>
  <c r="AJ415" i="1"/>
  <c r="AJ72" i="1"/>
  <c r="AJ137" i="1"/>
  <c r="AJ310" i="1"/>
  <c r="AJ510" i="1"/>
  <c r="AJ369" i="1"/>
  <c r="AJ215" i="1"/>
  <c r="AJ283" i="1"/>
  <c r="AJ171" i="1"/>
  <c r="AJ52" i="1"/>
  <c r="AJ368" i="1"/>
  <c r="AJ145" i="1"/>
  <c r="AJ407" i="1"/>
  <c r="AJ288" i="1"/>
  <c r="AJ161" i="1"/>
  <c r="AH206" i="1"/>
  <c r="AH511" i="1"/>
  <c r="AH164" i="1"/>
  <c r="AH418" i="1"/>
  <c r="AH475" i="1"/>
  <c r="AH346" i="1"/>
  <c r="AH390" i="1"/>
  <c r="AH491" i="1"/>
  <c r="AH424" i="1"/>
  <c r="AH268" i="1"/>
  <c r="AH311" i="1"/>
  <c r="AH183" i="1"/>
  <c r="AH492" i="1"/>
  <c r="AH450" i="1"/>
  <c r="AH345" i="1"/>
  <c r="AH534" i="1"/>
  <c r="AH484" i="1"/>
  <c r="AH194" i="1"/>
  <c r="AH489" i="1"/>
  <c r="AH349" i="1"/>
  <c r="AH480" i="1"/>
  <c r="AH106" i="1"/>
  <c r="AH251" i="1"/>
  <c r="AH111" i="1"/>
  <c r="AH513" i="1"/>
  <c r="AH267" i="1"/>
  <c r="AH394" i="1"/>
  <c r="AH49" i="1"/>
  <c r="AH113" i="1"/>
  <c r="AH219" i="1"/>
  <c r="AH365" i="1"/>
  <c r="AH35" i="1"/>
  <c r="AH451" i="1"/>
  <c r="AH282" i="1"/>
  <c r="AH151" i="1"/>
  <c r="AH110" i="1"/>
  <c r="AH321" i="1"/>
  <c r="AH329" i="1"/>
  <c r="AH342" i="1"/>
  <c r="AH222" i="1"/>
  <c r="AH13" i="1"/>
  <c r="AH193" i="1"/>
  <c r="AH441" i="1"/>
  <c r="AH399" i="1"/>
  <c r="AH330" i="1"/>
  <c r="AH425" i="1"/>
  <c r="AH457" i="1"/>
  <c r="AH374" i="1"/>
  <c r="AH344" i="1"/>
  <c r="AH197" i="1"/>
  <c r="AH121" i="1"/>
  <c r="AH142" i="1"/>
  <c r="AH163" i="1"/>
  <c r="AH3" i="1"/>
  <c r="AH514" i="1"/>
  <c r="AH30" i="1"/>
  <c r="AH280" i="1"/>
  <c r="AH22" i="1"/>
  <c r="AH391" i="1"/>
  <c r="AH226" i="1"/>
  <c r="AH68" i="1"/>
  <c r="AH20" i="1"/>
  <c r="AH530" i="1"/>
  <c r="AH86" i="1"/>
  <c r="AH383" i="1"/>
  <c r="AH486" i="1"/>
  <c r="AH444" i="1"/>
  <c r="AH170" i="1"/>
  <c r="AH423" i="1"/>
  <c r="AH60" i="1"/>
  <c r="AH65" i="1"/>
  <c r="AH28" i="1"/>
  <c r="AH261" i="1"/>
  <c r="AH66" i="1"/>
  <c r="AH43" i="1"/>
  <c r="AH403" i="1"/>
  <c r="AH199" i="1"/>
  <c r="AH263" i="1"/>
  <c r="AH198" i="1"/>
  <c r="AH317" i="1"/>
  <c r="AH326" i="1"/>
  <c r="AH284" i="1"/>
  <c r="AH324" i="1"/>
  <c r="AH169" i="1"/>
  <c r="AH84" i="1"/>
  <c r="AH279" i="1"/>
  <c r="AH271" i="1"/>
  <c r="AH314" i="1"/>
  <c r="AH238" i="1"/>
  <c r="AH192" i="1"/>
  <c r="AH262" i="1"/>
  <c r="AH34" i="1"/>
  <c r="AH82" i="1"/>
  <c r="AH168" i="1"/>
  <c r="AH476" i="1"/>
  <c r="AH501" i="1"/>
  <c r="AH76" i="1"/>
  <c r="AH10" i="1"/>
  <c r="AH211" i="1"/>
  <c r="AH195" i="1"/>
  <c r="AH74" i="1"/>
  <c r="AH92" i="1"/>
  <c r="AH114" i="1"/>
  <c r="AH133" i="1"/>
  <c r="AH196" i="1"/>
  <c r="AH357" i="1"/>
  <c r="AH436" i="1"/>
  <c r="AH434" i="1"/>
  <c r="AH12" i="1"/>
  <c r="AH515" i="1"/>
  <c r="AH153" i="1"/>
  <c r="AH155" i="1"/>
  <c r="AH228" i="1"/>
  <c r="AH393" i="1"/>
  <c r="AH308" i="1"/>
  <c r="AH473" i="1"/>
  <c r="AH309" i="1"/>
  <c r="AH454" i="1"/>
  <c r="AH313" i="1"/>
  <c r="AH58" i="1"/>
  <c r="AH165" i="1"/>
  <c r="AH422" i="1"/>
  <c r="AH353" i="1"/>
  <c r="AH132" i="1"/>
  <c r="AH458" i="1"/>
  <c r="AH297" i="1"/>
  <c r="AH190" i="1"/>
  <c r="AH531" i="1"/>
  <c r="AH236" i="1"/>
  <c r="AH500" i="1"/>
  <c r="AH485" i="1"/>
  <c r="AH289" i="1"/>
  <c r="AH351" i="1"/>
  <c r="AH97" i="1"/>
  <c r="AH173" i="1"/>
  <c r="AH522" i="1"/>
  <c r="AH124" i="1"/>
  <c r="AH524" i="1"/>
  <c r="AH448" i="1"/>
  <c r="AH466" i="1"/>
  <c r="AH120" i="1"/>
  <c r="AH141" i="1"/>
  <c r="AH287" i="1"/>
  <c r="AH497" i="1"/>
  <c r="AH135" i="1"/>
  <c r="AH334" i="1"/>
  <c r="AH323" i="1"/>
  <c r="AH464" i="1"/>
  <c r="AH363" i="1"/>
  <c r="AH465" i="1"/>
  <c r="AH285" i="1"/>
  <c r="AH299" i="1"/>
  <c r="AH242" i="1"/>
  <c r="AH246" i="1"/>
  <c r="AH185" i="1"/>
  <c r="AH481" i="1"/>
  <c r="AH440" i="1"/>
  <c r="AH395" i="1"/>
  <c r="AH435" i="1"/>
  <c r="AH404" i="1"/>
  <c r="AH257" i="1"/>
  <c r="AH427" i="1"/>
  <c r="AH125" i="1"/>
  <c r="AH503" i="1"/>
  <c r="AH366" i="1"/>
  <c r="AH39" i="1"/>
  <c r="AH426" i="1"/>
  <c r="AH379" i="1"/>
  <c r="AH258" i="1"/>
  <c r="AH234" i="1"/>
  <c r="AH47" i="1"/>
  <c r="AH223" i="1"/>
  <c r="AH361" i="1"/>
  <c r="AH83" i="1"/>
  <c r="AH377" i="1"/>
  <c r="AH186" i="1"/>
  <c r="AH105" i="1"/>
  <c r="AH274" i="1"/>
  <c r="AH333" i="1"/>
  <c r="AH187" i="1"/>
  <c r="AH107" i="1"/>
  <c r="AH48" i="1"/>
  <c r="AH276" i="1"/>
  <c r="AH101" i="1"/>
  <c r="AH177" i="1"/>
  <c r="AH319" i="1"/>
  <c r="AH455" i="1"/>
  <c r="AH162" i="1"/>
  <c r="AH376" i="1"/>
  <c r="AH328" i="1"/>
  <c r="AH115" i="1"/>
  <c r="AH119" i="1"/>
  <c r="AH25" i="1"/>
  <c r="AH149" i="1"/>
  <c r="AH270" i="1"/>
  <c r="AH23" i="1"/>
  <c r="AH413" i="1"/>
  <c r="AH355" i="1"/>
  <c r="AH467" i="1"/>
  <c r="AH432" i="1"/>
  <c r="AH302" i="1"/>
  <c r="AH249" i="1"/>
  <c r="AH240" i="1"/>
  <c r="AH316" i="1"/>
  <c r="AH79" i="1"/>
  <c r="AH156" i="1"/>
  <c r="AH247" i="1"/>
  <c r="AH103" i="1"/>
  <c r="AH252" i="1"/>
  <c r="AH364" i="1"/>
  <c r="AH340" i="1"/>
  <c r="AH499" i="1"/>
  <c r="AH214" i="1"/>
  <c r="AH387" i="1"/>
  <c r="AH490" i="1"/>
  <c r="AH401" i="1"/>
  <c r="AH203" i="1"/>
  <c r="AH131" i="1"/>
  <c r="AH36" i="1"/>
  <c r="AH176" i="1"/>
  <c r="AH520" i="1"/>
  <c r="AH42" i="1"/>
  <c r="AH472" i="1"/>
  <c r="AH224" i="1"/>
  <c r="AH184" i="1"/>
  <c r="AH396" i="1"/>
  <c r="AH443" i="1"/>
  <c r="AH188" i="1"/>
  <c r="AH372" i="1"/>
  <c r="AH140" i="1"/>
  <c r="AH127" i="1"/>
  <c r="AH433" i="1"/>
  <c r="AH405" i="1"/>
  <c r="AH322" i="1"/>
  <c r="AH298" i="1"/>
  <c r="AH95" i="1"/>
  <c r="AH85" i="1"/>
  <c r="AH286" i="1"/>
  <c r="AH367" i="1"/>
  <c r="AH508" i="1"/>
  <c r="AH244" i="1"/>
  <c r="AH27" i="1"/>
  <c r="AH463" i="1"/>
  <c r="AH143" i="1"/>
  <c r="AH91" i="1"/>
  <c r="AH332" i="1"/>
  <c r="AH180" i="1"/>
  <c r="AH478" i="1"/>
  <c r="AH191" i="1"/>
  <c r="AH452" i="1"/>
  <c r="AH408" i="1"/>
  <c r="AH338" i="1"/>
  <c r="AH217" i="1"/>
  <c r="AH235" i="1"/>
  <c r="AH479" i="1"/>
  <c r="AH528" i="1"/>
  <c r="AH533" i="1"/>
  <c r="AH24" i="1"/>
  <c r="AH526" i="1"/>
  <c r="AH2" i="1"/>
  <c r="AH102" i="1"/>
  <c r="AH122" i="1"/>
  <c r="AH239" i="1"/>
  <c r="AH265" i="1"/>
  <c r="AH419" i="1"/>
  <c r="AH148" i="1"/>
  <c r="AH335" i="1"/>
  <c r="AH69" i="1"/>
  <c r="AH200" i="1"/>
  <c r="AH94" i="1"/>
  <c r="AH509" i="1"/>
  <c r="AH207" i="1"/>
  <c r="AH382" i="1"/>
  <c r="AH232" i="1"/>
  <c r="AH493" i="1"/>
  <c r="AH341" i="1"/>
  <c r="AH303" i="1"/>
  <c r="AH179" i="1"/>
  <c r="AH359" i="1"/>
  <c r="AH412" i="1"/>
  <c r="AH300" i="1"/>
  <c r="AH488" i="1"/>
  <c r="AH398" i="1"/>
  <c r="AH201" i="1"/>
  <c r="AH50" i="1"/>
  <c r="AH356" i="1"/>
  <c r="AH67" i="1"/>
  <c r="AH429" i="1"/>
  <c r="AH189" i="1"/>
  <c r="AH373" i="1"/>
  <c r="AH112" i="1"/>
  <c r="AH229" i="1"/>
  <c r="AH134" i="1"/>
  <c r="AH45" i="1"/>
  <c r="AH447" i="1"/>
  <c r="AH295" i="1"/>
  <c r="AH136" i="1"/>
  <c r="AH525" i="1"/>
  <c r="AH220" i="1"/>
  <c r="AH337" i="1"/>
  <c r="AH77" i="1"/>
  <c r="AH421" i="1"/>
  <c r="AH445" i="1"/>
  <c r="AH380" i="1"/>
  <c r="AH98" i="1"/>
  <c r="AH225" i="1"/>
  <c r="AH7" i="1"/>
  <c r="AH250" i="1"/>
  <c r="AH305" i="1"/>
  <c r="AH11" i="1"/>
  <c r="AH41" i="1"/>
  <c r="AH152" i="1"/>
  <c r="AH360" i="1"/>
  <c r="AH253" i="1"/>
  <c r="AH381" i="1"/>
  <c r="AH336" i="1"/>
  <c r="AH256" i="1"/>
  <c r="AH453" i="1"/>
  <c r="AH116" i="1"/>
  <c r="AH61" i="1"/>
  <c r="AH17" i="1"/>
  <c r="AH59" i="1"/>
  <c r="AH327" i="1"/>
  <c r="AH277" i="1"/>
  <c r="AH104" i="1"/>
  <c r="AH521" i="1"/>
  <c r="AH331" i="1"/>
  <c r="AH46" i="1"/>
  <c r="AH29" i="1"/>
  <c r="AH146" i="1"/>
  <c r="AH306" i="1"/>
  <c r="AH93" i="1"/>
  <c r="AH166" i="1"/>
  <c r="AH109" i="1"/>
  <c r="AH523" i="1"/>
  <c r="AH96" i="1"/>
  <c r="AH205" i="1"/>
  <c r="AH202" i="1"/>
  <c r="AH5" i="1"/>
  <c r="AH8" i="1"/>
  <c r="AH384" i="1"/>
  <c r="AH392" i="1"/>
  <c r="AH471" i="1"/>
  <c r="AH385" i="1"/>
  <c r="AH89" i="1"/>
  <c r="AH44" i="1"/>
  <c r="AH87" i="1"/>
  <c r="AH129" i="1"/>
  <c r="AH15" i="1"/>
  <c r="AH502" i="1"/>
  <c r="AH99" i="1"/>
  <c r="AH182" i="1"/>
  <c r="AH516" i="1"/>
  <c r="AH53" i="1"/>
  <c r="AH460" i="1"/>
  <c r="AH26" i="1"/>
  <c r="AH483" i="1"/>
  <c r="AH495" i="1"/>
  <c r="AH347" i="1"/>
  <c r="AH31" i="1"/>
  <c r="AH178" i="1"/>
  <c r="AH138" i="1"/>
  <c r="AH81" i="1"/>
  <c r="AH469" i="1"/>
  <c r="AH498" i="1"/>
  <c r="AH504" i="1"/>
  <c r="AH248" i="1"/>
  <c r="AH494" i="1"/>
  <c r="AH410" i="1"/>
  <c r="AH209" i="1"/>
  <c r="AH411" i="1"/>
  <c r="AH446" i="1"/>
  <c r="AH430" i="1"/>
  <c r="AH449" i="1"/>
  <c r="AH296" i="1"/>
  <c r="AH312" i="1"/>
  <c r="AH16" i="1"/>
  <c r="AH117" i="1"/>
  <c r="AH70" i="1"/>
  <c r="AH128" i="1"/>
  <c r="AH160" i="1"/>
  <c r="AH237" i="1"/>
  <c r="AH416" i="1"/>
  <c r="AH505" i="1"/>
  <c r="AH378" i="1"/>
  <c r="AH417" i="1"/>
  <c r="AH33" i="1"/>
  <c r="AH414" i="1"/>
  <c r="AH362" i="1"/>
  <c r="AH213" i="1"/>
  <c r="AH260" i="1"/>
  <c r="AH210" i="1"/>
  <c r="AH55" i="1"/>
  <c r="AH130" i="1"/>
  <c r="AH462" i="1"/>
  <c r="AH527" i="1"/>
  <c r="AH386" i="1"/>
  <c r="AH318" i="1"/>
  <c r="AH517" i="1"/>
  <c r="AH78" i="1"/>
  <c r="AH459" i="1"/>
  <c r="AH75" i="1"/>
  <c r="AH507" i="1"/>
  <c r="AH6" i="1"/>
  <c r="AH259" i="1"/>
  <c r="AH216" i="1"/>
  <c r="AH157" i="1"/>
  <c r="AH320" i="1"/>
  <c r="AH354" i="1"/>
  <c r="AH38" i="1"/>
  <c r="AH352" i="1"/>
  <c r="AH90" i="1"/>
  <c r="AH482" i="1"/>
  <c r="AH293" i="1"/>
  <c r="AH307" i="1"/>
  <c r="AH420" i="1"/>
  <c r="AH175" i="1"/>
  <c r="AH19" i="1"/>
  <c r="AH218" i="1"/>
  <c r="AH350" i="1"/>
  <c r="AH40" i="1"/>
  <c r="AH54" i="1"/>
  <c r="AH371" i="1"/>
  <c r="AH126" i="1"/>
  <c r="AH255" i="1"/>
  <c r="AH221" i="1"/>
  <c r="AH172" i="1"/>
  <c r="AH227" i="1"/>
  <c r="AH18" i="1"/>
  <c r="AH304" i="1"/>
  <c r="AH32" i="1"/>
  <c r="AH400" i="1"/>
  <c r="AH9" i="1"/>
  <c r="AH80" i="1"/>
  <c r="AH477" i="1"/>
  <c r="AH301" i="1"/>
  <c r="AH468" i="1"/>
  <c r="AH208" i="1"/>
  <c r="AH474" i="1"/>
  <c r="AH230" i="1"/>
  <c r="AH535" i="1"/>
  <c r="AH389" i="1"/>
  <c r="AH144" i="1"/>
  <c r="AH456" i="1"/>
  <c r="AH409" i="1"/>
  <c r="AH348" i="1"/>
  <c r="AH375" i="1"/>
  <c r="AH325" i="1"/>
  <c r="AH62" i="1"/>
  <c r="AH21" i="1"/>
  <c r="AH406" i="1"/>
  <c r="AH243" i="1"/>
  <c r="AH529" i="1"/>
  <c r="AH438" i="1"/>
  <c r="AH212" i="1"/>
  <c r="AH290" i="1"/>
  <c r="AH343" i="1"/>
  <c r="AH231" i="1"/>
  <c r="AH100" i="1"/>
  <c r="AH139" i="1"/>
  <c r="AH73" i="1"/>
  <c r="AH123" i="1"/>
  <c r="AH397" i="1"/>
  <c r="AH63" i="1"/>
  <c r="AH519" i="1"/>
  <c r="AH88" i="1"/>
  <c r="AH487" i="1"/>
  <c r="AH388" i="1"/>
  <c r="AH437" i="1"/>
  <c r="AH147" i="1"/>
  <c r="AH439" i="1"/>
  <c r="AH370" i="1"/>
  <c r="AH167" i="1"/>
  <c r="AH254" i="1"/>
  <c r="AH150" i="1"/>
  <c r="AH532" i="1"/>
  <c r="AH181" i="1"/>
  <c r="AH174" i="1"/>
  <c r="AH64" i="1"/>
  <c r="AH269" i="1"/>
  <c r="AH428" i="1"/>
  <c r="AH56" i="1"/>
  <c r="AH294" i="1"/>
  <c r="AH233" i="1"/>
  <c r="AH57" i="1"/>
  <c r="AH245" i="1"/>
  <c r="AH358" i="1"/>
  <c r="AH315" i="1"/>
  <c r="AH512" i="1"/>
  <c r="AH71" i="1"/>
  <c r="AH278" i="1"/>
  <c r="AH518" i="1"/>
  <c r="AH241" i="1"/>
  <c r="AH154" i="1"/>
  <c r="AH470" i="1"/>
  <c r="AH292" i="1"/>
  <c r="AH108" i="1"/>
  <c r="AH506" i="1"/>
  <c r="AH291" i="1"/>
  <c r="AH275" i="1"/>
  <c r="AH431" i="1"/>
  <c r="AH496" i="1"/>
  <c r="AH281" i="1"/>
  <c r="AH339" i="1"/>
  <c r="AH272" i="1"/>
  <c r="AH402" i="1"/>
  <c r="AH264" i="1"/>
  <c r="AH159" i="1"/>
  <c r="AH37" i="1"/>
  <c r="AH118" i="1"/>
  <c r="AH461" i="1"/>
  <c r="AH51" i="1"/>
  <c r="AH204" i="1"/>
  <c r="AH273" i="1"/>
  <c r="AH14" i="1"/>
  <c r="AH4" i="1"/>
  <c r="AH158" i="1"/>
  <c r="AH442" i="1"/>
  <c r="AH266" i="1"/>
  <c r="AH415" i="1"/>
  <c r="AH72" i="1"/>
  <c r="AH137" i="1"/>
  <c r="AH310" i="1"/>
  <c r="AH510" i="1"/>
  <c r="AH369" i="1"/>
  <c r="AH215" i="1"/>
  <c r="AH283" i="1"/>
  <c r="AH171" i="1"/>
  <c r="AH52" i="1"/>
  <c r="AH368" i="1"/>
  <c r="AH145" i="1"/>
  <c r="AH407" i="1"/>
  <c r="AH288" i="1"/>
  <c r="AH161" i="1"/>
  <c r="AF206" i="1"/>
  <c r="AF511" i="1"/>
  <c r="AF164" i="1"/>
  <c r="AF418" i="1"/>
  <c r="AF475" i="1"/>
  <c r="AF346" i="1"/>
  <c r="AF390" i="1"/>
  <c r="AF491" i="1"/>
  <c r="AF424" i="1"/>
  <c r="AF268" i="1"/>
  <c r="AF311" i="1"/>
  <c r="AF183" i="1"/>
  <c r="AF492" i="1"/>
  <c r="AF450" i="1"/>
  <c r="AF345" i="1"/>
  <c r="AF534" i="1"/>
  <c r="AF484" i="1"/>
  <c r="AF194" i="1"/>
  <c r="AF489" i="1"/>
  <c r="AF349" i="1"/>
  <c r="AF480" i="1"/>
  <c r="AF106" i="1"/>
  <c r="AF251" i="1"/>
  <c r="AF111" i="1"/>
  <c r="AF513" i="1"/>
  <c r="AF267" i="1"/>
  <c r="AF394" i="1"/>
  <c r="AF49" i="1"/>
  <c r="AF113" i="1"/>
  <c r="AF219" i="1"/>
  <c r="AF365" i="1"/>
  <c r="AF35" i="1"/>
  <c r="AF451" i="1"/>
  <c r="AF282" i="1"/>
  <c r="AF151" i="1"/>
  <c r="AF110" i="1"/>
  <c r="AF321" i="1"/>
  <c r="AF329" i="1"/>
  <c r="AF342" i="1"/>
  <c r="AF222" i="1"/>
  <c r="AF13" i="1"/>
  <c r="AF193" i="1"/>
  <c r="AF441" i="1"/>
  <c r="AF399" i="1"/>
  <c r="AF330" i="1"/>
  <c r="AF425" i="1"/>
  <c r="AF457" i="1"/>
  <c r="AF374" i="1"/>
  <c r="AF344" i="1"/>
  <c r="AF197" i="1"/>
  <c r="AF121" i="1"/>
  <c r="AF142" i="1"/>
  <c r="AF163" i="1"/>
  <c r="AF3" i="1"/>
  <c r="AF514" i="1"/>
  <c r="AF30" i="1"/>
  <c r="AF280" i="1"/>
  <c r="AF22" i="1"/>
  <c r="AF391" i="1"/>
  <c r="AF226" i="1"/>
  <c r="AF68" i="1"/>
  <c r="AF20" i="1"/>
  <c r="AF530" i="1"/>
  <c r="AF86" i="1"/>
  <c r="AF383" i="1"/>
  <c r="AF486" i="1"/>
  <c r="AF444" i="1"/>
  <c r="AF170" i="1"/>
  <c r="AF423" i="1"/>
  <c r="AF60" i="1"/>
  <c r="AF65" i="1"/>
  <c r="AF28" i="1"/>
  <c r="AF261" i="1"/>
  <c r="AF66" i="1"/>
  <c r="AF43" i="1"/>
  <c r="AF403" i="1"/>
  <c r="AF199" i="1"/>
  <c r="AF263" i="1"/>
  <c r="AF198" i="1"/>
  <c r="AF317" i="1"/>
  <c r="AF326" i="1"/>
  <c r="AF284" i="1"/>
  <c r="AF324" i="1"/>
  <c r="AF169" i="1"/>
  <c r="AF84" i="1"/>
  <c r="AF279" i="1"/>
  <c r="AF271" i="1"/>
  <c r="AF314" i="1"/>
  <c r="AF238" i="1"/>
  <c r="AF192" i="1"/>
  <c r="AF262" i="1"/>
  <c r="AF34" i="1"/>
  <c r="AF82" i="1"/>
  <c r="AF168" i="1"/>
  <c r="AF476" i="1"/>
  <c r="AF501" i="1"/>
  <c r="AF76" i="1"/>
  <c r="AF10" i="1"/>
  <c r="AF211" i="1"/>
  <c r="AF195" i="1"/>
  <c r="AF74" i="1"/>
  <c r="AF92" i="1"/>
  <c r="AF114" i="1"/>
  <c r="AF133" i="1"/>
  <c r="AF196" i="1"/>
  <c r="AF357" i="1"/>
  <c r="AF436" i="1"/>
  <c r="AF434" i="1"/>
  <c r="AF12" i="1"/>
  <c r="AF515" i="1"/>
  <c r="AF153" i="1"/>
  <c r="AF155" i="1"/>
  <c r="AF228" i="1"/>
  <c r="AF393" i="1"/>
  <c r="AF308" i="1"/>
  <c r="AF473" i="1"/>
  <c r="AF309" i="1"/>
  <c r="AF454" i="1"/>
  <c r="AF313" i="1"/>
  <c r="AF58" i="1"/>
  <c r="AF165" i="1"/>
  <c r="AF422" i="1"/>
  <c r="AF353" i="1"/>
  <c r="AF132" i="1"/>
  <c r="AF458" i="1"/>
  <c r="AF297" i="1"/>
  <c r="AF190" i="1"/>
  <c r="AF531" i="1"/>
  <c r="AF236" i="1"/>
  <c r="AF500" i="1"/>
  <c r="AF485" i="1"/>
  <c r="AF289" i="1"/>
  <c r="AF351" i="1"/>
  <c r="AF97" i="1"/>
  <c r="AF173" i="1"/>
  <c r="AF522" i="1"/>
  <c r="AF124" i="1"/>
  <c r="AF524" i="1"/>
  <c r="AF448" i="1"/>
  <c r="AF466" i="1"/>
  <c r="AF120" i="1"/>
  <c r="AF141" i="1"/>
  <c r="AF287" i="1"/>
  <c r="AF497" i="1"/>
  <c r="AF135" i="1"/>
  <c r="AF334" i="1"/>
  <c r="AF323" i="1"/>
  <c r="AF464" i="1"/>
  <c r="AF363" i="1"/>
  <c r="AF465" i="1"/>
  <c r="AF285" i="1"/>
  <c r="AF299" i="1"/>
  <c r="AF242" i="1"/>
  <c r="AF246" i="1"/>
  <c r="AF185" i="1"/>
  <c r="AF481" i="1"/>
  <c r="AF440" i="1"/>
  <c r="AF395" i="1"/>
  <c r="AF435" i="1"/>
  <c r="AF404" i="1"/>
  <c r="AF257" i="1"/>
  <c r="AF427" i="1"/>
  <c r="AF125" i="1"/>
  <c r="AF503" i="1"/>
  <c r="AF366" i="1"/>
  <c r="AF39" i="1"/>
  <c r="AF426" i="1"/>
  <c r="AF379" i="1"/>
  <c r="AF258" i="1"/>
  <c r="AF234" i="1"/>
  <c r="AF47" i="1"/>
  <c r="AF223" i="1"/>
  <c r="AF361" i="1"/>
  <c r="AF83" i="1"/>
  <c r="AF377" i="1"/>
  <c r="AF186" i="1"/>
  <c r="AF105" i="1"/>
  <c r="AF274" i="1"/>
  <c r="AF333" i="1"/>
  <c r="AF187" i="1"/>
  <c r="AF107" i="1"/>
  <c r="AF48" i="1"/>
  <c r="AF276" i="1"/>
  <c r="AF101" i="1"/>
  <c r="AF177" i="1"/>
  <c r="AF319" i="1"/>
  <c r="AF455" i="1"/>
  <c r="AF162" i="1"/>
  <c r="AF376" i="1"/>
  <c r="AF328" i="1"/>
  <c r="AF115" i="1"/>
  <c r="AF119" i="1"/>
  <c r="AF25" i="1"/>
  <c r="AF149" i="1"/>
  <c r="AF270" i="1"/>
  <c r="AF23" i="1"/>
  <c r="AF413" i="1"/>
  <c r="AF355" i="1"/>
  <c r="AF467" i="1"/>
  <c r="AF432" i="1"/>
  <c r="AF302" i="1"/>
  <c r="AF249" i="1"/>
  <c r="AF240" i="1"/>
  <c r="AF316" i="1"/>
  <c r="AF79" i="1"/>
  <c r="AF156" i="1"/>
  <c r="AF247" i="1"/>
  <c r="AF103" i="1"/>
  <c r="AF252" i="1"/>
  <c r="AF364" i="1"/>
  <c r="AF340" i="1"/>
  <c r="AF499" i="1"/>
  <c r="AF214" i="1"/>
  <c r="AF387" i="1"/>
  <c r="AF490" i="1"/>
  <c r="AF401" i="1"/>
  <c r="AF203" i="1"/>
  <c r="AF131" i="1"/>
  <c r="AF36" i="1"/>
  <c r="AF176" i="1"/>
  <c r="AF520" i="1"/>
  <c r="AF42" i="1"/>
  <c r="AF472" i="1"/>
  <c r="AF224" i="1"/>
  <c r="AF184" i="1"/>
  <c r="AF396" i="1"/>
  <c r="AF443" i="1"/>
  <c r="AF188" i="1"/>
  <c r="AF372" i="1"/>
  <c r="AF140" i="1"/>
  <c r="AF127" i="1"/>
  <c r="AF433" i="1"/>
  <c r="AF405" i="1"/>
  <c r="AF322" i="1"/>
  <c r="AF298" i="1"/>
  <c r="AF95" i="1"/>
  <c r="AF85" i="1"/>
  <c r="AF286" i="1"/>
  <c r="AF367" i="1"/>
  <c r="AF508" i="1"/>
  <c r="AF244" i="1"/>
  <c r="AF27" i="1"/>
  <c r="AF463" i="1"/>
  <c r="AF143" i="1"/>
  <c r="AF91" i="1"/>
  <c r="AF332" i="1"/>
  <c r="AF180" i="1"/>
  <c r="AF478" i="1"/>
  <c r="AF191" i="1"/>
  <c r="AF452" i="1"/>
  <c r="AF408" i="1"/>
  <c r="AF338" i="1"/>
  <c r="AF217" i="1"/>
  <c r="AF235" i="1"/>
  <c r="AF479" i="1"/>
  <c r="AF528" i="1"/>
  <c r="AF533" i="1"/>
  <c r="AF24" i="1"/>
  <c r="AF526" i="1"/>
  <c r="AF2" i="1"/>
  <c r="AF102" i="1"/>
  <c r="AF122" i="1"/>
  <c r="AF239" i="1"/>
  <c r="AF265" i="1"/>
  <c r="AF419" i="1"/>
  <c r="AF148" i="1"/>
  <c r="AF335" i="1"/>
  <c r="AF69" i="1"/>
  <c r="AF200" i="1"/>
  <c r="AF94" i="1"/>
  <c r="AF509" i="1"/>
  <c r="AF207" i="1"/>
  <c r="AF382" i="1"/>
  <c r="AF232" i="1"/>
  <c r="AF493" i="1"/>
  <c r="AF341" i="1"/>
  <c r="AF303" i="1"/>
  <c r="AF179" i="1"/>
  <c r="AF359" i="1"/>
  <c r="AF412" i="1"/>
  <c r="AF300" i="1"/>
  <c r="AF488" i="1"/>
  <c r="AF398" i="1"/>
  <c r="AF201" i="1"/>
  <c r="AF50" i="1"/>
  <c r="AF356" i="1"/>
  <c r="AF67" i="1"/>
  <c r="AF429" i="1"/>
  <c r="AF189" i="1"/>
  <c r="AF373" i="1"/>
  <c r="AF112" i="1"/>
  <c r="AF229" i="1"/>
  <c r="AF134" i="1"/>
  <c r="AF45" i="1"/>
  <c r="AF447" i="1"/>
  <c r="AF295" i="1"/>
  <c r="AF136" i="1"/>
  <c r="AF525" i="1"/>
  <c r="AF220" i="1"/>
  <c r="AF337" i="1"/>
  <c r="AF77" i="1"/>
  <c r="AF421" i="1"/>
  <c r="AF445" i="1"/>
  <c r="AF380" i="1"/>
  <c r="AF98" i="1"/>
  <c r="AF225" i="1"/>
  <c r="AF7" i="1"/>
  <c r="AF250" i="1"/>
  <c r="AF305" i="1"/>
  <c r="AF11" i="1"/>
  <c r="AF41" i="1"/>
  <c r="AF152" i="1"/>
  <c r="AF360" i="1"/>
  <c r="AF253" i="1"/>
  <c r="AF381" i="1"/>
  <c r="AF336" i="1"/>
  <c r="AF256" i="1"/>
  <c r="AF453" i="1"/>
  <c r="AF116" i="1"/>
  <c r="AF61" i="1"/>
  <c r="AF17" i="1"/>
  <c r="AF59" i="1"/>
  <c r="AF327" i="1"/>
  <c r="AF277" i="1"/>
  <c r="AF104" i="1"/>
  <c r="AF521" i="1"/>
  <c r="AF331" i="1"/>
  <c r="AF46" i="1"/>
  <c r="AF29" i="1"/>
  <c r="AF146" i="1"/>
  <c r="AF306" i="1"/>
  <c r="AF93" i="1"/>
  <c r="AF166" i="1"/>
  <c r="AF109" i="1"/>
  <c r="AF523" i="1"/>
  <c r="AF96" i="1"/>
  <c r="AF205" i="1"/>
  <c r="AF202" i="1"/>
  <c r="AF5" i="1"/>
  <c r="AF8" i="1"/>
  <c r="AF384" i="1"/>
  <c r="AF392" i="1"/>
  <c r="AF471" i="1"/>
  <c r="AF385" i="1"/>
  <c r="AF89" i="1"/>
  <c r="AF44" i="1"/>
  <c r="AF87" i="1"/>
  <c r="AF129" i="1"/>
  <c r="AF15" i="1"/>
  <c r="AF502" i="1"/>
  <c r="AF99" i="1"/>
  <c r="AF182" i="1"/>
  <c r="AF516" i="1"/>
  <c r="AF53" i="1"/>
  <c r="AF460" i="1"/>
  <c r="AF26" i="1"/>
  <c r="AF483" i="1"/>
  <c r="AF495" i="1"/>
  <c r="AF347" i="1"/>
  <c r="AF31" i="1"/>
  <c r="AF178" i="1"/>
  <c r="AF138" i="1"/>
  <c r="AF81" i="1"/>
  <c r="AF469" i="1"/>
  <c r="AF498" i="1"/>
  <c r="AF504" i="1"/>
  <c r="AF248" i="1"/>
  <c r="AF494" i="1"/>
  <c r="AF410" i="1"/>
  <c r="AF209" i="1"/>
  <c r="AF411" i="1"/>
  <c r="AF446" i="1"/>
  <c r="AF430" i="1"/>
  <c r="AF449" i="1"/>
  <c r="AF296" i="1"/>
  <c r="AF312" i="1"/>
  <c r="AF16" i="1"/>
  <c r="AF117" i="1"/>
  <c r="AF70" i="1"/>
  <c r="AF128" i="1"/>
  <c r="AF160" i="1"/>
  <c r="AF237" i="1"/>
  <c r="AF416" i="1"/>
  <c r="AF505" i="1"/>
  <c r="AF378" i="1"/>
  <c r="AF417" i="1"/>
  <c r="AF33" i="1"/>
  <c r="AF414" i="1"/>
  <c r="AF362" i="1"/>
  <c r="AF213" i="1"/>
  <c r="AF260" i="1"/>
  <c r="AF210" i="1"/>
  <c r="AF55" i="1"/>
  <c r="AF130" i="1"/>
  <c r="AF462" i="1"/>
  <c r="AF527" i="1"/>
  <c r="AF386" i="1"/>
  <c r="AF318" i="1"/>
  <c r="AF517" i="1"/>
  <c r="AF78" i="1"/>
  <c r="AF459" i="1"/>
  <c r="AF75" i="1"/>
  <c r="AF507" i="1"/>
  <c r="AF6" i="1"/>
  <c r="AF259" i="1"/>
  <c r="AF216" i="1"/>
  <c r="AF157" i="1"/>
  <c r="AF320" i="1"/>
  <c r="AF354" i="1"/>
  <c r="AF38" i="1"/>
  <c r="AF352" i="1"/>
  <c r="AF90" i="1"/>
  <c r="AF482" i="1"/>
  <c r="AF293" i="1"/>
  <c r="AF307" i="1"/>
  <c r="AF420" i="1"/>
  <c r="AF175" i="1"/>
  <c r="AF19" i="1"/>
  <c r="AF218" i="1"/>
  <c r="AF350" i="1"/>
  <c r="AF40" i="1"/>
  <c r="AF54" i="1"/>
  <c r="AF371" i="1"/>
  <c r="AF126" i="1"/>
  <c r="AF255" i="1"/>
  <c r="AF221" i="1"/>
  <c r="AF172" i="1"/>
  <c r="AF227" i="1"/>
  <c r="AF18" i="1"/>
  <c r="AF304" i="1"/>
  <c r="AF32" i="1"/>
  <c r="AF400" i="1"/>
  <c r="AF9" i="1"/>
  <c r="AF80" i="1"/>
  <c r="AF477" i="1"/>
  <c r="AF301" i="1"/>
  <c r="AF468" i="1"/>
  <c r="AF208" i="1"/>
  <c r="AF474" i="1"/>
  <c r="AF230" i="1"/>
  <c r="AF535" i="1"/>
  <c r="AF389" i="1"/>
  <c r="AF144" i="1"/>
  <c r="AF456" i="1"/>
  <c r="AF409" i="1"/>
  <c r="AF348" i="1"/>
  <c r="AF375" i="1"/>
  <c r="AF325" i="1"/>
  <c r="AF62" i="1"/>
  <c r="AF21" i="1"/>
  <c r="AF406" i="1"/>
  <c r="AF243" i="1"/>
  <c r="AF529" i="1"/>
  <c r="AF438" i="1"/>
  <c r="AF212" i="1"/>
  <c r="AF290" i="1"/>
  <c r="AF343" i="1"/>
  <c r="AF231" i="1"/>
  <c r="AF100" i="1"/>
  <c r="AF139" i="1"/>
  <c r="AF73" i="1"/>
  <c r="AF123" i="1"/>
  <c r="AF397" i="1"/>
  <c r="AF63" i="1"/>
  <c r="AF519" i="1"/>
  <c r="AF88" i="1"/>
  <c r="AF487" i="1"/>
  <c r="AF388" i="1"/>
  <c r="AF437" i="1"/>
  <c r="AF147" i="1"/>
  <c r="AF439" i="1"/>
  <c r="AF370" i="1"/>
  <c r="AF167" i="1"/>
  <c r="AF254" i="1"/>
  <c r="AF150" i="1"/>
  <c r="AF532" i="1"/>
  <c r="AF181" i="1"/>
  <c r="AF174" i="1"/>
  <c r="AF64" i="1"/>
  <c r="AF269" i="1"/>
  <c r="AF428" i="1"/>
  <c r="AF56" i="1"/>
  <c r="AF294" i="1"/>
  <c r="AF233" i="1"/>
  <c r="AF57" i="1"/>
  <c r="AF245" i="1"/>
  <c r="AF358" i="1"/>
  <c r="AF315" i="1"/>
  <c r="AF512" i="1"/>
  <c r="AF71" i="1"/>
  <c r="AF278" i="1"/>
  <c r="AF518" i="1"/>
  <c r="AF241" i="1"/>
  <c r="AF154" i="1"/>
  <c r="AF470" i="1"/>
  <c r="AF292" i="1"/>
  <c r="AF108" i="1"/>
  <c r="AF506" i="1"/>
  <c r="AF291" i="1"/>
  <c r="AF275" i="1"/>
  <c r="AF431" i="1"/>
  <c r="AF496" i="1"/>
  <c r="AF281" i="1"/>
  <c r="AF339" i="1"/>
  <c r="AF272" i="1"/>
  <c r="AF402" i="1"/>
  <c r="AF264" i="1"/>
  <c r="AF159" i="1"/>
  <c r="AF37" i="1"/>
  <c r="AF118" i="1"/>
  <c r="AF461" i="1"/>
  <c r="AF51" i="1"/>
  <c r="AF204" i="1"/>
  <c r="AF273" i="1"/>
  <c r="AF14" i="1"/>
  <c r="AF4" i="1"/>
  <c r="AF158" i="1"/>
  <c r="AF442" i="1"/>
  <c r="AF266" i="1"/>
  <c r="AF415" i="1"/>
  <c r="AF72" i="1"/>
  <c r="AF137" i="1"/>
  <c r="AF310" i="1"/>
  <c r="AF510" i="1"/>
  <c r="AF369" i="1"/>
  <c r="AF215" i="1"/>
  <c r="AF283" i="1"/>
  <c r="AF171" i="1"/>
  <c r="AF52" i="1"/>
  <c r="AF368" i="1"/>
  <c r="AF145" i="1"/>
  <c r="AF407" i="1"/>
  <c r="AF288" i="1"/>
  <c r="AF161" i="1"/>
  <c r="AD206" i="1"/>
  <c r="AD511" i="1"/>
  <c r="AD164" i="1"/>
  <c r="AD418" i="1"/>
  <c r="AD475" i="1"/>
  <c r="AD346" i="1"/>
  <c r="AD390" i="1"/>
  <c r="AD491" i="1"/>
  <c r="AD424" i="1"/>
  <c r="AD268" i="1"/>
  <c r="AD311" i="1"/>
  <c r="AD183" i="1"/>
  <c r="AD492" i="1"/>
  <c r="AD450" i="1"/>
  <c r="AD345" i="1"/>
  <c r="AD534" i="1"/>
  <c r="AD484" i="1"/>
  <c r="AD194" i="1"/>
  <c r="AD489" i="1"/>
  <c r="AD349" i="1"/>
  <c r="AD480" i="1"/>
  <c r="AD106" i="1"/>
  <c r="AD251" i="1"/>
  <c r="AD111" i="1"/>
  <c r="AD513" i="1"/>
  <c r="AD267" i="1"/>
  <c r="AD394" i="1"/>
  <c r="AD49" i="1"/>
  <c r="AD113" i="1"/>
  <c r="AD219" i="1"/>
  <c r="AD365" i="1"/>
  <c r="AD35" i="1"/>
  <c r="AD451" i="1"/>
  <c r="AD282" i="1"/>
  <c r="AD151" i="1"/>
  <c r="AD110" i="1"/>
  <c r="AD321" i="1"/>
  <c r="AD329" i="1"/>
  <c r="AD342" i="1"/>
  <c r="AD222" i="1"/>
  <c r="AD13" i="1"/>
  <c r="AD193" i="1"/>
  <c r="AD441" i="1"/>
  <c r="AD399" i="1"/>
  <c r="AD330" i="1"/>
  <c r="AD425" i="1"/>
  <c r="AD457" i="1"/>
  <c r="AD374" i="1"/>
  <c r="AD344" i="1"/>
  <c r="AD197" i="1"/>
  <c r="AD121" i="1"/>
  <c r="AD142" i="1"/>
  <c r="AD163" i="1"/>
  <c r="AD3" i="1"/>
  <c r="AD514" i="1"/>
  <c r="AD30" i="1"/>
  <c r="AD280" i="1"/>
  <c r="AD22" i="1"/>
  <c r="AD391" i="1"/>
  <c r="AD226" i="1"/>
  <c r="AD68" i="1"/>
  <c r="AD20" i="1"/>
  <c r="AD530" i="1"/>
  <c r="AD86" i="1"/>
  <c r="AD383" i="1"/>
  <c r="AD486" i="1"/>
  <c r="AD444" i="1"/>
  <c r="AD170" i="1"/>
  <c r="AD423" i="1"/>
  <c r="AD60" i="1"/>
  <c r="AD65" i="1"/>
  <c r="AD28" i="1"/>
  <c r="AD261" i="1"/>
  <c r="AD66" i="1"/>
  <c r="AD43" i="1"/>
  <c r="AD403" i="1"/>
  <c r="AD199" i="1"/>
  <c r="AD263" i="1"/>
  <c r="AD198" i="1"/>
  <c r="AD317" i="1"/>
  <c r="AD326" i="1"/>
  <c r="AD284" i="1"/>
  <c r="AD324" i="1"/>
  <c r="AD169" i="1"/>
  <c r="AD84" i="1"/>
  <c r="AD279" i="1"/>
  <c r="AD271" i="1"/>
  <c r="AD314" i="1"/>
  <c r="AD238" i="1"/>
  <c r="AD192" i="1"/>
  <c r="AD262" i="1"/>
  <c r="AD34" i="1"/>
  <c r="AD82" i="1"/>
  <c r="AD168" i="1"/>
  <c r="AD476" i="1"/>
  <c r="AD501" i="1"/>
  <c r="AD76" i="1"/>
  <c r="AD10" i="1"/>
  <c r="AD211" i="1"/>
  <c r="AD195" i="1"/>
  <c r="AD74" i="1"/>
  <c r="AD92" i="1"/>
  <c r="AD114" i="1"/>
  <c r="AD133" i="1"/>
  <c r="AD196" i="1"/>
  <c r="AD357" i="1"/>
  <c r="AD436" i="1"/>
  <c r="AD434" i="1"/>
  <c r="AD12" i="1"/>
  <c r="AD515" i="1"/>
  <c r="AD153" i="1"/>
  <c r="AD155" i="1"/>
  <c r="AD228" i="1"/>
  <c r="AD393" i="1"/>
  <c r="AD308" i="1"/>
  <c r="AD473" i="1"/>
  <c r="AD309" i="1"/>
  <c r="AD454" i="1"/>
  <c r="AD313" i="1"/>
  <c r="AD58" i="1"/>
  <c r="AD165" i="1"/>
  <c r="AD422" i="1"/>
  <c r="AD353" i="1"/>
  <c r="AD132" i="1"/>
  <c r="AD458" i="1"/>
  <c r="AD297" i="1"/>
  <c r="AD190" i="1"/>
  <c r="AD531" i="1"/>
  <c r="AD236" i="1"/>
  <c r="AD500" i="1"/>
  <c r="AD485" i="1"/>
  <c r="AD289" i="1"/>
  <c r="AD351" i="1"/>
  <c r="AD97" i="1"/>
  <c r="AD173" i="1"/>
  <c r="AD522" i="1"/>
  <c r="AD124" i="1"/>
  <c r="AD524" i="1"/>
  <c r="AD448" i="1"/>
  <c r="AD466" i="1"/>
  <c r="AD120" i="1"/>
  <c r="AD141" i="1"/>
  <c r="AD287" i="1"/>
  <c r="AD497" i="1"/>
  <c r="AD135" i="1"/>
  <c r="AD334" i="1"/>
  <c r="AD323" i="1"/>
  <c r="AD464" i="1"/>
  <c r="AD363" i="1"/>
  <c r="AD465" i="1"/>
  <c r="AD285" i="1"/>
  <c r="AD299" i="1"/>
  <c r="AD242" i="1"/>
  <c r="AD246" i="1"/>
  <c r="AD185" i="1"/>
  <c r="AD481" i="1"/>
  <c r="AD440" i="1"/>
  <c r="AD395" i="1"/>
  <c r="AD435" i="1"/>
  <c r="AD404" i="1"/>
  <c r="AD257" i="1"/>
  <c r="AD427" i="1"/>
  <c r="AD125" i="1"/>
  <c r="AD503" i="1"/>
  <c r="AD366" i="1"/>
  <c r="AD39" i="1"/>
  <c r="AD426" i="1"/>
  <c r="AD379" i="1"/>
  <c r="AD258" i="1"/>
  <c r="AD234" i="1"/>
  <c r="AD47" i="1"/>
  <c r="AD223" i="1"/>
  <c r="AD361" i="1"/>
  <c r="AD83" i="1"/>
  <c r="AD377" i="1"/>
  <c r="AD186" i="1"/>
  <c r="AD105" i="1"/>
  <c r="AD274" i="1"/>
  <c r="AD333" i="1"/>
  <c r="AD187" i="1"/>
  <c r="AD107" i="1"/>
  <c r="AD48" i="1"/>
  <c r="AD276" i="1"/>
  <c r="AD101" i="1"/>
  <c r="AD177" i="1"/>
  <c r="AD319" i="1"/>
  <c r="AD455" i="1"/>
  <c r="AD162" i="1"/>
  <c r="AD376" i="1"/>
  <c r="AD328" i="1"/>
  <c r="AD115" i="1"/>
  <c r="AD119" i="1"/>
  <c r="AD25" i="1"/>
  <c r="AD149" i="1"/>
  <c r="AD270" i="1"/>
  <c r="AD23" i="1"/>
  <c r="AD413" i="1"/>
  <c r="AD355" i="1"/>
  <c r="AD467" i="1"/>
  <c r="AD432" i="1"/>
  <c r="AD302" i="1"/>
  <c r="AD249" i="1"/>
  <c r="AD240" i="1"/>
  <c r="AD316" i="1"/>
  <c r="AD79" i="1"/>
  <c r="AD156" i="1"/>
  <c r="AD247" i="1"/>
  <c r="AD103" i="1"/>
  <c r="AD252" i="1"/>
  <c r="AD364" i="1"/>
  <c r="AD340" i="1"/>
  <c r="AD499" i="1"/>
  <c r="AD214" i="1"/>
  <c r="AD387" i="1"/>
  <c r="AD490" i="1"/>
  <c r="AD401" i="1"/>
  <c r="AD203" i="1"/>
  <c r="AD131" i="1"/>
  <c r="AD36" i="1"/>
  <c r="AD176" i="1"/>
  <c r="AD520" i="1"/>
  <c r="AD42" i="1"/>
  <c r="AD472" i="1"/>
  <c r="AD224" i="1"/>
  <c r="AD184" i="1"/>
  <c r="AD396" i="1"/>
  <c r="AD443" i="1"/>
  <c r="AD188" i="1"/>
  <c r="AD372" i="1"/>
  <c r="AD140" i="1"/>
  <c r="AD127" i="1"/>
  <c r="AD433" i="1"/>
  <c r="AD405" i="1"/>
  <c r="AD322" i="1"/>
  <c r="AD298" i="1"/>
  <c r="AD95" i="1"/>
  <c r="AD85" i="1"/>
  <c r="AD286" i="1"/>
  <c r="AD367" i="1"/>
  <c r="AD508" i="1"/>
  <c r="AD244" i="1"/>
  <c r="AD27" i="1"/>
  <c r="AD463" i="1"/>
  <c r="AD143" i="1"/>
  <c r="AD91" i="1"/>
  <c r="AD332" i="1"/>
  <c r="AD180" i="1"/>
  <c r="AD478" i="1"/>
  <c r="AD191" i="1"/>
  <c r="AD452" i="1"/>
  <c r="AD408" i="1"/>
  <c r="AD338" i="1"/>
  <c r="AD217" i="1"/>
  <c r="AD235" i="1"/>
  <c r="AD479" i="1"/>
  <c r="AD528" i="1"/>
  <c r="AD533" i="1"/>
  <c r="AD24" i="1"/>
  <c r="AD526" i="1"/>
  <c r="AD2" i="1"/>
  <c r="AD102" i="1"/>
  <c r="AD122" i="1"/>
  <c r="AD239" i="1"/>
  <c r="AD265" i="1"/>
  <c r="AD419" i="1"/>
  <c r="AD148" i="1"/>
  <c r="AD335" i="1"/>
  <c r="AD69" i="1"/>
  <c r="AD200" i="1"/>
  <c r="AD94" i="1"/>
  <c r="AD509" i="1"/>
  <c r="AD207" i="1"/>
  <c r="AD382" i="1"/>
  <c r="AD232" i="1"/>
  <c r="AD493" i="1"/>
  <c r="AD341" i="1"/>
  <c r="AD303" i="1"/>
  <c r="AD179" i="1"/>
  <c r="AD359" i="1"/>
  <c r="AD412" i="1"/>
  <c r="AD300" i="1"/>
  <c r="AD488" i="1"/>
  <c r="AD398" i="1"/>
  <c r="AD201" i="1"/>
  <c r="AD50" i="1"/>
  <c r="AD356" i="1"/>
  <c r="AD67" i="1"/>
  <c r="AD429" i="1"/>
  <c r="AD189" i="1"/>
  <c r="AD373" i="1"/>
  <c r="AD112" i="1"/>
  <c r="AD229" i="1"/>
  <c r="AD134" i="1"/>
  <c r="AD45" i="1"/>
  <c r="AD447" i="1"/>
  <c r="AD295" i="1"/>
  <c r="AD136" i="1"/>
  <c r="AD525" i="1"/>
  <c r="AD220" i="1"/>
  <c r="AD337" i="1"/>
  <c r="AD77" i="1"/>
  <c r="AD421" i="1"/>
  <c r="AD445" i="1"/>
  <c r="AD380" i="1"/>
  <c r="AD98" i="1"/>
  <c r="AD225" i="1"/>
  <c r="AD7" i="1"/>
  <c r="AD250" i="1"/>
  <c r="AD305" i="1"/>
  <c r="AD11" i="1"/>
  <c r="AD41" i="1"/>
  <c r="AD152" i="1"/>
  <c r="AD360" i="1"/>
  <c r="AD253" i="1"/>
  <c r="AD381" i="1"/>
  <c r="AD336" i="1"/>
  <c r="AD256" i="1"/>
  <c r="AD453" i="1"/>
  <c r="AD116" i="1"/>
  <c r="AD61" i="1"/>
  <c r="AD17" i="1"/>
  <c r="AD59" i="1"/>
  <c r="AD327" i="1"/>
  <c r="AD277" i="1"/>
  <c r="AD104" i="1"/>
  <c r="AD521" i="1"/>
  <c r="AD331" i="1"/>
  <c r="AD46" i="1"/>
  <c r="AD29" i="1"/>
  <c r="AD146" i="1"/>
  <c r="AD306" i="1"/>
  <c r="AD93" i="1"/>
  <c r="AD166" i="1"/>
  <c r="AD109" i="1"/>
  <c r="AD523" i="1"/>
  <c r="AD96" i="1"/>
  <c r="AD205" i="1"/>
  <c r="AD202" i="1"/>
  <c r="AD5" i="1"/>
  <c r="AD8" i="1"/>
  <c r="AD384" i="1"/>
  <c r="AD392" i="1"/>
  <c r="AD471" i="1"/>
  <c r="AD385" i="1"/>
  <c r="AD89" i="1"/>
  <c r="AD44" i="1"/>
  <c r="AD87" i="1"/>
  <c r="AD129" i="1"/>
  <c r="AD15" i="1"/>
  <c r="AD502" i="1"/>
  <c r="AD99" i="1"/>
  <c r="AD182" i="1"/>
  <c r="AD516" i="1"/>
  <c r="AD53" i="1"/>
  <c r="AD460" i="1"/>
  <c r="AD26" i="1"/>
  <c r="AD483" i="1"/>
  <c r="AD495" i="1"/>
  <c r="AD347" i="1"/>
  <c r="AD31" i="1"/>
  <c r="AD178" i="1"/>
  <c r="AD138" i="1"/>
  <c r="AD81" i="1"/>
  <c r="AD469" i="1"/>
  <c r="AD498" i="1"/>
  <c r="AD504" i="1"/>
  <c r="AD248" i="1"/>
  <c r="AD494" i="1"/>
  <c r="AD410" i="1"/>
  <c r="AD209" i="1"/>
  <c r="AD411" i="1"/>
  <c r="AD446" i="1"/>
  <c r="AD430" i="1"/>
  <c r="AD449" i="1"/>
  <c r="AD296" i="1"/>
  <c r="AD312" i="1"/>
  <c r="AD16" i="1"/>
  <c r="AD117" i="1"/>
  <c r="AD70" i="1"/>
  <c r="AD128" i="1"/>
  <c r="AD160" i="1"/>
  <c r="AD237" i="1"/>
  <c r="AD416" i="1"/>
  <c r="AD505" i="1"/>
  <c r="AD378" i="1"/>
  <c r="AD417" i="1"/>
  <c r="AD33" i="1"/>
  <c r="AD414" i="1"/>
  <c r="AD362" i="1"/>
  <c r="AD213" i="1"/>
  <c r="AD260" i="1"/>
  <c r="AD210" i="1"/>
  <c r="AD55" i="1"/>
  <c r="AD130" i="1"/>
  <c r="AD462" i="1"/>
  <c r="AD527" i="1"/>
  <c r="AD386" i="1"/>
  <c r="AD318" i="1"/>
  <c r="AD517" i="1"/>
  <c r="AD78" i="1"/>
  <c r="AD459" i="1"/>
  <c r="AD75" i="1"/>
  <c r="AD507" i="1"/>
  <c r="AD6" i="1"/>
  <c r="AD259" i="1"/>
  <c r="AD216" i="1"/>
  <c r="AD157" i="1"/>
  <c r="AD320" i="1"/>
  <c r="AD354" i="1"/>
  <c r="AD38" i="1"/>
  <c r="AD352" i="1"/>
  <c r="AD90" i="1"/>
  <c r="AD482" i="1"/>
  <c r="AD293" i="1"/>
  <c r="AD307" i="1"/>
  <c r="AD420" i="1"/>
  <c r="AD175" i="1"/>
  <c r="AD19" i="1"/>
  <c r="AD218" i="1"/>
  <c r="AD350" i="1"/>
  <c r="AD40" i="1"/>
  <c r="AD54" i="1"/>
  <c r="AD371" i="1"/>
  <c r="AD126" i="1"/>
  <c r="AD255" i="1"/>
  <c r="AD221" i="1"/>
  <c r="AD172" i="1"/>
  <c r="AD227" i="1"/>
  <c r="AD18" i="1"/>
  <c r="AD304" i="1"/>
  <c r="AD32" i="1"/>
  <c r="AD400" i="1"/>
  <c r="AD9" i="1"/>
  <c r="AD80" i="1"/>
  <c r="AD477" i="1"/>
  <c r="AD301" i="1"/>
  <c r="AD468" i="1"/>
  <c r="AD208" i="1"/>
  <c r="AD474" i="1"/>
  <c r="AD230" i="1"/>
  <c r="AD535" i="1"/>
  <c r="AD389" i="1"/>
  <c r="AD144" i="1"/>
  <c r="AD456" i="1"/>
  <c r="AD409" i="1"/>
  <c r="AD348" i="1"/>
  <c r="AD375" i="1"/>
  <c r="AD325" i="1"/>
  <c r="AD62" i="1"/>
  <c r="AD21" i="1"/>
  <c r="AD406" i="1"/>
  <c r="AD243" i="1"/>
  <c r="AD529" i="1"/>
  <c r="AD438" i="1"/>
  <c r="AD212" i="1"/>
  <c r="AD290" i="1"/>
  <c r="AD343" i="1"/>
  <c r="AD231" i="1"/>
  <c r="AD100" i="1"/>
  <c r="AD139" i="1"/>
  <c r="AD73" i="1"/>
  <c r="AD123" i="1"/>
  <c r="AD397" i="1"/>
  <c r="AD63" i="1"/>
  <c r="AD519" i="1"/>
  <c r="AD88" i="1"/>
  <c r="AD487" i="1"/>
  <c r="AD388" i="1"/>
  <c r="AD437" i="1"/>
  <c r="AD147" i="1"/>
  <c r="AD439" i="1"/>
  <c r="AD370" i="1"/>
  <c r="AD167" i="1"/>
  <c r="AD254" i="1"/>
  <c r="AD150" i="1"/>
  <c r="AD532" i="1"/>
  <c r="AD181" i="1"/>
  <c r="AD174" i="1"/>
  <c r="AD64" i="1"/>
  <c r="AD269" i="1"/>
  <c r="AD428" i="1"/>
  <c r="AD56" i="1"/>
  <c r="AD294" i="1"/>
  <c r="AD233" i="1"/>
  <c r="AD57" i="1"/>
  <c r="AD245" i="1"/>
  <c r="AD358" i="1"/>
  <c r="AD315" i="1"/>
  <c r="AD512" i="1"/>
  <c r="AD71" i="1"/>
  <c r="AD278" i="1"/>
  <c r="AD518" i="1"/>
  <c r="AD241" i="1"/>
  <c r="AD154" i="1"/>
  <c r="AD470" i="1"/>
  <c r="AD292" i="1"/>
  <c r="AD108" i="1"/>
  <c r="AD506" i="1"/>
  <c r="AD291" i="1"/>
  <c r="AD275" i="1"/>
  <c r="AD431" i="1"/>
  <c r="AD496" i="1"/>
  <c r="AD281" i="1"/>
  <c r="AD339" i="1"/>
  <c r="AD272" i="1"/>
  <c r="AD402" i="1"/>
  <c r="AD264" i="1"/>
  <c r="AD159" i="1"/>
  <c r="AD37" i="1"/>
  <c r="AD118" i="1"/>
  <c r="AD461" i="1"/>
  <c r="AD51" i="1"/>
  <c r="AD204" i="1"/>
  <c r="AD273" i="1"/>
  <c r="AD14" i="1"/>
  <c r="AD4" i="1"/>
  <c r="AD158" i="1"/>
  <c r="AD442" i="1"/>
  <c r="AD266" i="1"/>
  <c r="AD415" i="1"/>
  <c r="AD72" i="1"/>
  <c r="AD137" i="1"/>
  <c r="AD310" i="1"/>
  <c r="AD510" i="1"/>
  <c r="AD369" i="1"/>
  <c r="AD215" i="1"/>
  <c r="AD283" i="1"/>
  <c r="AD171" i="1"/>
  <c r="AD52" i="1"/>
  <c r="AD368" i="1"/>
  <c r="AD145" i="1"/>
  <c r="AD407" i="1"/>
  <c r="AD288" i="1"/>
  <c r="AD161" i="1"/>
  <c r="AB206" i="1"/>
  <c r="AB511" i="1"/>
  <c r="AB164" i="1"/>
  <c r="AB418" i="1"/>
  <c r="AB475" i="1"/>
  <c r="AB346" i="1"/>
  <c r="AB390" i="1"/>
  <c r="AB491" i="1"/>
  <c r="AB424" i="1"/>
  <c r="AB268" i="1"/>
  <c r="AB311" i="1"/>
  <c r="AB183" i="1"/>
  <c r="AB492" i="1"/>
  <c r="AB450" i="1"/>
  <c r="AB345" i="1"/>
  <c r="AB534" i="1"/>
  <c r="AB484" i="1"/>
  <c r="AB194" i="1"/>
  <c r="AB489" i="1"/>
  <c r="AB349" i="1"/>
  <c r="AB480" i="1"/>
  <c r="AB106" i="1"/>
  <c r="AB251" i="1"/>
  <c r="AB111" i="1"/>
  <c r="AB513" i="1"/>
  <c r="AB267" i="1"/>
  <c r="AB394" i="1"/>
  <c r="AB49" i="1"/>
  <c r="AB113" i="1"/>
  <c r="AB219" i="1"/>
  <c r="AB365" i="1"/>
  <c r="AB35" i="1"/>
  <c r="AB451" i="1"/>
  <c r="AB282" i="1"/>
  <c r="AB151" i="1"/>
  <c r="AB110" i="1"/>
  <c r="AB321" i="1"/>
  <c r="AB329" i="1"/>
  <c r="AB342" i="1"/>
  <c r="AB222" i="1"/>
  <c r="AB13" i="1"/>
  <c r="AB193" i="1"/>
  <c r="AB441" i="1"/>
  <c r="AB399" i="1"/>
  <c r="AB330" i="1"/>
  <c r="AB425" i="1"/>
  <c r="AB457" i="1"/>
  <c r="AB374" i="1"/>
  <c r="AB344" i="1"/>
  <c r="AB197" i="1"/>
  <c r="AB121" i="1"/>
  <c r="AB142" i="1"/>
  <c r="AB163" i="1"/>
  <c r="AB3" i="1"/>
  <c r="AB514" i="1"/>
  <c r="AB30" i="1"/>
  <c r="AB280" i="1"/>
  <c r="AB22" i="1"/>
  <c r="AB391" i="1"/>
  <c r="AB226" i="1"/>
  <c r="AB68" i="1"/>
  <c r="AB20" i="1"/>
  <c r="AB530" i="1"/>
  <c r="AB86" i="1"/>
  <c r="AB383" i="1"/>
  <c r="AB486" i="1"/>
  <c r="AB444" i="1"/>
  <c r="AB170" i="1"/>
  <c r="AB423" i="1"/>
  <c r="AB60" i="1"/>
  <c r="AB65" i="1"/>
  <c r="AB28" i="1"/>
  <c r="AB261" i="1"/>
  <c r="AB66" i="1"/>
  <c r="AB43" i="1"/>
  <c r="AB403" i="1"/>
  <c r="AB199" i="1"/>
  <c r="AB263" i="1"/>
  <c r="AB198" i="1"/>
  <c r="AB317" i="1"/>
  <c r="AB326" i="1"/>
  <c r="AB284" i="1"/>
  <c r="AB324" i="1"/>
  <c r="AB169" i="1"/>
  <c r="AB84" i="1"/>
  <c r="AB279" i="1"/>
  <c r="AB271" i="1"/>
  <c r="AB314" i="1"/>
  <c r="AB238" i="1"/>
  <c r="AB192" i="1"/>
  <c r="AB262" i="1"/>
  <c r="AB34" i="1"/>
  <c r="AB82" i="1"/>
  <c r="AB168" i="1"/>
  <c r="AB476" i="1"/>
  <c r="AB501" i="1"/>
  <c r="AB76" i="1"/>
  <c r="AB10" i="1"/>
  <c r="AB211" i="1"/>
  <c r="AB195" i="1"/>
  <c r="AB74" i="1"/>
  <c r="AB92" i="1"/>
  <c r="AB114" i="1"/>
  <c r="AB133" i="1"/>
  <c r="AB196" i="1"/>
  <c r="AB357" i="1"/>
  <c r="AB436" i="1"/>
  <c r="AB434" i="1"/>
  <c r="AB12" i="1"/>
  <c r="AB515" i="1"/>
  <c r="AB153" i="1"/>
  <c r="AB155" i="1"/>
  <c r="AB228" i="1"/>
  <c r="AB393" i="1"/>
  <c r="AB308" i="1"/>
  <c r="AB473" i="1"/>
  <c r="AB309" i="1"/>
  <c r="AB454" i="1"/>
  <c r="AB313" i="1"/>
  <c r="AB58" i="1"/>
  <c r="AB165" i="1"/>
  <c r="AB422" i="1"/>
  <c r="AB353" i="1"/>
  <c r="AB132" i="1"/>
  <c r="AB458" i="1"/>
  <c r="AB297" i="1"/>
  <c r="AB190" i="1"/>
  <c r="AB531" i="1"/>
  <c r="AB236" i="1"/>
  <c r="AB500" i="1"/>
  <c r="AB485" i="1"/>
  <c r="AB289" i="1"/>
  <c r="AB351" i="1"/>
  <c r="AB97" i="1"/>
  <c r="AB173" i="1"/>
  <c r="AB522" i="1"/>
  <c r="AB124" i="1"/>
  <c r="AB524" i="1"/>
  <c r="AB448" i="1"/>
  <c r="AB466" i="1"/>
  <c r="AB120" i="1"/>
  <c r="AB141" i="1"/>
  <c r="AB287" i="1"/>
  <c r="AB497" i="1"/>
  <c r="AB135" i="1"/>
  <c r="AB334" i="1"/>
  <c r="AB323" i="1"/>
  <c r="AB464" i="1"/>
  <c r="AB363" i="1"/>
  <c r="AB465" i="1"/>
  <c r="AB285" i="1"/>
  <c r="AB299" i="1"/>
  <c r="AB242" i="1"/>
  <c r="AB246" i="1"/>
  <c r="AB185" i="1"/>
  <c r="AB481" i="1"/>
  <c r="AB440" i="1"/>
  <c r="AB395" i="1"/>
  <c r="AB435" i="1"/>
  <c r="AB404" i="1"/>
  <c r="AB257" i="1"/>
  <c r="AB427" i="1"/>
  <c r="AB125" i="1"/>
  <c r="AB503" i="1"/>
  <c r="AB366" i="1"/>
  <c r="AB39" i="1"/>
  <c r="AB426" i="1"/>
  <c r="AB379" i="1"/>
  <c r="AB258" i="1"/>
  <c r="AB234" i="1"/>
  <c r="AB47" i="1"/>
  <c r="AB223" i="1"/>
  <c r="AB361" i="1"/>
  <c r="AB83" i="1"/>
  <c r="AB377" i="1"/>
  <c r="AB186" i="1"/>
  <c r="AB105" i="1"/>
  <c r="AB274" i="1"/>
  <c r="AB333" i="1"/>
  <c r="AB187" i="1"/>
  <c r="AB107" i="1"/>
  <c r="AB48" i="1"/>
  <c r="AB276" i="1"/>
  <c r="AB101" i="1"/>
  <c r="AB177" i="1"/>
  <c r="AB319" i="1"/>
  <c r="AB455" i="1"/>
  <c r="AB162" i="1"/>
  <c r="AB376" i="1"/>
  <c r="AB328" i="1"/>
  <c r="AB115" i="1"/>
  <c r="AB119" i="1"/>
  <c r="AB25" i="1"/>
  <c r="AB149" i="1"/>
  <c r="AB270" i="1"/>
  <c r="AB23" i="1"/>
  <c r="AB413" i="1"/>
  <c r="AB355" i="1"/>
  <c r="AB467" i="1"/>
  <c r="AB432" i="1"/>
  <c r="AB302" i="1"/>
  <c r="AB249" i="1"/>
  <c r="AB240" i="1"/>
  <c r="AB316" i="1"/>
  <c r="AB79" i="1"/>
  <c r="AB156" i="1"/>
  <c r="AB247" i="1"/>
  <c r="AB103" i="1"/>
  <c r="AB252" i="1"/>
  <c r="AB364" i="1"/>
  <c r="AB340" i="1"/>
  <c r="AB499" i="1"/>
  <c r="AB214" i="1"/>
  <c r="AB387" i="1"/>
  <c r="AB490" i="1"/>
  <c r="AB401" i="1"/>
  <c r="AB203" i="1"/>
  <c r="AB131" i="1"/>
  <c r="AB36" i="1"/>
  <c r="AB176" i="1"/>
  <c r="AB520" i="1"/>
  <c r="AB42" i="1"/>
  <c r="AB472" i="1"/>
  <c r="AB224" i="1"/>
  <c r="AB184" i="1"/>
  <c r="AB396" i="1"/>
  <c r="AB443" i="1"/>
  <c r="AB188" i="1"/>
  <c r="AB372" i="1"/>
  <c r="AB140" i="1"/>
  <c r="AB127" i="1"/>
  <c r="AB433" i="1"/>
  <c r="AB405" i="1"/>
  <c r="AB322" i="1"/>
  <c r="AB298" i="1"/>
  <c r="AB95" i="1"/>
  <c r="AB85" i="1"/>
  <c r="AB286" i="1"/>
  <c r="AB367" i="1"/>
  <c r="AB508" i="1"/>
  <c r="AB244" i="1"/>
  <c r="AB27" i="1"/>
  <c r="AB463" i="1"/>
  <c r="AB143" i="1"/>
  <c r="AB91" i="1"/>
  <c r="AB332" i="1"/>
  <c r="AB180" i="1"/>
  <c r="AB478" i="1"/>
  <c r="AB191" i="1"/>
  <c r="AB452" i="1"/>
  <c r="AB408" i="1"/>
  <c r="AB338" i="1"/>
  <c r="AB217" i="1"/>
  <c r="AB235" i="1"/>
  <c r="AB479" i="1"/>
  <c r="AB528" i="1"/>
  <c r="AB533" i="1"/>
  <c r="AB24" i="1"/>
  <c r="AB526" i="1"/>
  <c r="AB2" i="1"/>
  <c r="AB102" i="1"/>
  <c r="AB122" i="1"/>
  <c r="AB239" i="1"/>
  <c r="AB265" i="1"/>
  <c r="AB419" i="1"/>
  <c r="AB148" i="1"/>
  <c r="AB335" i="1"/>
  <c r="AB69" i="1"/>
  <c r="AB200" i="1"/>
  <c r="AB94" i="1"/>
  <c r="AB509" i="1"/>
  <c r="AB207" i="1"/>
  <c r="AB382" i="1"/>
  <c r="AB232" i="1"/>
  <c r="AB493" i="1"/>
  <c r="AB341" i="1"/>
  <c r="AB303" i="1"/>
  <c r="AB179" i="1"/>
  <c r="AB359" i="1"/>
  <c r="AB412" i="1"/>
  <c r="AB300" i="1"/>
  <c r="AB488" i="1"/>
  <c r="AB398" i="1"/>
  <c r="AB201" i="1"/>
  <c r="AB50" i="1"/>
  <c r="AB356" i="1"/>
  <c r="AB67" i="1"/>
  <c r="AB429" i="1"/>
  <c r="AB189" i="1"/>
  <c r="AB373" i="1"/>
  <c r="AB112" i="1"/>
  <c r="AB229" i="1"/>
  <c r="AB134" i="1"/>
  <c r="AB45" i="1"/>
  <c r="AB447" i="1"/>
  <c r="AB295" i="1"/>
  <c r="AB136" i="1"/>
  <c r="AB525" i="1"/>
  <c r="AB220" i="1"/>
  <c r="AB337" i="1"/>
  <c r="AB77" i="1"/>
  <c r="AB421" i="1"/>
  <c r="AB445" i="1"/>
  <c r="AB380" i="1"/>
  <c r="AB98" i="1"/>
  <c r="AB225" i="1"/>
  <c r="AB7" i="1"/>
  <c r="AB250" i="1"/>
  <c r="AB305" i="1"/>
  <c r="AB11" i="1"/>
  <c r="AB41" i="1"/>
  <c r="AB152" i="1"/>
  <c r="AB360" i="1"/>
  <c r="AB253" i="1"/>
  <c r="AB381" i="1"/>
  <c r="AB336" i="1"/>
  <c r="AB256" i="1"/>
  <c r="AB453" i="1"/>
  <c r="AB116" i="1"/>
  <c r="AB61" i="1"/>
  <c r="AB17" i="1"/>
  <c r="AB59" i="1"/>
  <c r="AB327" i="1"/>
  <c r="AB277" i="1"/>
  <c r="AB104" i="1"/>
  <c r="AB521" i="1"/>
  <c r="AB331" i="1"/>
  <c r="AB46" i="1"/>
  <c r="AB29" i="1"/>
  <c r="AB146" i="1"/>
  <c r="AB306" i="1"/>
  <c r="AB93" i="1"/>
  <c r="AB166" i="1"/>
  <c r="AB109" i="1"/>
  <c r="AB523" i="1"/>
  <c r="AB96" i="1"/>
  <c r="AB205" i="1"/>
  <c r="AB202" i="1"/>
  <c r="AB5" i="1"/>
  <c r="AB8" i="1"/>
  <c r="AB384" i="1"/>
  <c r="AB392" i="1"/>
  <c r="AB471" i="1"/>
  <c r="AB385" i="1"/>
  <c r="AB89" i="1"/>
  <c r="AB44" i="1"/>
  <c r="AB87" i="1"/>
  <c r="AB129" i="1"/>
  <c r="AB15" i="1"/>
  <c r="AB502" i="1"/>
  <c r="AB99" i="1"/>
  <c r="AB182" i="1"/>
  <c r="AB516" i="1"/>
  <c r="AB53" i="1"/>
  <c r="AB460" i="1"/>
  <c r="AB26" i="1"/>
  <c r="AB483" i="1"/>
  <c r="AB495" i="1"/>
  <c r="AB347" i="1"/>
  <c r="AB31" i="1"/>
  <c r="AB178" i="1"/>
  <c r="AB138" i="1"/>
  <c r="AB81" i="1"/>
  <c r="AB469" i="1"/>
  <c r="AB498" i="1"/>
  <c r="AB504" i="1"/>
  <c r="AB248" i="1"/>
  <c r="AB494" i="1"/>
  <c r="AB410" i="1"/>
  <c r="AB209" i="1"/>
  <c r="AB411" i="1"/>
  <c r="AB446" i="1"/>
  <c r="AB430" i="1"/>
  <c r="AB449" i="1"/>
  <c r="AB296" i="1"/>
  <c r="AB312" i="1"/>
  <c r="AB16" i="1"/>
  <c r="AB117" i="1"/>
  <c r="AB70" i="1"/>
  <c r="AB128" i="1"/>
  <c r="AB160" i="1"/>
  <c r="AB237" i="1"/>
  <c r="AB416" i="1"/>
  <c r="AB505" i="1"/>
  <c r="AB378" i="1"/>
  <c r="AB417" i="1"/>
  <c r="AB33" i="1"/>
  <c r="AB414" i="1"/>
  <c r="AB362" i="1"/>
  <c r="AB213" i="1"/>
  <c r="AB260" i="1"/>
  <c r="AB210" i="1"/>
  <c r="AB55" i="1"/>
  <c r="AB130" i="1"/>
  <c r="AB462" i="1"/>
  <c r="AB527" i="1"/>
  <c r="AB386" i="1"/>
  <c r="AB318" i="1"/>
  <c r="AB517" i="1"/>
  <c r="AB78" i="1"/>
  <c r="AB459" i="1"/>
  <c r="AB75" i="1"/>
  <c r="AB507" i="1"/>
  <c r="AB6" i="1"/>
  <c r="AB259" i="1"/>
  <c r="AB216" i="1"/>
  <c r="AB157" i="1"/>
  <c r="AB320" i="1"/>
  <c r="AB354" i="1"/>
  <c r="AB38" i="1"/>
  <c r="AB352" i="1"/>
  <c r="AB90" i="1"/>
  <c r="AB482" i="1"/>
  <c r="AB293" i="1"/>
  <c r="AB307" i="1"/>
  <c r="AB420" i="1"/>
  <c r="AB175" i="1"/>
  <c r="AB19" i="1"/>
  <c r="AB218" i="1"/>
  <c r="AB350" i="1"/>
  <c r="AB40" i="1"/>
  <c r="AB54" i="1"/>
  <c r="AB371" i="1"/>
  <c r="AB126" i="1"/>
  <c r="AB255" i="1"/>
  <c r="AB221" i="1"/>
  <c r="AB172" i="1"/>
  <c r="AB227" i="1"/>
  <c r="AB18" i="1"/>
  <c r="AB304" i="1"/>
  <c r="AB32" i="1"/>
  <c r="AB400" i="1"/>
  <c r="AB9" i="1"/>
  <c r="AB80" i="1"/>
  <c r="AB477" i="1"/>
  <c r="AB301" i="1"/>
  <c r="AB468" i="1"/>
  <c r="AB208" i="1"/>
  <c r="AB474" i="1"/>
  <c r="AB230" i="1"/>
  <c r="AB535" i="1"/>
  <c r="AB389" i="1"/>
  <c r="AB144" i="1"/>
  <c r="AB456" i="1"/>
  <c r="AB409" i="1"/>
  <c r="AB348" i="1"/>
  <c r="AB375" i="1"/>
  <c r="AB325" i="1"/>
  <c r="AB62" i="1"/>
  <c r="AB21" i="1"/>
  <c r="AB406" i="1"/>
  <c r="AB243" i="1"/>
  <c r="AB529" i="1"/>
  <c r="AB438" i="1"/>
  <c r="AB212" i="1"/>
  <c r="AB290" i="1"/>
  <c r="AB343" i="1"/>
  <c r="AB231" i="1"/>
  <c r="AB100" i="1"/>
  <c r="AB139" i="1"/>
  <c r="AB73" i="1"/>
  <c r="AB123" i="1"/>
  <c r="AB397" i="1"/>
  <c r="AB63" i="1"/>
  <c r="AB519" i="1"/>
  <c r="AB88" i="1"/>
  <c r="AB487" i="1"/>
  <c r="AB388" i="1"/>
  <c r="AB437" i="1"/>
  <c r="AB147" i="1"/>
  <c r="AB439" i="1"/>
  <c r="AB370" i="1"/>
  <c r="AB167" i="1"/>
  <c r="AB254" i="1"/>
  <c r="AB150" i="1"/>
  <c r="AB532" i="1"/>
  <c r="AB181" i="1"/>
  <c r="AB174" i="1"/>
  <c r="AB64" i="1"/>
  <c r="AB269" i="1"/>
  <c r="AB428" i="1"/>
  <c r="AB56" i="1"/>
  <c r="AB294" i="1"/>
  <c r="AB233" i="1"/>
  <c r="AB57" i="1"/>
  <c r="AB245" i="1"/>
  <c r="AB358" i="1"/>
  <c r="AB315" i="1"/>
  <c r="AB512" i="1"/>
  <c r="AB71" i="1"/>
  <c r="AB278" i="1"/>
  <c r="AB518" i="1"/>
  <c r="AB241" i="1"/>
  <c r="AB154" i="1"/>
  <c r="AB470" i="1"/>
  <c r="AB292" i="1"/>
  <c r="AB108" i="1"/>
  <c r="AB506" i="1"/>
  <c r="AB291" i="1"/>
  <c r="AB275" i="1"/>
  <c r="AB431" i="1"/>
  <c r="AB496" i="1"/>
  <c r="AB281" i="1"/>
  <c r="AB339" i="1"/>
  <c r="AB272" i="1"/>
  <c r="AB402" i="1"/>
  <c r="AB264" i="1"/>
  <c r="AB159" i="1"/>
  <c r="AB37" i="1"/>
  <c r="AB118" i="1"/>
  <c r="AB461" i="1"/>
  <c r="AB51" i="1"/>
  <c r="AB204" i="1"/>
  <c r="AB273" i="1"/>
  <c r="AB14" i="1"/>
  <c r="AB4" i="1"/>
  <c r="AB158" i="1"/>
  <c r="AB442" i="1"/>
  <c r="AB266" i="1"/>
  <c r="AB415" i="1"/>
  <c r="AB72" i="1"/>
  <c r="AB137" i="1"/>
  <c r="AB310" i="1"/>
  <c r="AB510" i="1"/>
  <c r="AB369" i="1"/>
  <c r="AB215" i="1"/>
  <c r="AB283" i="1"/>
  <c r="AB171" i="1"/>
  <c r="AB52" i="1"/>
  <c r="AB368" i="1"/>
  <c r="AB145" i="1"/>
  <c r="AB407" i="1"/>
  <c r="AB288" i="1"/>
  <c r="AB161" i="1"/>
  <c r="Z206" i="1"/>
  <c r="Z511" i="1"/>
  <c r="Z164" i="1"/>
  <c r="Z418" i="1"/>
  <c r="Z475" i="1"/>
  <c r="Z346" i="1"/>
  <c r="Z390" i="1"/>
  <c r="Z491" i="1"/>
  <c r="Z424" i="1"/>
  <c r="Z268" i="1"/>
  <c r="Z311" i="1"/>
  <c r="Z183" i="1"/>
  <c r="Z492" i="1"/>
  <c r="Z450" i="1"/>
  <c r="Z345" i="1"/>
  <c r="Z534" i="1"/>
  <c r="Z484" i="1"/>
  <c r="Z194" i="1"/>
  <c r="Z489" i="1"/>
  <c r="Z349" i="1"/>
  <c r="Z480" i="1"/>
  <c r="Z106" i="1"/>
  <c r="Z251" i="1"/>
  <c r="Z111" i="1"/>
  <c r="Z513" i="1"/>
  <c r="Z267" i="1"/>
  <c r="Z394" i="1"/>
  <c r="Z49" i="1"/>
  <c r="Z113" i="1"/>
  <c r="Z219" i="1"/>
  <c r="Z365" i="1"/>
  <c r="Z35" i="1"/>
  <c r="Z451" i="1"/>
  <c r="Z282" i="1"/>
  <c r="Z151" i="1"/>
  <c r="Z110" i="1"/>
  <c r="Z321" i="1"/>
  <c r="Z329" i="1"/>
  <c r="Z342" i="1"/>
  <c r="Z222" i="1"/>
  <c r="Z13" i="1"/>
  <c r="Z193" i="1"/>
  <c r="Z441" i="1"/>
  <c r="Z399" i="1"/>
  <c r="Z330" i="1"/>
  <c r="Z425" i="1"/>
  <c r="Z457" i="1"/>
  <c r="Z374" i="1"/>
  <c r="Z344" i="1"/>
  <c r="Z197" i="1"/>
  <c r="Z121" i="1"/>
  <c r="Z142" i="1"/>
  <c r="Z163" i="1"/>
  <c r="Z3" i="1"/>
  <c r="Z514" i="1"/>
  <c r="Z30" i="1"/>
  <c r="Z280" i="1"/>
  <c r="Z22" i="1"/>
  <c r="Z391" i="1"/>
  <c r="Z226" i="1"/>
  <c r="Z68" i="1"/>
  <c r="Z20" i="1"/>
  <c r="Z530" i="1"/>
  <c r="Z86" i="1"/>
  <c r="Z383" i="1"/>
  <c r="Z486" i="1"/>
  <c r="Z444" i="1"/>
  <c r="Z170" i="1"/>
  <c r="Z423" i="1"/>
  <c r="Z60" i="1"/>
  <c r="Z65" i="1"/>
  <c r="Z28" i="1"/>
  <c r="Z261" i="1"/>
  <c r="Z66" i="1"/>
  <c r="Z43" i="1"/>
  <c r="Z403" i="1"/>
  <c r="Z199" i="1"/>
  <c r="Z263" i="1"/>
  <c r="Z198" i="1"/>
  <c r="Z317" i="1"/>
  <c r="Z326" i="1"/>
  <c r="Z284" i="1"/>
  <c r="Z324" i="1"/>
  <c r="Z169" i="1"/>
  <c r="Z84" i="1"/>
  <c r="Z279" i="1"/>
  <c r="Z271" i="1"/>
  <c r="Z314" i="1"/>
  <c r="Z238" i="1"/>
  <c r="Z192" i="1"/>
  <c r="Z262" i="1"/>
  <c r="Z34" i="1"/>
  <c r="Z82" i="1"/>
  <c r="Z168" i="1"/>
  <c r="Z476" i="1"/>
  <c r="Z501" i="1"/>
  <c r="Z76" i="1"/>
  <c r="Z10" i="1"/>
  <c r="Z211" i="1"/>
  <c r="Z195" i="1"/>
  <c r="Z74" i="1"/>
  <c r="Z92" i="1"/>
  <c r="Z114" i="1"/>
  <c r="Z133" i="1"/>
  <c r="Z196" i="1"/>
  <c r="Z357" i="1"/>
  <c r="Z436" i="1"/>
  <c r="Z434" i="1"/>
  <c r="Z12" i="1"/>
  <c r="Z515" i="1"/>
  <c r="Z153" i="1"/>
  <c r="Z155" i="1"/>
  <c r="Z228" i="1"/>
  <c r="Z393" i="1"/>
  <c r="Z308" i="1"/>
  <c r="Z473" i="1"/>
  <c r="Z309" i="1"/>
  <c r="Z454" i="1"/>
  <c r="Z313" i="1"/>
  <c r="Z58" i="1"/>
  <c r="Z165" i="1"/>
  <c r="Z422" i="1"/>
  <c r="Z353" i="1"/>
  <c r="Z132" i="1"/>
  <c r="Z458" i="1"/>
  <c r="Z297" i="1"/>
  <c r="Z190" i="1"/>
  <c r="Z531" i="1"/>
  <c r="Z236" i="1"/>
  <c r="Z500" i="1"/>
  <c r="Z485" i="1"/>
  <c r="Z289" i="1"/>
  <c r="Z351" i="1"/>
  <c r="Z97" i="1"/>
  <c r="Z173" i="1"/>
  <c r="Z522" i="1"/>
  <c r="Z124" i="1"/>
  <c r="Z524" i="1"/>
  <c r="Z448" i="1"/>
  <c r="Z466" i="1"/>
  <c r="Z120" i="1"/>
  <c r="Z141" i="1"/>
  <c r="Z287" i="1"/>
  <c r="Z497" i="1"/>
  <c r="Z135" i="1"/>
  <c r="Z334" i="1"/>
  <c r="Z323" i="1"/>
  <c r="Z464" i="1"/>
  <c r="Z363" i="1"/>
  <c r="Z465" i="1"/>
  <c r="Z285" i="1"/>
  <c r="Z299" i="1"/>
  <c r="Z242" i="1"/>
  <c r="Z246" i="1"/>
  <c r="Z185" i="1"/>
  <c r="Z481" i="1"/>
  <c r="Z440" i="1"/>
  <c r="Z395" i="1"/>
  <c r="Z435" i="1"/>
  <c r="Z404" i="1"/>
  <c r="Z257" i="1"/>
  <c r="Z427" i="1"/>
  <c r="Z125" i="1"/>
  <c r="Z503" i="1"/>
  <c r="Z366" i="1"/>
  <c r="Z39" i="1"/>
  <c r="Z426" i="1"/>
  <c r="Z379" i="1"/>
  <c r="Z258" i="1"/>
  <c r="Z234" i="1"/>
  <c r="Z47" i="1"/>
  <c r="Z223" i="1"/>
  <c r="Z361" i="1"/>
  <c r="Z83" i="1"/>
  <c r="Z377" i="1"/>
  <c r="Z186" i="1"/>
  <c r="Z105" i="1"/>
  <c r="Z274" i="1"/>
  <c r="Z333" i="1"/>
  <c r="Z187" i="1"/>
  <c r="Z107" i="1"/>
  <c r="Z48" i="1"/>
  <c r="Z276" i="1"/>
  <c r="Z101" i="1"/>
  <c r="Z177" i="1"/>
  <c r="Z319" i="1"/>
  <c r="Z455" i="1"/>
  <c r="Z162" i="1"/>
  <c r="Z376" i="1"/>
  <c r="Z328" i="1"/>
  <c r="Z115" i="1"/>
  <c r="Z119" i="1"/>
  <c r="Z25" i="1"/>
  <c r="Z149" i="1"/>
  <c r="Z270" i="1"/>
  <c r="Z23" i="1"/>
  <c r="Z413" i="1"/>
  <c r="Z355" i="1"/>
  <c r="Z467" i="1"/>
  <c r="Z432" i="1"/>
  <c r="Z302" i="1"/>
  <c r="Z249" i="1"/>
  <c r="Z240" i="1"/>
  <c r="Z316" i="1"/>
  <c r="Z79" i="1"/>
  <c r="Z156" i="1"/>
  <c r="Z247" i="1"/>
  <c r="Z103" i="1"/>
  <c r="Z252" i="1"/>
  <c r="Z364" i="1"/>
  <c r="Z340" i="1"/>
  <c r="Z499" i="1"/>
  <c r="Z214" i="1"/>
  <c r="Z387" i="1"/>
  <c r="Z490" i="1"/>
  <c r="Z401" i="1"/>
  <c r="Z203" i="1"/>
  <c r="Z131" i="1"/>
  <c r="Z36" i="1"/>
  <c r="Z176" i="1"/>
  <c r="Z520" i="1"/>
  <c r="Z42" i="1"/>
  <c r="Z472" i="1"/>
  <c r="Z224" i="1"/>
  <c r="Z184" i="1"/>
  <c r="Z396" i="1"/>
  <c r="Z443" i="1"/>
  <c r="Z188" i="1"/>
  <c r="Z372" i="1"/>
  <c r="Z140" i="1"/>
  <c r="Z127" i="1"/>
  <c r="Z433" i="1"/>
  <c r="Z405" i="1"/>
  <c r="Z322" i="1"/>
  <c r="Z298" i="1"/>
  <c r="Z95" i="1"/>
  <c r="Z85" i="1"/>
  <c r="Z286" i="1"/>
  <c r="Z367" i="1"/>
  <c r="Z508" i="1"/>
  <c r="Z244" i="1"/>
  <c r="Z27" i="1"/>
  <c r="Z463" i="1"/>
  <c r="Z143" i="1"/>
  <c r="Z91" i="1"/>
  <c r="Z332" i="1"/>
  <c r="Z180" i="1"/>
  <c r="Z478" i="1"/>
  <c r="Z191" i="1"/>
  <c r="Z452" i="1"/>
  <c r="Z408" i="1"/>
  <c r="Z338" i="1"/>
  <c r="Z217" i="1"/>
  <c r="Z235" i="1"/>
  <c r="Z479" i="1"/>
  <c r="Z528" i="1"/>
  <c r="Z533" i="1"/>
  <c r="Z24" i="1"/>
  <c r="Z526" i="1"/>
  <c r="Z2" i="1"/>
  <c r="Z102" i="1"/>
  <c r="Z122" i="1"/>
  <c r="Z239" i="1"/>
  <c r="Z265" i="1"/>
  <c r="Z419" i="1"/>
  <c r="Z148" i="1"/>
  <c r="Z335" i="1"/>
  <c r="Z69" i="1"/>
  <c r="Z200" i="1"/>
  <c r="Z94" i="1"/>
  <c r="Z509" i="1"/>
  <c r="Z207" i="1"/>
  <c r="Z382" i="1"/>
  <c r="Z232" i="1"/>
  <c r="Z493" i="1"/>
  <c r="Z341" i="1"/>
  <c r="Z303" i="1"/>
  <c r="Z179" i="1"/>
  <c r="Z359" i="1"/>
  <c r="Z412" i="1"/>
  <c r="Z300" i="1"/>
  <c r="Z488" i="1"/>
  <c r="Z398" i="1"/>
  <c r="Z201" i="1"/>
  <c r="Z50" i="1"/>
  <c r="Z356" i="1"/>
  <c r="Z67" i="1"/>
  <c r="Z429" i="1"/>
  <c r="Z189" i="1"/>
  <c r="Z373" i="1"/>
  <c r="Z112" i="1"/>
  <c r="Z229" i="1"/>
  <c r="Z134" i="1"/>
  <c r="Z45" i="1"/>
  <c r="Z447" i="1"/>
  <c r="Z295" i="1"/>
  <c r="Z136" i="1"/>
  <c r="Z525" i="1"/>
  <c r="Z220" i="1"/>
  <c r="Z337" i="1"/>
  <c r="Z77" i="1"/>
  <c r="Z421" i="1"/>
  <c r="Z445" i="1"/>
  <c r="Z380" i="1"/>
  <c r="Z98" i="1"/>
  <c r="Z225" i="1"/>
  <c r="Z7" i="1"/>
  <c r="Z250" i="1"/>
  <c r="Z305" i="1"/>
  <c r="Z11" i="1"/>
  <c r="Z41" i="1"/>
  <c r="Z152" i="1"/>
  <c r="Z360" i="1"/>
  <c r="Z253" i="1"/>
  <c r="Z381" i="1"/>
  <c r="Z336" i="1"/>
  <c r="Z256" i="1"/>
  <c r="Z453" i="1"/>
  <c r="Z116" i="1"/>
  <c r="Z61" i="1"/>
  <c r="Z17" i="1"/>
  <c r="Z59" i="1"/>
  <c r="Z327" i="1"/>
  <c r="Z277" i="1"/>
  <c r="Z104" i="1"/>
  <c r="Z521" i="1"/>
  <c r="Z331" i="1"/>
  <c r="Z46" i="1"/>
  <c r="Z29" i="1"/>
  <c r="Z146" i="1"/>
  <c r="Z306" i="1"/>
  <c r="Z93" i="1"/>
  <c r="Z166" i="1"/>
  <c r="Z109" i="1"/>
  <c r="Z523" i="1"/>
  <c r="Z96" i="1"/>
  <c r="Z205" i="1"/>
  <c r="Z202" i="1"/>
  <c r="Z5" i="1"/>
  <c r="Z8" i="1"/>
  <c r="Z384" i="1"/>
  <c r="Z392" i="1"/>
  <c r="Z471" i="1"/>
  <c r="Z385" i="1"/>
  <c r="Z89" i="1"/>
  <c r="Z44" i="1"/>
  <c r="Z87" i="1"/>
  <c r="Z129" i="1"/>
  <c r="Z15" i="1"/>
  <c r="Z502" i="1"/>
  <c r="Z99" i="1"/>
  <c r="Z182" i="1"/>
  <c r="Z516" i="1"/>
  <c r="Z53" i="1"/>
  <c r="Z460" i="1"/>
  <c r="Z26" i="1"/>
  <c r="Z483" i="1"/>
  <c r="Z495" i="1"/>
  <c r="Z347" i="1"/>
  <c r="Z31" i="1"/>
  <c r="Z178" i="1"/>
  <c r="Z138" i="1"/>
  <c r="Z81" i="1"/>
  <c r="Z469" i="1"/>
  <c r="Z498" i="1"/>
  <c r="Z504" i="1"/>
  <c r="Z248" i="1"/>
  <c r="Z494" i="1"/>
  <c r="Z410" i="1"/>
  <c r="Z209" i="1"/>
  <c r="Z411" i="1"/>
  <c r="Z446" i="1"/>
  <c r="Z430" i="1"/>
  <c r="Z449" i="1"/>
  <c r="Z296" i="1"/>
  <c r="Z312" i="1"/>
  <c r="Z16" i="1"/>
  <c r="Z117" i="1"/>
  <c r="Z70" i="1"/>
  <c r="Z128" i="1"/>
  <c r="Z160" i="1"/>
  <c r="Z237" i="1"/>
  <c r="Z416" i="1"/>
  <c r="Z505" i="1"/>
  <c r="Z378" i="1"/>
  <c r="Z417" i="1"/>
  <c r="Z33" i="1"/>
  <c r="Z414" i="1"/>
  <c r="Z362" i="1"/>
  <c r="Z213" i="1"/>
  <c r="Z260" i="1"/>
  <c r="Z210" i="1"/>
  <c r="Z55" i="1"/>
  <c r="Z130" i="1"/>
  <c r="Z462" i="1"/>
  <c r="Z527" i="1"/>
  <c r="Z386" i="1"/>
  <c r="Z318" i="1"/>
  <c r="Z517" i="1"/>
  <c r="Z78" i="1"/>
  <c r="Z459" i="1"/>
  <c r="Z75" i="1"/>
  <c r="Z507" i="1"/>
  <c r="Z6" i="1"/>
  <c r="Z259" i="1"/>
  <c r="Z216" i="1"/>
  <c r="Z157" i="1"/>
  <c r="Z320" i="1"/>
  <c r="Z354" i="1"/>
  <c r="Z38" i="1"/>
  <c r="Z352" i="1"/>
  <c r="Z90" i="1"/>
  <c r="Z482" i="1"/>
  <c r="Z293" i="1"/>
  <c r="Z307" i="1"/>
  <c r="Z420" i="1"/>
  <c r="Z175" i="1"/>
  <c r="Z19" i="1"/>
  <c r="Z218" i="1"/>
  <c r="Z350" i="1"/>
  <c r="Z40" i="1"/>
  <c r="Z54" i="1"/>
  <c r="Z371" i="1"/>
  <c r="Z126" i="1"/>
  <c r="Z255" i="1"/>
  <c r="Z221" i="1"/>
  <c r="Z172" i="1"/>
  <c r="Z227" i="1"/>
  <c r="Z18" i="1"/>
  <c r="Z304" i="1"/>
  <c r="Z32" i="1"/>
  <c r="Z400" i="1"/>
  <c r="Z9" i="1"/>
  <c r="Z80" i="1"/>
  <c r="Z477" i="1"/>
  <c r="Z301" i="1"/>
  <c r="Z468" i="1"/>
  <c r="Z208" i="1"/>
  <c r="Z474" i="1"/>
  <c r="Z230" i="1"/>
  <c r="Z535" i="1"/>
  <c r="Z389" i="1"/>
  <c r="Z144" i="1"/>
  <c r="Z456" i="1"/>
  <c r="Z409" i="1"/>
  <c r="Z348" i="1"/>
  <c r="Z375" i="1"/>
  <c r="Z325" i="1"/>
  <c r="Z62" i="1"/>
  <c r="Z21" i="1"/>
  <c r="Z406" i="1"/>
  <c r="Z243" i="1"/>
  <c r="Z529" i="1"/>
  <c r="Z438" i="1"/>
  <c r="Z212" i="1"/>
  <c r="Z290" i="1"/>
  <c r="Z343" i="1"/>
  <c r="Z231" i="1"/>
  <c r="Z100" i="1"/>
  <c r="Z139" i="1"/>
  <c r="Z73" i="1"/>
  <c r="Z123" i="1"/>
  <c r="Z397" i="1"/>
  <c r="Z63" i="1"/>
  <c r="Z519" i="1"/>
  <c r="Z88" i="1"/>
  <c r="Z487" i="1"/>
  <c r="Z388" i="1"/>
  <c r="Z437" i="1"/>
  <c r="Z147" i="1"/>
  <c r="Z439" i="1"/>
  <c r="Z370" i="1"/>
  <c r="Z167" i="1"/>
  <c r="Z254" i="1"/>
  <c r="Z150" i="1"/>
  <c r="Z532" i="1"/>
  <c r="Z181" i="1"/>
  <c r="Z174" i="1"/>
  <c r="Z64" i="1"/>
  <c r="Z269" i="1"/>
  <c r="Z428" i="1"/>
  <c r="Z56" i="1"/>
  <c r="Z294" i="1"/>
  <c r="Z233" i="1"/>
  <c r="Z57" i="1"/>
  <c r="Z245" i="1"/>
  <c r="Z358" i="1"/>
  <c r="Z315" i="1"/>
  <c r="Z512" i="1"/>
  <c r="Z71" i="1"/>
  <c r="Z278" i="1"/>
  <c r="Z518" i="1"/>
  <c r="Z241" i="1"/>
  <c r="Z154" i="1"/>
  <c r="Z470" i="1"/>
  <c r="Z292" i="1"/>
  <c r="Z108" i="1"/>
  <c r="Z506" i="1"/>
  <c r="Z291" i="1"/>
  <c r="Z275" i="1"/>
  <c r="Z431" i="1"/>
  <c r="Z496" i="1"/>
  <c r="Z281" i="1"/>
  <c r="Z339" i="1"/>
  <c r="Z272" i="1"/>
  <c r="Z402" i="1"/>
  <c r="Z264" i="1"/>
  <c r="Z159" i="1"/>
  <c r="Z37" i="1"/>
  <c r="Z118" i="1"/>
  <c r="Z461" i="1"/>
  <c r="Z51" i="1"/>
  <c r="Z204" i="1"/>
  <c r="Z273" i="1"/>
  <c r="Z14" i="1"/>
  <c r="Z4" i="1"/>
  <c r="Z158" i="1"/>
  <c r="Z442" i="1"/>
  <c r="Z266" i="1"/>
  <c r="Z415" i="1"/>
  <c r="Z72" i="1"/>
  <c r="Z137" i="1"/>
  <c r="Z310" i="1"/>
  <c r="Z510" i="1"/>
  <c r="Z369" i="1"/>
  <c r="Z215" i="1"/>
  <c r="Z283" i="1"/>
  <c r="Z171" i="1"/>
  <c r="Z52" i="1"/>
  <c r="Z368" i="1"/>
  <c r="Z145" i="1"/>
  <c r="Z407" i="1"/>
  <c r="Z288" i="1"/>
  <c r="Z161" i="1"/>
  <c r="X206" i="1"/>
  <c r="X511" i="1"/>
  <c r="X164" i="1"/>
  <c r="X418" i="1"/>
  <c r="X475" i="1"/>
  <c r="X346" i="1"/>
  <c r="X390" i="1"/>
  <c r="X491" i="1"/>
  <c r="X424" i="1"/>
  <c r="X268" i="1"/>
  <c r="X311" i="1"/>
  <c r="X183" i="1"/>
  <c r="X492" i="1"/>
  <c r="X450" i="1"/>
  <c r="X345" i="1"/>
  <c r="X534" i="1"/>
  <c r="X484" i="1"/>
  <c r="X194" i="1"/>
  <c r="X489" i="1"/>
  <c r="X349" i="1"/>
  <c r="X480" i="1"/>
  <c r="X106" i="1"/>
  <c r="X251" i="1"/>
  <c r="X111" i="1"/>
  <c r="X513" i="1"/>
  <c r="X267" i="1"/>
  <c r="X394" i="1"/>
  <c r="X49" i="1"/>
  <c r="X113" i="1"/>
  <c r="X219" i="1"/>
  <c r="X365" i="1"/>
  <c r="X35" i="1"/>
  <c r="X451" i="1"/>
  <c r="X282" i="1"/>
  <c r="X151" i="1"/>
  <c r="X110" i="1"/>
  <c r="X321" i="1"/>
  <c r="X329" i="1"/>
  <c r="X342" i="1"/>
  <c r="X222" i="1"/>
  <c r="X13" i="1"/>
  <c r="X193" i="1"/>
  <c r="X441" i="1"/>
  <c r="X399" i="1"/>
  <c r="X330" i="1"/>
  <c r="X425" i="1"/>
  <c r="X457" i="1"/>
  <c r="X374" i="1"/>
  <c r="X344" i="1"/>
  <c r="X197" i="1"/>
  <c r="X121" i="1"/>
  <c r="X142" i="1"/>
  <c r="X163" i="1"/>
  <c r="X3" i="1"/>
  <c r="X514" i="1"/>
  <c r="X30" i="1"/>
  <c r="X280" i="1"/>
  <c r="X22" i="1"/>
  <c r="X391" i="1"/>
  <c r="X226" i="1"/>
  <c r="X68" i="1"/>
  <c r="X20" i="1"/>
  <c r="X530" i="1"/>
  <c r="X86" i="1"/>
  <c r="X383" i="1"/>
  <c r="X486" i="1"/>
  <c r="X444" i="1"/>
  <c r="X170" i="1"/>
  <c r="X423" i="1"/>
  <c r="X60" i="1"/>
  <c r="X65" i="1"/>
  <c r="X28" i="1"/>
  <c r="X261" i="1"/>
  <c r="X66" i="1"/>
  <c r="X43" i="1"/>
  <c r="X403" i="1"/>
  <c r="X199" i="1"/>
  <c r="X263" i="1"/>
  <c r="X198" i="1"/>
  <c r="X317" i="1"/>
  <c r="X326" i="1"/>
  <c r="X284" i="1"/>
  <c r="X324" i="1"/>
  <c r="X169" i="1"/>
  <c r="X84" i="1"/>
  <c r="X279" i="1"/>
  <c r="X271" i="1"/>
  <c r="X314" i="1"/>
  <c r="X238" i="1"/>
  <c r="X192" i="1"/>
  <c r="X262" i="1"/>
  <c r="X34" i="1"/>
  <c r="X82" i="1"/>
  <c r="X168" i="1"/>
  <c r="X476" i="1"/>
  <c r="X501" i="1"/>
  <c r="X76" i="1"/>
  <c r="X10" i="1"/>
  <c r="X211" i="1"/>
  <c r="X195" i="1"/>
  <c r="X74" i="1"/>
  <c r="X92" i="1"/>
  <c r="X114" i="1"/>
  <c r="X133" i="1"/>
  <c r="X196" i="1"/>
  <c r="X357" i="1"/>
  <c r="X436" i="1"/>
  <c r="X434" i="1"/>
  <c r="X12" i="1"/>
  <c r="X515" i="1"/>
  <c r="X153" i="1"/>
  <c r="X155" i="1"/>
  <c r="X228" i="1"/>
  <c r="X393" i="1"/>
  <c r="X308" i="1"/>
  <c r="X473" i="1"/>
  <c r="X309" i="1"/>
  <c r="X454" i="1"/>
  <c r="X313" i="1"/>
  <c r="X58" i="1"/>
  <c r="X165" i="1"/>
  <c r="X422" i="1"/>
  <c r="X353" i="1"/>
  <c r="X132" i="1"/>
  <c r="X458" i="1"/>
  <c r="X297" i="1"/>
  <c r="X190" i="1"/>
  <c r="X531" i="1"/>
  <c r="X236" i="1"/>
  <c r="X500" i="1"/>
  <c r="X485" i="1"/>
  <c r="X289" i="1"/>
  <c r="X351" i="1"/>
  <c r="X97" i="1"/>
  <c r="X173" i="1"/>
  <c r="X522" i="1"/>
  <c r="X124" i="1"/>
  <c r="X524" i="1"/>
  <c r="X448" i="1"/>
  <c r="X466" i="1"/>
  <c r="X120" i="1"/>
  <c r="X141" i="1"/>
  <c r="X287" i="1"/>
  <c r="X497" i="1"/>
  <c r="X135" i="1"/>
  <c r="X334" i="1"/>
  <c r="X323" i="1"/>
  <c r="X464" i="1"/>
  <c r="X363" i="1"/>
  <c r="X465" i="1"/>
  <c r="X285" i="1"/>
  <c r="X299" i="1"/>
  <c r="X242" i="1"/>
  <c r="X246" i="1"/>
  <c r="X185" i="1"/>
  <c r="X481" i="1"/>
  <c r="X440" i="1"/>
  <c r="X395" i="1"/>
  <c r="X435" i="1"/>
  <c r="X404" i="1"/>
  <c r="X257" i="1"/>
  <c r="X427" i="1"/>
  <c r="X125" i="1"/>
  <c r="X503" i="1"/>
  <c r="X366" i="1"/>
  <c r="X39" i="1"/>
  <c r="X426" i="1"/>
  <c r="X379" i="1"/>
  <c r="X258" i="1"/>
  <c r="X234" i="1"/>
  <c r="X47" i="1"/>
  <c r="X223" i="1"/>
  <c r="X361" i="1"/>
  <c r="X83" i="1"/>
  <c r="X377" i="1"/>
  <c r="X186" i="1"/>
  <c r="X105" i="1"/>
  <c r="X274" i="1"/>
  <c r="X333" i="1"/>
  <c r="X187" i="1"/>
  <c r="X107" i="1"/>
  <c r="X48" i="1"/>
  <c r="X276" i="1"/>
  <c r="X101" i="1"/>
  <c r="X177" i="1"/>
  <c r="X319" i="1"/>
  <c r="X455" i="1"/>
  <c r="X162" i="1"/>
  <c r="X376" i="1"/>
  <c r="X328" i="1"/>
  <c r="X115" i="1"/>
  <c r="X119" i="1"/>
  <c r="X25" i="1"/>
  <c r="X149" i="1"/>
  <c r="X270" i="1"/>
  <c r="X23" i="1"/>
  <c r="X413" i="1"/>
  <c r="X355" i="1"/>
  <c r="X467" i="1"/>
  <c r="X432" i="1"/>
  <c r="X302" i="1"/>
  <c r="X249" i="1"/>
  <c r="X240" i="1"/>
  <c r="X316" i="1"/>
  <c r="X79" i="1"/>
  <c r="X156" i="1"/>
  <c r="X247" i="1"/>
  <c r="X103" i="1"/>
  <c r="X252" i="1"/>
  <c r="X364" i="1"/>
  <c r="X340" i="1"/>
  <c r="X499" i="1"/>
  <c r="X214" i="1"/>
  <c r="X387" i="1"/>
  <c r="X490" i="1"/>
  <c r="X401" i="1"/>
  <c r="X203" i="1"/>
  <c r="X131" i="1"/>
  <c r="X36" i="1"/>
  <c r="X176" i="1"/>
  <c r="X520" i="1"/>
  <c r="X42" i="1"/>
  <c r="X472" i="1"/>
  <c r="X224" i="1"/>
  <c r="X184" i="1"/>
  <c r="X396" i="1"/>
  <c r="X443" i="1"/>
  <c r="X188" i="1"/>
  <c r="X372" i="1"/>
  <c r="X140" i="1"/>
  <c r="X127" i="1"/>
  <c r="X433" i="1"/>
  <c r="X405" i="1"/>
  <c r="X322" i="1"/>
  <c r="X298" i="1"/>
  <c r="X95" i="1"/>
  <c r="X85" i="1"/>
  <c r="X286" i="1"/>
  <c r="X367" i="1"/>
  <c r="X508" i="1"/>
  <c r="X244" i="1"/>
  <c r="X27" i="1"/>
  <c r="X463" i="1"/>
  <c r="X143" i="1"/>
  <c r="X91" i="1"/>
  <c r="X332" i="1"/>
  <c r="X180" i="1"/>
  <c r="X478" i="1"/>
  <c r="X191" i="1"/>
  <c r="X452" i="1"/>
  <c r="X408" i="1"/>
  <c r="X338" i="1"/>
  <c r="X217" i="1"/>
  <c r="X235" i="1"/>
  <c r="X479" i="1"/>
  <c r="X528" i="1"/>
  <c r="X533" i="1"/>
  <c r="X24" i="1"/>
  <c r="X526" i="1"/>
  <c r="X2" i="1"/>
  <c r="X102" i="1"/>
  <c r="X122" i="1"/>
  <c r="X239" i="1"/>
  <c r="X265" i="1"/>
  <c r="X419" i="1"/>
  <c r="X148" i="1"/>
  <c r="X335" i="1"/>
  <c r="X69" i="1"/>
  <c r="X200" i="1"/>
  <c r="X94" i="1"/>
  <c r="X509" i="1"/>
  <c r="X207" i="1"/>
  <c r="X382" i="1"/>
  <c r="X232" i="1"/>
  <c r="X493" i="1"/>
  <c r="X341" i="1"/>
  <c r="X303" i="1"/>
  <c r="X179" i="1"/>
  <c r="X359" i="1"/>
  <c r="X412" i="1"/>
  <c r="X300" i="1"/>
  <c r="X488" i="1"/>
  <c r="X398" i="1"/>
  <c r="X201" i="1"/>
  <c r="X50" i="1"/>
  <c r="X356" i="1"/>
  <c r="X67" i="1"/>
  <c r="X429" i="1"/>
  <c r="X189" i="1"/>
  <c r="X373" i="1"/>
  <c r="X112" i="1"/>
  <c r="X229" i="1"/>
  <c r="X134" i="1"/>
  <c r="X45" i="1"/>
  <c r="X447" i="1"/>
  <c r="X295" i="1"/>
  <c r="X136" i="1"/>
  <c r="X525" i="1"/>
  <c r="X220" i="1"/>
  <c r="X337" i="1"/>
  <c r="X77" i="1"/>
  <c r="X421" i="1"/>
  <c r="X445" i="1"/>
  <c r="X380" i="1"/>
  <c r="X98" i="1"/>
  <c r="X225" i="1"/>
  <c r="X7" i="1"/>
  <c r="X250" i="1"/>
  <c r="X305" i="1"/>
  <c r="X11" i="1"/>
  <c r="X41" i="1"/>
  <c r="X152" i="1"/>
  <c r="X360" i="1"/>
  <c r="X253" i="1"/>
  <c r="X381" i="1"/>
  <c r="X336" i="1"/>
  <c r="X256" i="1"/>
  <c r="X453" i="1"/>
  <c r="X116" i="1"/>
  <c r="X61" i="1"/>
  <c r="X17" i="1"/>
  <c r="X59" i="1"/>
  <c r="X327" i="1"/>
  <c r="X277" i="1"/>
  <c r="X104" i="1"/>
  <c r="X521" i="1"/>
  <c r="X331" i="1"/>
  <c r="X46" i="1"/>
  <c r="X29" i="1"/>
  <c r="X146" i="1"/>
  <c r="X306" i="1"/>
  <c r="X93" i="1"/>
  <c r="X166" i="1"/>
  <c r="X109" i="1"/>
  <c r="X523" i="1"/>
  <c r="X96" i="1"/>
  <c r="X205" i="1"/>
  <c r="X202" i="1"/>
  <c r="X5" i="1"/>
  <c r="X8" i="1"/>
  <c r="X384" i="1"/>
  <c r="X392" i="1"/>
  <c r="X471" i="1"/>
  <c r="X385" i="1"/>
  <c r="X89" i="1"/>
  <c r="X44" i="1"/>
  <c r="X87" i="1"/>
  <c r="X129" i="1"/>
  <c r="X15" i="1"/>
  <c r="X502" i="1"/>
  <c r="X99" i="1"/>
  <c r="X182" i="1"/>
  <c r="X516" i="1"/>
  <c r="X53" i="1"/>
  <c r="X460" i="1"/>
  <c r="X26" i="1"/>
  <c r="X483" i="1"/>
  <c r="X495" i="1"/>
  <c r="X347" i="1"/>
  <c r="X31" i="1"/>
  <c r="X178" i="1"/>
  <c r="X138" i="1"/>
  <c r="X81" i="1"/>
  <c r="X469" i="1"/>
  <c r="X498" i="1"/>
  <c r="X504" i="1"/>
  <c r="X248" i="1"/>
  <c r="X494" i="1"/>
  <c r="X410" i="1"/>
  <c r="X209" i="1"/>
  <c r="X411" i="1"/>
  <c r="X446" i="1"/>
  <c r="X430" i="1"/>
  <c r="X449" i="1"/>
  <c r="X296" i="1"/>
  <c r="X312" i="1"/>
  <c r="X16" i="1"/>
  <c r="X117" i="1"/>
  <c r="X70" i="1"/>
  <c r="X128" i="1"/>
  <c r="X160" i="1"/>
  <c r="X237" i="1"/>
  <c r="X416" i="1"/>
  <c r="X505" i="1"/>
  <c r="X378" i="1"/>
  <c r="X417" i="1"/>
  <c r="X33" i="1"/>
  <c r="X414" i="1"/>
  <c r="X362" i="1"/>
  <c r="X213" i="1"/>
  <c r="X260" i="1"/>
  <c r="X210" i="1"/>
  <c r="X55" i="1"/>
  <c r="X130" i="1"/>
  <c r="X462" i="1"/>
  <c r="X527" i="1"/>
  <c r="X386" i="1"/>
  <c r="X318" i="1"/>
  <c r="X517" i="1"/>
  <c r="X78" i="1"/>
  <c r="X459" i="1"/>
  <c r="X75" i="1"/>
  <c r="X507" i="1"/>
  <c r="X6" i="1"/>
  <c r="X259" i="1"/>
  <c r="X216" i="1"/>
  <c r="X157" i="1"/>
  <c r="X320" i="1"/>
  <c r="X354" i="1"/>
  <c r="X38" i="1"/>
  <c r="X352" i="1"/>
  <c r="X90" i="1"/>
  <c r="X482" i="1"/>
  <c r="X293" i="1"/>
  <c r="X307" i="1"/>
  <c r="X420" i="1"/>
  <c r="X175" i="1"/>
  <c r="X19" i="1"/>
  <c r="X218" i="1"/>
  <c r="X350" i="1"/>
  <c r="X40" i="1"/>
  <c r="X54" i="1"/>
  <c r="X371" i="1"/>
  <c r="X126" i="1"/>
  <c r="X255" i="1"/>
  <c r="X221" i="1"/>
  <c r="X172" i="1"/>
  <c r="X227" i="1"/>
  <c r="X18" i="1"/>
  <c r="X304" i="1"/>
  <c r="X32" i="1"/>
  <c r="X400" i="1"/>
  <c r="X9" i="1"/>
  <c r="X80" i="1"/>
  <c r="X477" i="1"/>
  <c r="X301" i="1"/>
  <c r="X468" i="1"/>
  <c r="X208" i="1"/>
  <c r="X474" i="1"/>
  <c r="X230" i="1"/>
  <c r="X535" i="1"/>
  <c r="X389" i="1"/>
  <c r="X144" i="1"/>
  <c r="X456" i="1"/>
  <c r="X409" i="1"/>
  <c r="X348" i="1"/>
  <c r="X375" i="1"/>
  <c r="X325" i="1"/>
  <c r="X62" i="1"/>
  <c r="X21" i="1"/>
  <c r="X406" i="1"/>
  <c r="X243" i="1"/>
  <c r="X529" i="1"/>
  <c r="X438" i="1"/>
  <c r="X212" i="1"/>
  <c r="X290" i="1"/>
  <c r="X343" i="1"/>
  <c r="X231" i="1"/>
  <c r="X100" i="1"/>
  <c r="X139" i="1"/>
  <c r="X73" i="1"/>
  <c r="X123" i="1"/>
  <c r="X397" i="1"/>
  <c r="X63" i="1"/>
  <c r="X519" i="1"/>
  <c r="X88" i="1"/>
  <c r="X487" i="1"/>
  <c r="X388" i="1"/>
  <c r="X437" i="1"/>
  <c r="X147" i="1"/>
  <c r="X439" i="1"/>
  <c r="X370" i="1"/>
  <c r="X167" i="1"/>
  <c r="X254" i="1"/>
  <c r="X150" i="1"/>
  <c r="X532" i="1"/>
  <c r="X181" i="1"/>
  <c r="X174" i="1"/>
  <c r="X64" i="1"/>
  <c r="X269" i="1"/>
  <c r="X428" i="1"/>
  <c r="X56" i="1"/>
  <c r="X294" i="1"/>
  <c r="X233" i="1"/>
  <c r="X57" i="1"/>
  <c r="X245" i="1"/>
  <c r="X358" i="1"/>
  <c r="X315" i="1"/>
  <c r="X512" i="1"/>
  <c r="X71" i="1"/>
  <c r="X278" i="1"/>
  <c r="X518" i="1"/>
  <c r="X241" i="1"/>
  <c r="X154" i="1"/>
  <c r="X470" i="1"/>
  <c r="X292" i="1"/>
  <c r="X108" i="1"/>
  <c r="X506" i="1"/>
  <c r="X291" i="1"/>
  <c r="X275" i="1"/>
  <c r="X431" i="1"/>
  <c r="X496" i="1"/>
  <c r="X281" i="1"/>
  <c r="X339" i="1"/>
  <c r="X272" i="1"/>
  <c r="X402" i="1"/>
  <c r="X264" i="1"/>
  <c r="X159" i="1"/>
  <c r="X37" i="1"/>
  <c r="X118" i="1"/>
  <c r="X461" i="1"/>
  <c r="X51" i="1"/>
  <c r="X204" i="1"/>
  <c r="X273" i="1"/>
  <c r="X14" i="1"/>
  <c r="X4" i="1"/>
  <c r="X158" i="1"/>
  <c r="X442" i="1"/>
  <c r="X266" i="1"/>
  <c r="X415" i="1"/>
  <c r="X72" i="1"/>
  <c r="X137" i="1"/>
  <c r="X310" i="1"/>
  <c r="X510" i="1"/>
  <c r="X369" i="1"/>
  <c r="X215" i="1"/>
  <c r="X283" i="1"/>
  <c r="X171" i="1"/>
  <c r="X52" i="1"/>
  <c r="X368" i="1"/>
  <c r="X145" i="1"/>
  <c r="X407" i="1"/>
  <c r="X288" i="1"/>
  <c r="X161" i="1"/>
  <c r="V206" i="1"/>
  <c r="V511" i="1"/>
  <c r="V164" i="1"/>
  <c r="V418" i="1"/>
  <c r="V475" i="1"/>
  <c r="V346" i="1"/>
  <c r="V390" i="1"/>
  <c r="V491" i="1"/>
  <c r="V424" i="1"/>
  <c r="V268" i="1"/>
  <c r="V311" i="1"/>
  <c r="V183" i="1"/>
  <c r="V492" i="1"/>
  <c r="V450" i="1"/>
  <c r="V345" i="1"/>
  <c r="V534" i="1"/>
  <c r="V484" i="1"/>
  <c r="V194" i="1"/>
  <c r="V489" i="1"/>
  <c r="V349" i="1"/>
  <c r="V480" i="1"/>
  <c r="V106" i="1"/>
  <c r="V251" i="1"/>
  <c r="V111" i="1"/>
  <c r="V513" i="1"/>
  <c r="V267" i="1"/>
  <c r="V394" i="1"/>
  <c r="V49" i="1"/>
  <c r="V113" i="1"/>
  <c r="V219" i="1"/>
  <c r="V365" i="1"/>
  <c r="V35" i="1"/>
  <c r="V451" i="1"/>
  <c r="V282" i="1"/>
  <c r="V151" i="1"/>
  <c r="V110" i="1"/>
  <c r="V321" i="1"/>
  <c r="V329" i="1"/>
  <c r="V342" i="1"/>
  <c r="V222" i="1"/>
  <c r="V13" i="1"/>
  <c r="V193" i="1"/>
  <c r="V441" i="1"/>
  <c r="V399" i="1"/>
  <c r="V330" i="1"/>
  <c r="V425" i="1"/>
  <c r="V457" i="1"/>
  <c r="V374" i="1"/>
  <c r="V344" i="1"/>
  <c r="V197" i="1"/>
  <c r="V121" i="1"/>
  <c r="V142" i="1"/>
  <c r="V163" i="1"/>
  <c r="V3" i="1"/>
  <c r="V514" i="1"/>
  <c r="V30" i="1"/>
  <c r="V280" i="1"/>
  <c r="V22" i="1"/>
  <c r="V391" i="1"/>
  <c r="V226" i="1"/>
  <c r="V68" i="1"/>
  <c r="V20" i="1"/>
  <c r="V530" i="1"/>
  <c r="V86" i="1"/>
  <c r="V383" i="1"/>
  <c r="V486" i="1"/>
  <c r="V444" i="1"/>
  <c r="V170" i="1"/>
  <c r="V423" i="1"/>
  <c r="V60" i="1"/>
  <c r="V65" i="1"/>
  <c r="V28" i="1"/>
  <c r="V261" i="1"/>
  <c r="V66" i="1"/>
  <c r="V43" i="1"/>
  <c r="V403" i="1"/>
  <c r="V199" i="1"/>
  <c r="V263" i="1"/>
  <c r="V198" i="1"/>
  <c r="V317" i="1"/>
  <c r="V326" i="1"/>
  <c r="V284" i="1"/>
  <c r="V324" i="1"/>
  <c r="V169" i="1"/>
  <c r="V84" i="1"/>
  <c r="V279" i="1"/>
  <c r="V271" i="1"/>
  <c r="V314" i="1"/>
  <c r="V238" i="1"/>
  <c r="V192" i="1"/>
  <c r="V262" i="1"/>
  <c r="V34" i="1"/>
  <c r="V82" i="1"/>
  <c r="V168" i="1"/>
  <c r="V476" i="1"/>
  <c r="V501" i="1"/>
  <c r="V76" i="1"/>
  <c r="V10" i="1"/>
  <c r="V211" i="1"/>
  <c r="V195" i="1"/>
  <c r="V74" i="1"/>
  <c r="V92" i="1"/>
  <c r="V114" i="1"/>
  <c r="V133" i="1"/>
  <c r="V196" i="1"/>
  <c r="V357" i="1"/>
  <c r="V436" i="1"/>
  <c r="V434" i="1"/>
  <c r="V12" i="1"/>
  <c r="V515" i="1"/>
  <c r="V153" i="1"/>
  <c r="V155" i="1"/>
  <c r="V228" i="1"/>
  <c r="V393" i="1"/>
  <c r="V308" i="1"/>
  <c r="V473" i="1"/>
  <c r="V309" i="1"/>
  <c r="V454" i="1"/>
  <c r="V313" i="1"/>
  <c r="V58" i="1"/>
  <c r="V165" i="1"/>
  <c r="V422" i="1"/>
  <c r="V353" i="1"/>
  <c r="V132" i="1"/>
  <c r="V458" i="1"/>
  <c r="V297" i="1"/>
  <c r="V190" i="1"/>
  <c r="V531" i="1"/>
  <c r="V236" i="1"/>
  <c r="V500" i="1"/>
  <c r="V485" i="1"/>
  <c r="V289" i="1"/>
  <c r="V351" i="1"/>
  <c r="V97" i="1"/>
  <c r="V173" i="1"/>
  <c r="V522" i="1"/>
  <c r="V124" i="1"/>
  <c r="V524" i="1"/>
  <c r="V448" i="1"/>
  <c r="V466" i="1"/>
  <c r="V120" i="1"/>
  <c r="V141" i="1"/>
  <c r="V287" i="1"/>
  <c r="V497" i="1"/>
  <c r="V135" i="1"/>
  <c r="V334" i="1"/>
  <c r="V323" i="1"/>
  <c r="V464" i="1"/>
  <c r="V363" i="1"/>
  <c r="V465" i="1"/>
  <c r="V285" i="1"/>
  <c r="V299" i="1"/>
  <c r="V242" i="1"/>
  <c r="V246" i="1"/>
  <c r="V185" i="1"/>
  <c r="V481" i="1"/>
  <c r="V440" i="1"/>
  <c r="V395" i="1"/>
  <c r="V435" i="1"/>
  <c r="V404" i="1"/>
  <c r="V257" i="1"/>
  <c r="V427" i="1"/>
  <c r="V125" i="1"/>
  <c r="V503" i="1"/>
  <c r="V366" i="1"/>
  <c r="V39" i="1"/>
  <c r="V426" i="1"/>
  <c r="V379" i="1"/>
  <c r="V258" i="1"/>
  <c r="V234" i="1"/>
  <c r="V47" i="1"/>
  <c r="V223" i="1"/>
  <c r="V361" i="1"/>
  <c r="V83" i="1"/>
  <c r="V377" i="1"/>
  <c r="V186" i="1"/>
  <c r="V105" i="1"/>
  <c r="V274" i="1"/>
  <c r="V333" i="1"/>
  <c r="V187" i="1"/>
  <c r="V107" i="1"/>
  <c r="V48" i="1"/>
  <c r="V276" i="1"/>
  <c r="V101" i="1"/>
  <c r="V177" i="1"/>
  <c r="V319" i="1"/>
  <c r="V455" i="1"/>
  <c r="V162" i="1"/>
  <c r="V376" i="1"/>
  <c r="V328" i="1"/>
  <c r="V115" i="1"/>
  <c r="V119" i="1"/>
  <c r="V25" i="1"/>
  <c r="V149" i="1"/>
  <c r="V270" i="1"/>
  <c r="V23" i="1"/>
  <c r="V413" i="1"/>
  <c r="V355" i="1"/>
  <c r="V467" i="1"/>
  <c r="V432" i="1"/>
  <c r="V302" i="1"/>
  <c r="V249" i="1"/>
  <c r="V240" i="1"/>
  <c r="V316" i="1"/>
  <c r="V79" i="1"/>
  <c r="V156" i="1"/>
  <c r="V247" i="1"/>
  <c r="V103" i="1"/>
  <c r="V252" i="1"/>
  <c r="V364" i="1"/>
  <c r="V340" i="1"/>
  <c r="V499" i="1"/>
  <c r="V214" i="1"/>
  <c r="V387" i="1"/>
  <c r="V490" i="1"/>
  <c r="V401" i="1"/>
  <c r="V203" i="1"/>
  <c r="V131" i="1"/>
  <c r="V36" i="1"/>
  <c r="V176" i="1"/>
  <c r="V520" i="1"/>
  <c r="V42" i="1"/>
  <c r="V472" i="1"/>
  <c r="V224" i="1"/>
  <c r="V184" i="1"/>
  <c r="V396" i="1"/>
  <c r="V443" i="1"/>
  <c r="V188" i="1"/>
  <c r="V372" i="1"/>
  <c r="V140" i="1"/>
  <c r="V127" i="1"/>
  <c r="V433" i="1"/>
  <c r="V405" i="1"/>
  <c r="V322" i="1"/>
  <c r="V298" i="1"/>
  <c r="V95" i="1"/>
  <c r="V85" i="1"/>
  <c r="V286" i="1"/>
  <c r="V367" i="1"/>
  <c r="V508" i="1"/>
  <c r="V244" i="1"/>
  <c r="V27" i="1"/>
  <c r="V463" i="1"/>
  <c r="V143" i="1"/>
  <c r="V91" i="1"/>
  <c r="V332" i="1"/>
  <c r="V180" i="1"/>
  <c r="V478" i="1"/>
  <c r="V191" i="1"/>
  <c r="V452" i="1"/>
  <c r="V408" i="1"/>
  <c r="V338" i="1"/>
  <c r="V217" i="1"/>
  <c r="V235" i="1"/>
  <c r="V479" i="1"/>
  <c r="V528" i="1"/>
  <c r="V533" i="1"/>
  <c r="V24" i="1"/>
  <c r="V526" i="1"/>
  <c r="V2" i="1"/>
  <c r="V102" i="1"/>
  <c r="V122" i="1"/>
  <c r="V239" i="1"/>
  <c r="V265" i="1"/>
  <c r="V419" i="1"/>
  <c r="V148" i="1"/>
  <c r="V335" i="1"/>
  <c r="V69" i="1"/>
  <c r="V200" i="1"/>
  <c r="V94" i="1"/>
  <c r="V509" i="1"/>
  <c r="V207" i="1"/>
  <c r="V382" i="1"/>
  <c r="V232" i="1"/>
  <c r="V493" i="1"/>
  <c r="V341" i="1"/>
  <c r="V303" i="1"/>
  <c r="V179" i="1"/>
  <c r="V359" i="1"/>
  <c r="V412" i="1"/>
  <c r="V300" i="1"/>
  <c r="V488" i="1"/>
  <c r="V398" i="1"/>
  <c r="V201" i="1"/>
  <c r="V50" i="1"/>
  <c r="V356" i="1"/>
  <c r="V67" i="1"/>
  <c r="V429" i="1"/>
  <c r="V189" i="1"/>
  <c r="V373" i="1"/>
  <c r="V112" i="1"/>
  <c r="V229" i="1"/>
  <c r="V134" i="1"/>
  <c r="V45" i="1"/>
  <c r="V447" i="1"/>
  <c r="V295" i="1"/>
  <c r="V136" i="1"/>
  <c r="V525" i="1"/>
  <c r="V220" i="1"/>
  <c r="V337" i="1"/>
  <c r="V77" i="1"/>
  <c r="V421" i="1"/>
  <c r="V445" i="1"/>
  <c r="V380" i="1"/>
  <c r="V98" i="1"/>
  <c r="V225" i="1"/>
  <c r="V7" i="1"/>
  <c r="V250" i="1"/>
  <c r="V305" i="1"/>
  <c r="V11" i="1"/>
  <c r="V41" i="1"/>
  <c r="V152" i="1"/>
  <c r="V360" i="1"/>
  <c r="V253" i="1"/>
  <c r="V381" i="1"/>
  <c r="V336" i="1"/>
  <c r="V256" i="1"/>
  <c r="V453" i="1"/>
  <c r="V116" i="1"/>
  <c r="V61" i="1"/>
  <c r="V17" i="1"/>
  <c r="V59" i="1"/>
  <c r="V327" i="1"/>
  <c r="V277" i="1"/>
  <c r="V104" i="1"/>
  <c r="V521" i="1"/>
  <c r="V331" i="1"/>
  <c r="V46" i="1"/>
  <c r="V29" i="1"/>
  <c r="V146" i="1"/>
  <c r="V306" i="1"/>
  <c r="V93" i="1"/>
  <c r="V166" i="1"/>
  <c r="V109" i="1"/>
  <c r="V523" i="1"/>
  <c r="V96" i="1"/>
  <c r="V205" i="1"/>
  <c r="V202" i="1"/>
  <c r="V5" i="1"/>
  <c r="V8" i="1"/>
  <c r="V384" i="1"/>
  <c r="V392" i="1"/>
  <c r="V471" i="1"/>
  <c r="V385" i="1"/>
  <c r="V89" i="1"/>
  <c r="V44" i="1"/>
  <c r="V87" i="1"/>
  <c r="V129" i="1"/>
  <c r="V15" i="1"/>
  <c r="V502" i="1"/>
  <c r="V99" i="1"/>
  <c r="V182" i="1"/>
  <c r="V516" i="1"/>
  <c r="V53" i="1"/>
  <c r="V460" i="1"/>
  <c r="V26" i="1"/>
  <c r="V483" i="1"/>
  <c r="V495" i="1"/>
  <c r="V347" i="1"/>
  <c r="V31" i="1"/>
  <c r="V178" i="1"/>
  <c r="V138" i="1"/>
  <c r="V81" i="1"/>
  <c r="V469" i="1"/>
  <c r="V498" i="1"/>
  <c r="V504" i="1"/>
  <c r="V248" i="1"/>
  <c r="V494" i="1"/>
  <c r="V410" i="1"/>
  <c r="V209" i="1"/>
  <c r="V411" i="1"/>
  <c r="V446" i="1"/>
  <c r="V430" i="1"/>
  <c r="V449" i="1"/>
  <c r="V296" i="1"/>
  <c r="V312" i="1"/>
  <c r="V16" i="1"/>
  <c r="V117" i="1"/>
  <c r="V70" i="1"/>
  <c r="V128" i="1"/>
  <c r="V160" i="1"/>
  <c r="V237" i="1"/>
  <c r="V416" i="1"/>
  <c r="V505" i="1"/>
  <c r="V378" i="1"/>
  <c r="V417" i="1"/>
  <c r="V33" i="1"/>
  <c r="V414" i="1"/>
  <c r="V362" i="1"/>
  <c r="V213" i="1"/>
  <c r="V260" i="1"/>
  <c r="V210" i="1"/>
  <c r="V55" i="1"/>
  <c r="V130" i="1"/>
  <c r="V462" i="1"/>
  <c r="V527" i="1"/>
  <c r="V386" i="1"/>
  <c r="V318" i="1"/>
  <c r="V517" i="1"/>
  <c r="V78" i="1"/>
  <c r="V459" i="1"/>
  <c r="V75" i="1"/>
  <c r="V507" i="1"/>
  <c r="V6" i="1"/>
  <c r="V259" i="1"/>
  <c r="V216" i="1"/>
  <c r="V157" i="1"/>
  <c r="V320" i="1"/>
  <c r="V354" i="1"/>
  <c r="V38" i="1"/>
  <c r="V352" i="1"/>
  <c r="V90" i="1"/>
  <c r="V482" i="1"/>
  <c r="V293" i="1"/>
  <c r="V307" i="1"/>
  <c r="V420" i="1"/>
  <c r="V175" i="1"/>
  <c r="V19" i="1"/>
  <c r="V218" i="1"/>
  <c r="V350" i="1"/>
  <c r="V40" i="1"/>
  <c r="V54" i="1"/>
  <c r="V371" i="1"/>
  <c r="V126" i="1"/>
  <c r="V255" i="1"/>
  <c r="V221" i="1"/>
  <c r="V172" i="1"/>
  <c r="V227" i="1"/>
  <c r="V18" i="1"/>
  <c r="V304" i="1"/>
  <c r="V32" i="1"/>
  <c r="V400" i="1"/>
  <c r="V9" i="1"/>
  <c r="V80" i="1"/>
  <c r="V477" i="1"/>
  <c r="V301" i="1"/>
  <c r="V468" i="1"/>
  <c r="V208" i="1"/>
  <c r="V474" i="1"/>
  <c r="V230" i="1"/>
  <c r="V535" i="1"/>
  <c r="V389" i="1"/>
  <c r="V144" i="1"/>
  <c r="V456" i="1"/>
  <c r="V409" i="1"/>
  <c r="V348" i="1"/>
  <c r="V375" i="1"/>
  <c r="V325" i="1"/>
  <c r="V62" i="1"/>
  <c r="V21" i="1"/>
  <c r="V406" i="1"/>
  <c r="V243" i="1"/>
  <c r="V529" i="1"/>
  <c r="V438" i="1"/>
  <c r="V212" i="1"/>
  <c r="V290" i="1"/>
  <c r="V343" i="1"/>
  <c r="V231" i="1"/>
  <c r="V100" i="1"/>
  <c r="V139" i="1"/>
  <c r="V73" i="1"/>
  <c r="V123" i="1"/>
  <c r="V397" i="1"/>
  <c r="V63" i="1"/>
  <c r="V519" i="1"/>
  <c r="V88" i="1"/>
  <c r="V487" i="1"/>
  <c r="V388" i="1"/>
  <c r="V437" i="1"/>
  <c r="V147" i="1"/>
  <c r="V439" i="1"/>
  <c r="V370" i="1"/>
  <c r="V167" i="1"/>
  <c r="V254" i="1"/>
  <c r="V150" i="1"/>
  <c r="V532" i="1"/>
  <c r="V181" i="1"/>
  <c r="V174" i="1"/>
  <c r="V64" i="1"/>
  <c r="V269" i="1"/>
  <c r="V428" i="1"/>
  <c r="V56" i="1"/>
  <c r="V294" i="1"/>
  <c r="V233" i="1"/>
  <c r="V57" i="1"/>
  <c r="V245" i="1"/>
  <c r="V358" i="1"/>
  <c r="V315" i="1"/>
  <c r="V512" i="1"/>
  <c r="V71" i="1"/>
  <c r="V278" i="1"/>
  <c r="V518" i="1"/>
  <c r="V241" i="1"/>
  <c r="V154" i="1"/>
  <c r="V470" i="1"/>
  <c r="V292" i="1"/>
  <c r="V108" i="1"/>
  <c r="V506" i="1"/>
  <c r="V291" i="1"/>
  <c r="V275" i="1"/>
  <c r="V431" i="1"/>
  <c r="V496" i="1"/>
  <c r="V281" i="1"/>
  <c r="V339" i="1"/>
  <c r="V272" i="1"/>
  <c r="V402" i="1"/>
  <c r="V264" i="1"/>
  <c r="V159" i="1"/>
  <c r="V37" i="1"/>
  <c r="V118" i="1"/>
  <c r="V461" i="1"/>
  <c r="V51" i="1"/>
  <c r="V204" i="1"/>
  <c r="V273" i="1"/>
  <c r="V14" i="1"/>
  <c r="V4" i="1"/>
  <c r="V158" i="1"/>
  <c r="V442" i="1"/>
  <c r="V266" i="1"/>
  <c r="V415" i="1"/>
  <c r="V72" i="1"/>
  <c r="V137" i="1"/>
  <c r="V310" i="1"/>
  <c r="V510" i="1"/>
  <c r="V369" i="1"/>
  <c r="V215" i="1"/>
  <c r="V283" i="1"/>
  <c r="V171" i="1"/>
  <c r="V52" i="1"/>
  <c r="V368" i="1"/>
  <c r="V145" i="1"/>
  <c r="V407" i="1"/>
  <c r="V288" i="1"/>
  <c r="V161" i="1"/>
  <c r="T206" i="1"/>
  <c r="T511" i="1"/>
  <c r="T164" i="1"/>
  <c r="T418" i="1"/>
  <c r="T475" i="1"/>
  <c r="T346" i="1"/>
  <c r="T390" i="1"/>
  <c r="T491" i="1"/>
  <c r="T424" i="1"/>
  <c r="T268" i="1"/>
  <c r="T311" i="1"/>
  <c r="T183" i="1"/>
  <c r="T492" i="1"/>
  <c r="T450" i="1"/>
  <c r="T345" i="1"/>
  <c r="T534" i="1"/>
  <c r="T484" i="1"/>
  <c r="T194" i="1"/>
  <c r="T489" i="1"/>
  <c r="T349" i="1"/>
  <c r="T480" i="1"/>
  <c r="T106" i="1"/>
  <c r="T251" i="1"/>
  <c r="T111" i="1"/>
  <c r="T513" i="1"/>
  <c r="T267" i="1"/>
  <c r="T394" i="1"/>
  <c r="T49" i="1"/>
  <c r="T113" i="1"/>
  <c r="T219" i="1"/>
  <c r="T365" i="1"/>
  <c r="T35" i="1"/>
  <c r="T451" i="1"/>
  <c r="T282" i="1"/>
  <c r="T151" i="1"/>
  <c r="T110" i="1"/>
  <c r="T321" i="1"/>
  <c r="T329" i="1"/>
  <c r="T342" i="1"/>
  <c r="T222" i="1"/>
  <c r="T13" i="1"/>
  <c r="T193" i="1"/>
  <c r="T441" i="1"/>
  <c r="T399" i="1"/>
  <c r="T330" i="1"/>
  <c r="T425" i="1"/>
  <c r="T457" i="1"/>
  <c r="T374" i="1"/>
  <c r="T344" i="1"/>
  <c r="T197" i="1"/>
  <c r="T121" i="1"/>
  <c r="T142" i="1"/>
  <c r="T163" i="1"/>
  <c r="T3" i="1"/>
  <c r="T514" i="1"/>
  <c r="T30" i="1"/>
  <c r="T280" i="1"/>
  <c r="T22" i="1"/>
  <c r="T391" i="1"/>
  <c r="T226" i="1"/>
  <c r="T68" i="1"/>
  <c r="T20" i="1"/>
  <c r="T530" i="1"/>
  <c r="T86" i="1"/>
  <c r="T383" i="1"/>
  <c r="T486" i="1"/>
  <c r="T444" i="1"/>
  <c r="T170" i="1"/>
  <c r="T423" i="1"/>
  <c r="T60" i="1"/>
  <c r="T65" i="1"/>
  <c r="T28" i="1"/>
  <c r="T261" i="1"/>
  <c r="T66" i="1"/>
  <c r="T43" i="1"/>
  <c r="T403" i="1"/>
  <c r="T199" i="1"/>
  <c r="T263" i="1"/>
  <c r="T198" i="1"/>
  <c r="T317" i="1"/>
  <c r="T326" i="1"/>
  <c r="T284" i="1"/>
  <c r="T324" i="1"/>
  <c r="T169" i="1"/>
  <c r="T84" i="1"/>
  <c r="T279" i="1"/>
  <c r="T271" i="1"/>
  <c r="T314" i="1"/>
  <c r="T238" i="1"/>
  <c r="T192" i="1"/>
  <c r="T262" i="1"/>
  <c r="T34" i="1"/>
  <c r="T82" i="1"/>
  <c r="T168" i="1"/>
  <c r="T476" i="1"/>
  <c r="T501" i="1"/>
  <c r="T76" i="1"/>
  <c r="T10" i="1"/>
  <c r="T211" i="1"/>
  <c r="T195" i="1"/>
  <c r="T74" i="1"/>
  <c r="T92" i="1"/>
  <c r="T114" i="1"/>
  <c r="T133" i="1"/>
  <c r="T196" i="1"/>
  <c r="T357" i="1"/>
  <c r="T436" i="1"/>
  <c r="T434" i="1"/>
  <c r="T12" i="1"/>
  <c r="T515" i="1"/>
  <c r="T153" i="1"/>
  <c r="T155" i="1"/>
  <c r="T228" i="1"/>
  <c r="T393" i="1"/>
  <c r="T308" i="1"/>
  <c r="T473" i="1"/>
  <c r="T309" i="1"/>
  <c r="T454" i="1"/>
  <c r="T313" i="1"/>
  <c r="T58" i="1"/>
  <c r="T165" i="1"/>
  <c r="T422" i="1"/>
  <c r="T353" i="1"/>
  <c r="T132" i="1"/>
  <c r="T458" i="1"/>
  <c r="T297" i="1"/>
  <c r="T190" i="1"/>
  <c r="T531" i="1"/>
  <c r="T236" i="1"/>
  <c r="T500" i="1"/>
  <c r="T485" i="1"/>
  <c r="T289" i="1"/>
  <c r="T351" i="1"/>
  <c r="T97" i="1"/>
  <c r="T173" i="1"/>
  <c r="T522" i="1"/>
  <c r="T124" i="1"/>
  <c r="T524" i="1"/>
  <c r="T448" i="1"/>
  <c r="T466" i="1"/>
  <c r="T120" i="1"/>
  <c r="T141" i="1"/>
  <c r="T287" i="1"/>
  <c r="T497" i="1"/>
  <c r="T135" i="1"/>
  <c r="T334" i="1"/>
  <c r="T323" i="1"/>
  <c r="T464" i="1"/>
  <c r="T363" i="1"/>
  <c r="T465" i="1"/>
  <c r="T285" i="1"/>
  <c r="T299" i="1"/>
  <c r="T242" i="1"/>
  <c r="T246" i="1"/>
  <c r="T185" i="1"/>
  <c r="T481" i="1"/>
  <c r="T440" i="1"/>
  <c r="T395" i="1"/>
  <c r="T435" i="1"/>
  <c r="T404" i="1"/>
  <c r="T257" i="1"/>
  <c r="T427" i="1"/>
  <c r="T125" i="1"/>
  <c r="T503" i="1"/>
  <c r="T366" i="1"/>
  <c r="T39" i="1"/>
  <c r="T426" i="1"/>
  <c r="T379" i="1"/>
  <c r="T258" i="1"/>
  <c r="T234" i="1"/>
  <c r="T47" i="1"/>
  <c r="T223" i="1"/>
  <c r="T361" i="1"/>
  <c r="T83" i="1"/>
  <c r="T377" i="1"/>
  <c r="T186" i="1"/>
  <c r="T105" i="1"/>
  <c r="T274" i="1"/>
  <c r="T333" i="1"/>
  <c r="T187" i="1"/>
  <c r="T107" i="1"/>
  <c r="T48" i="1"/>
  <c r="T276" i="1"/>
  <c r="T101" i="1"/>
  <c r="T177" i="1"/>
  <c r="T319" i="1"/>
  <c r="T455" i="1"/>
  <c r="T162" i="1"/>
  <c r="T376" i="1"/>
  <c r="T328" i="1"/>
  <c r="T115" i="1"/>
  <c r="T119" i="1"/>
  <c r="T25" i="1"/>
  <c r="T149" i="1"/>
  <c r="T270" i="1"/>
  <c r="T23" i="1"/>
  <c r="T413" i="1"/>
  <c r="T355" i="1"/>
  <c r="T467" i="1"/>
  <c r="T432" i="1"/>
  <c r="T302" i="1"/>
  <c r="T249" i="1"/>
  <c r="T240" i="1"/>
  <c r="T316" i="1"/>
  <c r="T79" i="1"/>
  <c r="T156" i="1"/>
  <c r="T247" i="1"/>
  <c r="T103" i="1"/>
  <c r="T252" i="1"/>
  <c r="T364" i="1"/>
  <c r="T340" i="1"/>
  <c r="T499" i="1"/>
  <c r="T214" i="1"/>
  <c r="T387" i="1"/>
  <c r="T490" i="1"/>
  <c r="T401" i="1"/>
  <c r="T203" i="1"/>
  <c r="T131" i="1"/>
  <c r="T36" i="1"/>
  <c r="T176" i="1"/>
  <c r="T520" i="1"/>
  <c r="T42" i="1"/>
  <c r="T472" i="1"/>
  <c r="T224" i="1"/>
  <c r="T184" i="1"/>
  <c r="T396" i="1"/>
  <c r="T443" i="1"/>
  <c r="T188" i="1"/>
  <c r="T372" i="1"/>
  <c r="T140" i="1"/>
  <c r="T127" i="1"/>
  <c r="T433" i="1"/>
  <c r="T405" i="1"/>
  <c r="T322" i="1"/>
  <c r="T298" i="1"/>
  <c r="T95" i="1"/>
  <c r="T85" i="1"/>
  <c r="T286" i="1"/>
  <c r="T367" i="1"/>
  <c r="T508" i="1"/>
  <c r="T244" i="1"/>
  <c r="T27" i="1"/>
  <c r="T463" i="1"/>
  <c r="T143" i="1"/>
  <c r="T91" i="1"/>
  <c r="T332" i="1"/>
  <c r="T180" i="1"/>
  <c r="T478" i="1"/>
  <c r="T191" i="1"/>
  <c r="T452" i="1"/>
  <c r="T408" i="1"/>
  <c r="T338" i="1"/>
  <c r="T217" i="1"/>
  <c r="T235" i="1"/>
  <c r="T479" i="1"/>
  <c r="T528" i="1"/>
  <c r="T533" i="1"/>
  <c r="T24" i="1"/>
  <c r="T526" i="1"/>
  <c r="T2" i="1"/>
  <c r="T102" i="1"/>
  <c r="T122" i="1"/>
  <c r="T239" i="1"/>
  <c r="T265" i="1"/>
  <c r="T419" i="1"/>
  <c r="T148" i="1"/>
  <c r="T335" i="1"/>
  <c r="T69" i="1"/>
  <c r="T200" i="1"/>
  <c r="T94" i="1"/>
  <c r="T509" i="1"/>
  <c r="T207" i="1"/>
  <c r="T382" i="1"/>
  <c r="T232" i="1"/>
  <c r="T493" i="1"/>
  <c r="T341" i="1"/>
  <c r="T303" i="1"/>
  <c r="T179" i="1"/>
  <c r="T359" i="1"/>
  <c r="T412" i="1"/>
  <c r="T300" i="1"/>
  <c r="T488" i="1"/>
  <c r="T398" i="1"/>
  <c r="T201" i="1"/>
  <c r="T50" i="1"/>
  <c r="T356" i="1"/>
  <c r="T67" i="1"/>
  <c r="T429" i="1"/>
  <c r="T189" i="1"/>
  <c r="T373" i="1"/>
  <c r="T112" i="1"/>
  <c r="T229" i="1"/>
  <c r="T134" i="1"/>
  <c r="T45" i="1"/>
  <c r="T447" i="1"/>
  <c r="T295" i="1"/>
  <c r="T136" i="1"/>
  <c r="T525" i="1"/>
  <c r="T220" i="1"/>
  <c r="T337" i="1"/>
  <c r="T77" i="1"/>
  <c r="T421" i="1"/>
  <c r="T445" i="1"/>
  <c r="T380" i="1"/>
  <c r="T98" i="1"/>
  <c r="T225" i="1"/>
  <c r="T7" i="1"/>
  <c r="T250" i="1"/>
  <c r="T305" i="1"/>
  <c r="T11" i="1"/>
  <c r="T41" i="1"/>
  <c r="T152" i="1"/>
  <c r="T360" i="1"/>
  <c r="T253" i="1"/>
  <c r="T381" i="1"/>
  <c r="T336" i="1"/>
  <c r="T256" i="1"/>
  <c r="T453" i="1"/>
  <c r="T116" i="1"/>
  <c r="T61" i="1"/>
  <c r="T17" i="1"/>
  <c r="T59" i="1"/>
  <c r="T327" i="1"/>
  <c r="T277" i="1"/>
  <c r="T104" i="1"/>
  <c r="T521" i="1"/>
  <c r="T331" i="1"/>
  <c r="T46" i="1"/>
  <c r="T29" i="1"/>
  <c r="T146" i="1"/>
  <c r="T306" i="1"/>
  <c r="T93" i="1"/>
  <c r="T166" i="1"/>
  <c r="T109" i="1"/>
  <c r="T523" i="1"/>
  <c r="T96" i="1"/>
  <c r="T205" i="1"/>
  <c r="T202" i="1"/>
  <c r="T5" i="1"/>
  <c r="T8" i="1"/>
  <c r="T384" i="1"/>
  <c r="T392" i="1"/>
  <c r="T471" i="1"/>
  <c r="T385" i="1"/>
  <c r="T89" i="1"/>
  <c r="T44" i="1"/>
  <c r="T87" i="1"/>
  <c r="T129" i="1"/>
  <c r="T15" i="1"/>
  <c r="T502" i="1"/>
  <c r="T99" i="1"/>
  <c r="T182" i="1"/>
  <c r="T516" i="1"/>
  <c r="T53" i="1"/>
  <c r="T460" i="1"/>
  <c r="T26" i="1"/>
  <c r="T483" i="1"/>
  <c r="T495" i="1"/>
  <c r="T347" i="1"/>
  <c r="T31" i="1"/>
  <c r="T178" i="1"/>
  <c r="T138" i="1"/>
  <c r="T81" i="1"/>
  <c r="T469" i="1"/>
  <c r="T498" i="1"/>
  <c r="T504" i="1"/>
  <c r="T248" i="1"/>
  <c r="T494" i="1"/>
  <c r="T410" i="1"/>
  <c r="T209" i="1"/>
  <c r="T411" i="1"/>
  <c r="T446" i="1"/>
  <c r="T430" i="1"/>
  <c r="T449" i="1"/>
  <c r="T296" i="1"/>
  <c r="T312" i="1"/>
  <c r="T16" i="1"/>
  <c r="T117" i="1"/>
  <c r="T70" i="1"/>
  <c r="T128" i="1"/>
  <c r="T160" i="1"/>
  <c r="T237" i="1"/>
  <c r="T416" i="1"/>
  <c r="T505" i="1"/>
  <c r="T378" i="1"/>
  <c r="T417" i="1"/>
  <c r="T33" i="1"/>
  <c r="T414" i="1"/>
  <c r="T362" i="1"/>
  <c r="T213" i="1"/>
  <c r="T260" i="1"/>
  <c r="T210" i="1"/>
  <c r="T55" i="1"/>
  <c r="T130" i="1"/>
  <c r="T462" i="1"/>
  <c r="T527" i="1"/>
  <c r="T386" i="1"/>
  <c r="T318" i="1"/>
  <c r="T517" i="1"/>
  <c r="T78" i="1"/>
  <c r="T459" i="1"/>
  <c r="T75" i="1"/>
  <c r="T507" i="1"/>
  <c r="T6" i="1"/>
  <c r="T259" i="1"/>
  <c r="T216" i="1"/>
  <c r="T157" i="1"/>
  <c r="T320" i="1"/>
  <c r="T354" i="1"/>
  <c r="T38" i="1"/>
  <c r="T352" i="1"/>
  <c r="T90" i="1"/>
  <c r="T482" i="1"/>
  <c r="T293" i="1"/>
  <c r="T307" i="1"/>
  <c r="T420" i="1"/>
  <c r="T175" i="1"/>
  <c r="T19" i="1"/>
  <c r="T218" i="1"/>
  <c r="T350" i="1"/>
  <c r="T40" i="1"/>
  <c r="T54" i="1"/>
  <c r="T371" i="1"/>
  <c r="T126" i="1"/>
  <c r="T255" i="1"/>
  <c r="T221" i="1"/>
  <c r="T172" i="1"/>
  <c r="T227" i="1"/>
  <c r="T18" i="1"/>
  <c r="T304" i="1"/>
  <c r="T32" i="1"/>
  <c r="T400" i="1"/>
  <c r="T9" i="1"/>
  <c r="T80" i="1"/>
  <c r="T477" i="1"/>
  <c r="T301" i="1"/>
  <c r="T468" i="1"/>
  <c r="T208" i="1"/>
  <c r="T474" i="1"/>
  <c r="T230" i="1"/>
  <c r="T535" i="1"/>
  <c r="T389" i="1"/>
  <c r="T144" i="1"/>
  <c r="T456" i="1"/>
  <c r="T409" i="1"/>
  <c r="T348" i="1"/>
  <c r="T375" i="1"/>
  <c r="T325" i="1"/>
  <c r="T62" i="1"/>
  <c r="T21" i="1"/>
  <c r="T406" i="1"/>
  <c r="T243" i="1"/>
  <c r="T529" i="1"/>
  <c r="T438" i="1"/>
  <c r="T212" i="1"/>
  <c r="T290" i="1"/>
  <c r="T343" i="1"/>
  <c r="T231" i="1"/>
  <c r="T100" i="1"/>
  <c r="T139" i="1"/>
  <c r="T73" i="1"/>
  <c r="T123" i="1"/>
  <c r="T397" i="1"/>
  <c r="T63" i="1"/>
  <c r="T519" i="1"/>
  <c r="T88" i="1"/>
  <c r="T487" i="1"/>
  <c r="T388" i="1"/>
  <c r="T437" i="1"/>
  <c r="T147" i="1"/>
  <c r="T439" i="1"/>
  <c r="T370" i="1"/>
  <c r="T167" i="1"/>
  <c r="T254" i="1"/>
  <c r="T150" i="1"/>
  <c r="T532" i="1"/>
  <c r="T181" i="1"/>
  <c r="T174" i="1"/>
  <c r="T64" i="1"/>
  <c r="T269" i="1"/>
  <c r="T428" i="1"/>
  <c r="T56" i="1"/>
  <c r="T294" i="1"/>
  <c r="T233" i="1"/>
  <c r="T57" i="1"/>
  <c r="T245" i="1"/>
  <c r="T358" i="1"/>
  <c r="T315" i="1"/>
  <c r="T512" i="1"/>
  <c r="T71" i="1"/>
  <c r="T278" i="1"/>
  <c r="T518" i="1"/>
  <c r="T241" i="1"/>
  <c r="T154" i="1"/>
  <c r="T470" i="1"/>
  <c r="T292" i="1"/>
  <c r="T108" i="1"/>
  <c r="T506" i="1"/>
  <c r="T291" i="1"/>
  <c r="T275" i="1"/>
  <c r="T431" i="1"/>
  <c r="T496" i="1"/>
  <c r="T281" i="1"/>
  <c r="T339" i="1"/>
  <c r="T272" i="1"/>
  <c r="T402" i="1"/>
  <c r="T264" i="1"/>
  <c r="T159" i="1"/>
  <c r="T37" i="1"/>
  <c r="T118" i="1"/>
  <c r="T461" i="1"/>
  <c r="T51" i="1"/>
  <c r="T204" i="1"/>
  <c r="T273" i="1"/>
  <c r="T14" i="1"/>
  <c r="T4" i="1"/>
  <c r="T158" i="1"/>
  <c r="T442" i="1"/>
  <c r="T266" i="1"/>
  <c r="T415" i="1"/>
  <c r="T72" i="1"/>
  <c r="T137" i="1"/>
  <c r="T310" i="1"/>
  <c r="T510" i="1"/>
  <c r="T369" i="1"/>
  <c r="T215" i="1"/>
  <c r="T283" i="1"/>
  <c r="T171" i="1"/>
  <c r="T52" i="1"/>
  <c r="T368" i="1"/>
  <c r="T145" i="1"/>
  <c r="T407" i="1"/>
  <c r="T288" i="1"/>
  <c r="T161" i="1"/>
  <c r="R206" i="1"/>
  <c r="R511" i="1"/>
  <c r="R164" i="1"/>
  <c r="R418" i="1"/>
  <c r="R475" i="1"/>
  <c r="R346" i="1"/>
  <c r="R390" i="1"/>
  <c r="R491" i="1"/>
  <c r="R424" i="1"/>
  <c r="R268" i="1"/>
  <c r="R311" i="1"/>
  <c r="R183" i="1"/>
  <c r="R492" i="1"/>
  <c r="R450" i="1"/>
  <c r="R345" i="1"/>
  <c r="R534" i="1"/>
  <c r="R484" i="1"/>
  <c r="R194" i="1"/>
  <c r="R489" i="1"/>
  <c r="R349" i="1"/>
  <c r="R480" i="1"/>
  <c r="R106" i="1"/>
  <c r="R251" i="1"/>
  <c r="R111" i="1"/>
  <c r="R513" i="1"/>
  <c r="R267" i="1"/>
  <c r="R394" i="1"/>
  <c r="R49" i="1"/>
  <c r="R113" i="1"/>
  <c r="R219" i="1"/>
  <c r="R365" i="1"/>
  <c r="R35" i="1"/>
  <c r="R451" i="1"/>
  <c r="R282" i="1"/>
  <c r="R151" i="1"/>
  <c r="R110" i="1"/>
  <c r="R321" i="1"/>
  <c r="R329" i="1"/>
  <c r="R342" i="1"/>
  <c r="R222" i="1"/>
  <c r="R13" i="1"/>
  <c r="R193" i="1"/>
  <c r="R441" i="1"/>
  <c r="R399" i="1"/>
  <c r="R330" i="1"/>
  <c r="R425" i="1"/>
  <c r="R457" i="1"/>
  <c r="R374" i="1"/>
  <c r="R344" i="1"/>
  <c r="R197" i="1"/>
  <c r="R121" i="1"/>
  <c r="R142" i="1"/>
  <c r="R163" i="1"/>
  <c r="R3" i="1"/>
  <c r="R514" i="1"/>
  <c r="R30" i="1"/>
  <c r="R280" i="1"/>
  <c r="R22" i="1"/>
  <c r="R391" i="1"/>
  <c r="R226" i="1"/>
  <c r="R68" i="1"/>
  <c r="R20" i="1"/>
  <c r="R530" i="1"/>
  <c r="R86" i="1"/>
  <c r="R383" i="1"/>
  <c r="R486" i="1"/>
  <c r="R444" i="1"/>
  <c r="R170" i="1"/>
  <c r="R423" i="1"/>
  <c r="R60" i="1"/>
  <c r="R65" i="1"/>
  <c r="R28" i="1"/>
  <c r="R261" i="1"/>
  <c r="R66" i="1"/>
  <c r="R43" i="1"/>
  <c r="R403" i="1"/>
  <c r="R199" i="1"/>
  <c r="R263" i="1"/>
  <c r="R198" i="1"/>
  <c r="R317" i="1"/>
  <c r="R326" i="1"/>
  <c r="R284" i="1"/>
  <c r="R324" i="1"/>
  <c r="R169" i="1"/>
  <c r="R84" i="1"/>
  <c r="R279" i="1"/>
  <c r="R271" i="1"/>
  <c r="R314" i="1"/>
  <c r="R238" i="1"/>
  <c r="R192" i="1"/>
  <c r="R262" i="1"/>
  <c r="R34" i="1"/>
  <c r="R82" i="1"/>
  <c r="R168" i="1"/>
  <c r="R476" i="1"/>
  <c r="R501" i="1"/>
  <c r="R76" i="1"/>
  <c r="R10" i="1"/>
  <c r="R211" i="1"/>
  <c r="R195" i="1"/>
  <c r="R74" i="1"/>
  <c r="R92" i="1"/>
  <c r="R114" i="1"/>
  <c r="R133" i="1"/>
  <c r="R196" i="1"/>
  <c r="R357" i="1"/>
  <c r="R436" i="1"/>
  <c r="R434" i="1"/>
  <c r="R12" i="1"/>
  <c r="R515" i="1"/>
  <c r="R153" i="1"/>
  <c r="R155" i="1"/>
  <c r="R228" i="1"/>
  <c r="R393" i="1"/>
  <c r="R308" i="1"/>
  <c r="R473" i="1"/>
  <c r="R309" i="1"/>
  <c r="R454" i="1"/>
  <c r="R313" i="1"/>
  <c r="R58" i="1"/>
  <c r="R165" i="1"/>
  <c r="R422" i="1"/>
  <c r="R353" i="1"/>
  <c r="R132" i="1"/>
  <c r="R458" i="1"/>
  <c r="R297" i="1"/>
  <c r="R190" i="1"/>
  <c r="R531" i="1"/>
  <c r="R236" i="1"/>
  <c r="R500" i="1"/>
  <c r="R485" i="1"/>
  <c r="R289" i="1"/>
  <c r="R351" i="1"/>
  <c r="R97" i="1"/>
  <c r="R173" i="1"/>
  <c r="R522" i="1"/>
  <c r="R124" i="1"/>
  <c r="R524" i="1"/>
  <c r="R448" i="1"/>
  <c r="R466" i="1"/>
  <c r="R120" i="1"/>
  <c r="R141" i="1"/>
  <c r="R287" i="1"/>
  <c r="R497" i="1"/>
  <c r="R135" i="1"/>
  <c r="R334" i="1"/>
  <c r="R323" i="1"/>
  <c r="R464" i="1"/>
  <c r="R363" i="1"/>
  <c r="R465" i="1"/>
  <c r="R285" i="1"/>
  <c r="R299" i="1"/>
  <c r="R242" i="1"/>
  <c r="R246" i="1"/>
  <c r="R185" i="1"/>
  <c r="R481" i="1"/>
  <c r="R440" i="1"/>
  <c r="R395" i="1"/>
  <c r="R435" i="1"/>
  <c r="R404" i="1"/>
  <c r="R257" i="1"/>
  <c r="R427" i="1"/>
  <c r="R125" i="1"/>
  <c r="R503" i="1"/>
  <c r="R366" i="1"/>
  <c r="R39" i="1"/>
  <c r="R426" i="1"/>
  <c r="R379" i="1"/>
  <c r="R258" i="1"/>
  <c r="R234" i="1"/>
  <c r="R47" i="1"/>
  <c r="R223" i="1"/>
  <c r="R361" i="1"/>
  <c r="R83" i="1"/>
  <c r="R377" i="1"/>
  <c r="R186" i="1"/>
  <c r="R105" i="1"/>
  <c r="R274" i="1"/>
  <c r="R333" i="1"/>
  <c r="R187" i="1"/>
  <c r="R107" i="1"/>
  <c r="R48" i="1"/>
  <c r="R276" i="1"/>
  <c r="R101" i="1"/>
  <c r="R177" i="1"/>
  <c r="R319" i="1"/>
  <c r="R455" i="1"/>
  <c r="R162" i="1"/>
  <c r="R376" i="1"/>
  <c r="R328" i="1"/>
  <c r="R115" i="1"/>
  <c r="R119" i="1"/>
  <c r="R25" i="1"/>
  <c r="R149" i="1"/>
  <c r="R270" i="1"/>
  <c r="R23" i="1"/>
  <c r="R413" i="1"/>
  <c r="R355" i="1"/>
  <c r="R467" i="1"/>
  <c r="R432" i="1"/>
  <c r="R302" i="1"/>
  <c r="R249" i="1"/>
  <c r="R240" i="1"/>
  <c r="R316" i="1"/>
  <c r="R79" i="1"/>
  <c r="R156" i="1"/>
  <c r="R247" i="1"/>
  <c r="R103" i="1"/>
  <c r="R252" i="1"/>
  <c r="R364" i="1"/>
  <c r="R340" i="1"/>
  <c r="R499" i="1"/>
  <c r="R214" i="1"/>
  <c r="R387" i="1"/>
  <c r="R490" i="1"/>
  <c r="R401" i="1"/>
  <c r="R203" i="1"/>
  <c r="R131" i="1"/>
  <c r="R36" i="1"/>
  <c r="R176" i="1"/>
  <c r="R520" i="1"/>
  <c r="R42" i="1"/>
  <c r="R472" i="1"/>
  <c r="R224" i="1"/>
  <c r="R184" i="1"/>
  <c r="R396" i="1"/>
  <c r="R443" i="1"/>
  <c r="R188" i="1"/>
  <c r="R372" i="1"/>
  <c r="R140" i="1"/>
  <c r="R127" i="1"/>
  <c r="R433" i="1"/>
  <c r="R405" i="1"/>
  <c r="R322" i="1"/>
  <c r="R298" i="1"/>
  <c r="R95" i="1"/>
  <c r="R85" i="1"/>
  <c r="R286" i="1"/>
  <c r="R367" i="1"/>
  <c r="R508" i="1"/>
  <c r="R244" i="1"/>
  <c r="R27" i="1"/>
  <c r="R463" i="1"/>
  <c r="R143" i="1"/>
  <c r="R91" i="1"/>
  <c r="R332" i="1"/>
  <c r="R180" i="1"/>
  <c r="R478" i="1"/>
  <c r="R191" i="1"/>
  <c r="R452" i="1"/>
  <c r="R408" i="1"/>
  <c r="R338" i="1"/>
  <c r="R217" i="1"/>
  <c r="R235" i="1"/>
  <c r="R479" i="1"/>
  <c r="R528" i="1"/>
  <c r="R533" i="1"/>
  <c r="R24" i="1"/>
  <c r="R526" i="1"/>
  <c r="R2" i="1"/>
  <c r="R102" i="1"/>
  <c r="R122" i="1"/>
  <c r="R239" i="1"/>
  <c r="R265" i="1"/>
  <c r="R419" i="1"/>
  <c r="R148" i="1"/>
  <c r="R335" i="1"/>
  <c r="R69" i="1"/>
  <c r="R200" i="1"/>
  <c r="R94" i="1"/>
  <c r="R509" i="1"/>
  <c r="R207" i="1"/>
  <c r="R382" i="1"/>
  <c r="R232" i="1"/>
  <c r="R493" i="1"/>
  <c r="R341" i="1"/>
  <c r="R303" i="1"/>
  <c r="R179" i="1"/>
  <c r="R359" i="1"/>
  <c r="R412" i="1"/>
  <c r="R300" i="1"/>
  <c r="R488" i="1"/>
  <c r="R398" i="1"/>
  <c r="R201" i="1"/>
  <c r="R50" i="1"/>
  <c r="R356" i="1"/>
  <c r="R67" i="1"/>
  <c r="R429" i="1"/>
  <c r="R189" i="1"/>
  <c r="R373" i="1"/>
  <c r="R112" i="1"/>
  <c r="R229" i="1"/>
  <c r="R134" i="1"/>
  <c r="R45" i="1"/>
  <c r="R447" i="1"/>
  <c r="R295" i="1"/>
  <c r="R136" i="1"/>
  <c r="R525" i="1"/>
  <c r="R220" i="1"/>
  <c r="R337" i="1"/>
  <c r="R77" i="1"/>
  <c r="R421" i="1"/>
  <c r="R445" i="1"/>
  <c r="R380" i="1"/>
  <c r="R98" i="1"/>
  <c r="R225" i="1"/>
  <c r="R7" i="1"/>
  <c r="R250" i="1"/>
  <c r="R305" i="1"/>
  <c r="R11" i="1"/>
  <c r="R41" i="1"/>
  <c r="R152" i="1"/>
  <c r="R360" i="1"/>
  <c r="R253" i="1"/>
  <c r="R381" i="1"/>
  <c r="R336" i="1"/>
  <c r="R256" i="1"/>
  <c r="R453" i="1"/>
  <c r="R116" i="1"/>
  <c r="R61" i="1"/>
  <c r="R17" i="1"/>
  <c r="R59" i="1"/>
  <c r="R327" i="1"/>
  <c r="R277" i="1"/>
  <c r="R104" i="1"/>
  <c r="R521" i="1"/>
  <c r="R331" i="1"/>
  <c r="R46" i="1"/>
  <c r="R29" i="1"/>
  <c r="R146" i="1"/>
  <c r="R306" i="1"/>
  <c r="R93" i="1"/>
  <c r="R166" i="1"/>
  <c r="R109" i="1"/>
  <c r="R523" i="1"/>
  <c r="R96" i="1"/>
  <c r="R205" i="1"/>
  <c r="R202" i="1"/>
  <c r="R5" i="1"/>
  <c r="R8" i="1"/>
  <c r="R384" i="1"/>
  <c r="R392" i="1"/>
  <c r="R471" i="1"/>
  <c r="R385" i="1"/>
  <c r="R89" i="1"/>
  <c r="R44" i="1"/>
  <c r="R87" i="1"/>
  <c r="R129" i="1"/>
  <c r="R15" i="1"/>
  <c r="R502" i="1"/>
  <c r="R99" i="1"/>
  <c r="R182" i="1"/>
  <c r="R516" i="1"/>
  <c r="R53" i="1"/>
  <c r="R460" i="1"/>
  <c r="R26" i="1"/>
  <c r="R483" i="1"/>
  <c r="R495" i="1"/>
  <c r="R347" i="1"/>
  <c r="R31" i="1"/>
  <c r="R178" i="1"/>
  <c r="R138" i="1"/>
  <c r="R81" i="1"/>
  <c r="R469" i="1"/>
  <c r="R498" i="1"/>
  <c r="R504" i="1"/>
  <c r="R248" i="1"/>
  <c r="R494" i="1"/>
  <c r="R410" i="1"/>
  <c r="R209" i="1"/>
  <c r="R411" i="1"/>
  <c r="R446" i="1"/>
  <c r="R430" i="1"/>
  <c r="R449" i="1"/>
  <c r="R296" i="1"/>
  <c r="R312" i="1"/>
  <c r="R16" i="1"/>
  <c r="R117" i="1"/>
  <c r="R70" i="1"/>
  <c r="R128" i="1"/>
  <c r="R160" i="1"/>
  <c r="R237" i="1"/>
  <c r="R416" i="1"/>
  <c r="R505" i="1"/>
  <c r="R378" i="1"/>
  <c r="R417" i="1"/>
  <c r="R33" i="1"/>
  <c r="R414" i="1"/>
  <c r="R362" i="1"/>
  <c r="R213" i="1"/>
  <c r="R260" i="1"/>
  <c r="R210" i="1"/>
  <c r="R55" i="1"/>
  <c r="R130" i="1"/>
  <c r="R462" i="1"/>
  <c r="R527" i="1"/>
  <c r="R386" i="1"/>
  <c r="R318" i="1"/>
  <c r="R517" i="1"/>
  <c r="R78" i="1"/>
  <c r="R459" i="1"/>
  <c r="R75" i="1"/>
  <c r="R507" i="1"/>
  <c r="R6" i="1"/>
  <c r="R259" i="1"/>
  <c r="R216" i="1"/>
  <c r="R157" i="1"/>
  <c r="R320" i="1"/>
  <c r="R354" i="1"/>
  <c r="R38" i="1"/>
  <c r="R352" i="1"/>
  <c r="R90" i="1"/>
  <c r="R482" i="1"/>
  <c r="R293" i="1"/>
  <c r="R307" i="1"/>
  <c r="R420" i="1"/>
  <c r="R175" i="1"/>
  <c r="R19" i="1"/>
  <c r="R218" i="1"/>
  <c r="R350" i="1"/>
  <c r="R40" i="1"/>
  <c r="R54" i="1"/>
  <c r="R371" i="1"/>
  <c r="R126" i="1"/>
  <c r="R255" i="1"/>
  <c r="R221" i="1"/>
  <c r="R172" i="1"/>
  <c r="R227" i="1"/>
  <c r="R18" i="1"/>
  <c r="R304" i="1"/>
  <c r="R32" i="1"/>
  <c r="R400" i="1"/>
  <c r="R9" i="1"/>
  <c r="R80" i="1"/>
  <c r="R477" i="1"/>
  <c r="R301" i="1"/>
  <c r="R468" i="1"/>
  <c r="R208" i="1"/>
  <c r="R474" i="1"/>
  <c r="R230" i="1"/>
  <c r="R535" i="1"/>
  <c r="R389" i="1"/>
  <c r="R144" i="1"/>
  <c r="R456" i="1"/>
  <c r="R409" i="1"/>
  <c r="R348" i="1"/>
  <c r="R375" i="1"/>
  <c r="R325" i="1"/>
  <c r="R62" i="1"/>
  <c r="R21" i="1"/>
  <c r="R406" i="1"/>
  <c r="R243" i="1"/>
  <c r="R529" i="1"/>
  <c r="R438" i="1"/>
  <c r="R212" i="1"/>
  <c r="R290" i="1"/>
  <c r="R343" i="1"/>
  <c r="R231" i="1"/>
  <c r="R100" i="1"/>
  <c r="R139" i="1"/>
  <c r="R73" i="1"/>
  <c r="R123" i="1"/>
  <c r="R397" i="1"/>
  <c r="R63" i="1"/>
  <c r="R519" i="1"/>
  <c r="R88" i="1"/>
  <c r="R487" i="1"/>
  <c r="R388" i="1"/>
  <c r="R437" i="1"/>
  <c r="R147" i="1"/>
  <c r="R439" i="1"/>
  <c r="R370" i="1"/>
  <c r="R167" i="1"/>
  <c r="R254" i="1"/>
  <c r="R150" i="1"/>
  <c r="R532" i="1"/>
  <c r="R181" i="1"/>
  <c r="R174" i="1"/>
  <c r="R64" i="1"/>
  <c r="R269" i="1"/>
  <c r="R428" i="1"/>
  <c r="R56" i="1"/>
  <c r="R294" i="1"/>
  <c r="R233" i="1"/>
  <c r="R57" i="1"/>
  <c r="R245" i="1"/>
  <c r="R358" i="1"/>
  <c r="R315" i="1"/>
  <c r="R512" i="1"/>
  <c r="R71" i="1"/>
  <c r="R278" i="1"/>
  <c r="R518" i="1"/>
  <c r="R241" i="1"/>
  <c r="R154" i="1"/>
  <c r="R470" i="1"/>
  <c r="R292" i="1"/>
  <c r="R108" i="1"/>
  <c r="R506" i="1"/>
  <c r="R291" i="1"/>
  <c r="R275" i="1"/>
  <c r="R431" i="1"/>
  <c r="R496" i="1"/>
  <c r="R281" i="1"/>
  <c r="R339" i="1"/>
  <c r="R272" i="1"/>
  <c r="R402" i="1"/>
  <c r="R264" i="1"/>
  <c r="R159" i="1"/>
  <c r="R37" i="1"/>
  <c r="R118" i="1"/>
  <c r="R461" i="1"/>
  <c r="R51" i="1"/>
  <c r="R204" i="1"/>
  <c r="R273" i="1"/>
  <c r="R14" i="1"/>
  <c r="R4" i="1"/>
  <c r="R158" i="1"/>
  <c r="R442" i="1"/>
  <c r="R266" i="1"/>
  <c r="R415" i="1"/>
  <c r="R72" i="1"/>
  <c r="R137" i="1"/>
  <c r="R310" i="1"/>
  <c r="R510" i="1"/>
  <c r="R369" i="1"/>
  <c r="R215" i="1"/>
  <c r="R283" i="1"/>
  <c r="R171" i="1"/>
  <c r="R52" i="1"/>
  <c r="R368" i="1"/>
  <c r="R145" i="1"/>
  <c r="R407" i="1"/>
  <c r="R288" i="1"/>
  <c r="R161" i="1"/>
  <c r="P206" i="1"/>
  <c r="P511" i="1"/>
  <c r="P164" i="1"/>
  <c r="P418" i="1"/>
  <c r="P475" i="1"/>
  <c r="P346" i="1"/>
  <c r="P390" i="1"/>
  <c r="P491" i="1"/>
  <c r="P424" i="1"/>
  <c r="P268" i="1"/>
  <c r="P311" i="1"/>
  <c r="P183" i="1"/>
  <c r="P492" i="1"/>
  <c r="P450" i="1"/>
  <c r="P345" i="1"/>
  <c r="P534" i="1"/>
  <c r="P484" i="1"/>
  <c r="P194" i="1"/>
  <c r="P489" i="1"/>
  <c r="P349" i="1"/>
  <c r="P480" i="1"/>
  <c r="P106" i="1"/>
  <c r="P251" i="1"/>
  <c r="P111" i="1"/>
  <c r="P513" i="1"/>
  <c r="P267" i="1"/>
  <c r="P394" i="1"/>
  <c r="P49" i="1"/>
  <c r="P113" i="1"/>
  <c r="P219" i="1"/>
  <c r="P365" i="1"/>
  <c r="P35" i="1"/>
  <c r="P451" i="1"/>
  <c r="P282" i="1"/>
  <c r="P151" i="1"/>
  <c r="P110" i="1"/>
  <c r="P321" i="1"/>
  <c r="P329" i="1"/>
  <c r="P342" i="1"/>
  <c r="P222" i="1"/>
  <c r="P13" i="1"/>
  <c r="P193" i="1"/>
  <c r="P441" i="1"/>
  <c r="P399" i="1"/>
  <c r="P330" i="1"/>
  <c r="P425" i="1"/>
  <c r="P457" i="1"/>
  <c r="P374" i="1"/>
  <c r="P344" i="1"/>
  <c r="P197" i="1"/>
  <c r="P121" i="1"/>
  <c r="P142" i="1"/>
  <c r="P163" i="1"/>
  <c r="P3" i="1"/>
  <c r="P514" i="1"/>
  <c r="P30" i="1"/>
  <c r="P280" i="1"/>
  <c r="P22" i="1"/>
  <c r="P391" i="1"/>
  <c r="P226" i="1"/>
  <c r="P68" i="1"/>
  <c r="P20" i="1"/>
  <c r="P530" i="1"/>
  <c r="P86" i="1"/>
  <c r="P383" i="1"/>
  <c r="P486" i="1"/>
  <c r="P444" i="1"/>
  <c r="P170" i="1"/>
  <c r="P423" i="1"/>
  <c r="P60" i="1"/>
  <c r="P65" i="1"/>
  <c r="P28" i="1"/>
  <c r="P261" i="1"/>
  <c r="P66" i="1"/>
  <c r="P43" i="1"/>
  <c r="P403" i="1"/>
  <c r="P199" i="1"/>
  <c r="P263" i="1"/>
  <c r="P198" i="1"/>
  <c r="P317" i="1"/>
  <c r="P326" i="1"/>
  <c r="P284" i="1"/>
  <c r="P324" i="1"/>
  <c r="P169" i="1"/>
  <c r="P84" i="1"/>
  <c r="P279" i="1"/>
  <c r="P271" i="1"/>
  <c r="P314" i="1"/>
  <c r="P238" i="1"/>
  <c r="P192" i="1"/>
  <c r="P262" i="1"/>
  <c r="P34" i="1"/>
  <c r="P82" i="1"/>
  <c r="P168" i="1"/>
  <c r="P476" i="1"/>
  <c r="P501" i="1"/>
  <c r="P76" i="1"/>
  <c r="P10" i="1"/>
  <c r="P211" i="1"/>
  <c r="P195" i="1"/>
  <c r="P74" i="1"/>
  <c r="P92" i="1"/>
  <c r="P114" i="1"/>
  <c r="P133" i="1"/>
  <c r="P196" i="1"/>
  <c r="P357" i="1"/>
  <c r="P436" i="1"/>
  <c r="P434" i="1"/>
  <c r="P12" i="1"/>
  <c r="P515" i="1"/>
  <c r="P153" i="1"/>
  <c r="P155" i="1"/>
  <c r="P228" i="1"/>
  <c r="P393" i="1"/>
  <c r="P308" i="1"/>
  <c r="P473" i="1"/>
  <c r="P309" i="1"/>
  <c r="P454" i="1"/>
  <c r="P313" i="1"/>
  <c r="P58" i="1"/>
  <c r="P165" i="1"/>
  <c r="P422" i="1"/>
  <c r="P353" i="1"/>
  <c r="P132" i="1"/>
  <c r="P458" i="1"/>
  <c r="P297" i="1"/>
  <c r="P190" i="1"/>
  <c r="P531" i="1"/>
  <c r="P236" i="1"/>
  <c r="P500" i="1"/>
  <c r="P485" i="1"/>
  <c r="P289" i="1"/>
  <c r="P351" i="1"/>
  <c r="P97" i="1"/>
  <c r="P173" i="1"/>
  <c r="P522" i="1"/>
  <c r="P124" i="1"/>
  <c r="P524" i="1"/>
  <c r="P448" i="1"/>
  <c r="P466" i="1"/>
  <c r="P120" i="1"/>
  <c r="P141" i="1"/>
  <c r="P287" i="1"/>
  <c r="P497" i="1"/>
  <c r="P135" i="1"/>
  <c r="P334" i="1"/>
  <c r="P323" i="1"/>
  <c r="P464" i="1"/>
  <c r="P363" i="1"/>
  <c r="P465" i="1"/>
  <c r="P285" i="1"/>
  <c r="P299" i="1"/>
  <c r="P242" i="1"/>
  <c r="P246" i="1"/>
  <c r="P185" i="1"/>
  <c r="P481" i="1"/>
  <c r="P440" i="1"/>
  <c r="P395" i="1"/>
  <c r="P435" i="1"/>
  <c r="P404" i="1"/>
  <c r="P257" i="1"/>
  <c r="P427" i="1"/>
  <c r="P125" i="1"/>
  <c r="P503" i="1"/>
  <c r="P366" i="1"/>
  <c r="P39" i="1"/>
  <c r="P426" i="1"/>
  <c r="P379" i="1"/>
  <c r="P258" i="1"/>
  <c r="P234" i="1"/>
  <c r="P47" i="1"/>
  <c r="P223" i="1"/>
  <c r="P361" i="1"/>
  <c r="P83" i="1"/>
  <c r="P377" i="1"/>
  <c r="P186" i="1"/>
  <c r="P105" i="1"/>
  <c r="P274" i="1"/>
  <c r="P333" i="1"/>
  <c r="P187" i="1"/>
  <c r="P107" i="1"/>
  <c r="P48" i="1"/>
  <c r="P276" i="1"/>
  <c r="P101" i="1"/>
  <c r="P177" i="1"/>
  <c r="P319" i="1"/>
  <c r="P455" i="1"/>
  <c r="P162" i="1"/>
  <c r="P376" i="1"/>
  <c r="P328" i="1"/>
  <c r="P115" i="1"/>
  <c r="P119" i="1"/>
  <c r="P25" i="1"/>
  <c r="P149" i="1"/>
  <c r="P270" i="1"/>
  <c r="P23" i="1"/>
  <c r="P413" i="1"/>
  <c r="P355" i="1"/>
  <c r="P467" i="1"/>
  <c r="P432" i="1"/>
  <c r="P302" i="1"/>
  <c r="P249" i="1"/>
  <c r="P240" i="1"/>
  <c r="P316" i="1"/>
  <c r="P79" i="1"/>
  <c r="P156" i="1"/>
  <c r="P247" i="1"/>
  <c r="P103" i="1"/>
  <c r="P252" i="1"/>
  <c r="P364" i="1"/>
  <c r="P340" i="1"/>
  <c r="P499" i="1"/>
  <c r="P214" i="1"/>
  <c r="P387" i="1"/>
  <c r="P490" i="1"/>
  <c r="P401" i="1"/>
  <c r="P203" i="1"/>
  <c r="P131" i="1"/>
  <c r="P36" i="1"/>
  <c r="P176" i="1"/>
  <c r="P520" i="1"/>
  <c r="P42" i="1"/>
  <c r="P472" i="1"/>
  <c r="P224" i="1"/>
  <c r="P184" i="1"/>
  <c r="P396" i="1"/>
  <c r="P443" i="1"/>
  <c r="P188" i="1"/>
  <c r="P372" i="1"/>
  <c r="P140" i="1"/>
  <c r="P127" i="1"/>
  <c r="P433" i="1"/>
  <c r="P405" i="1"/>
  <c r="P322" i="1"/>
  <c r="P298" i="1"/>
  <c r="P95" i="1"/>
  <c r="P85" i="1"/>
  <c r="P286" i="1"/>
  <c r="P367" i="1"/>
  <c r="P508" i="1"/>
  <c r="P244" i="1"/>
  <c r="P27" i="1"/>
  <c r="P463" i="1"/>
  <c r="P143" i="1"/>
  <c r="P91" i="1"/>
  <c r="P332" i="1"/>
  <c r="P180" i="1"/>
  <c r="P478" i="1"/>
  <c r="P191" i="1"/>
  <c r="P452" i="1"/>
  <c r="P408" i="1"/>
  <c r="P338" i="1"/>
  <c r="P217" i="1"/>
  <c r="P235" i="1"/>
  <c r="P479" i="1"/>
  <c r="P528" i="1"/>
  <c r="P533" i="1"/>
  <c r="P24" i="1"/>
  <c r="P526" i="1"/>
  <c r="P2" i="1"/>
  <c r="P102" i="1"/>
  <c r="P122" i="1"/>
  <c r="P239" i="1"/>
  <c r="P265" i="1"/>
  <c r="P419" i="1"/>
  <c r="P148" i="1"/>
  <c r="P335" i="1"/>
  <c r="P69" i="1"/>
  <c r="P200" i="1"/>
  <c r="P94" i="1"/>
  <c r="P509" i="1"/>
  <c r="P207" i="1"/>
  <c r="P382" i="1"/>
  <c r="P232" i="1"/>
  <c r="P493" i="1"/>
  <c r="P341" i="1"/>
  <c r="P303" i="1"/>
  <c r="P179" i="1"/>
  <c r="P359" i="1"/>
  <c r="P412" i="1"/>
  <c r="P300" i="1"/>
  <c r="P488" i="1"/>
  <c r="P398" i="1"/>
  <c r="P201" i="1"/>
  <c r="P50" i="1"/>
  <c r="P356" i="1"/>
  <c r="P67" i="1"/>
  <c r="P429" i="1"/>
  <c r="P189" i="1"/>
  <c r="P373" i="1"/>
  <c r="P112" i="1"/>
  <c r="P229" i="1"/>
  <c r="P134" i="1"/>
  <c r="P45" i="1"/>
  <c r="P447" i="1"/>
  <c r="P295" i="1"/>
  <c r="P136" i="1"/>
  <c r="P525" i="1"/>
  <c r="P220" i="1"/>
  <c r="P337" i="1"/>
  <c r="P77" i="1"/>
  <c r="P421" i="1"/>
  <c r="P445" i="1"/>
  <c r="P380" i="1"/>
  <c r="P98" i="1"/>
  <c r="P225" i="1"/>
  <c r="P7" i="1"/>
  <c r="P250" i="1"/>
  <c r="P305" i="1"/>
  <c r="P11" i="1"/>
  <c r="P41" i="1"/>
  <c r="P152" i="1"/>
  <c r="P360" i="1"/>
  <c r="P253" i="1"/>
  <c r="P381" i="1"/>
  <c r="P336" i="1"/>
  <c r="P256" i="1"/>
  <c r="P453" i="1"/>
  <c r="P116" i="1"/>
  <c r="P61" i="1"/>
  <c r="P17" i="1"/>
  <c r="P59" i="1"/>
  <c r="P327" i="1"/>
  <c r="P277" i="1"/>
  <c r="P104" i="1"/>
  <c r="P521" i="1"/>
  <c r="P331" i="1"/>
  <c r="P46" i="1"/>
  <c r="P29" i="1"/>
  <c r="P146" i="1"/>
  <c r="P306" i="1"/>
  <c r="P93" i="1"/>
  <c r="P166" i="1"/>
  <c r="P109" i="1"/>
  <c r="P523" i="1"/>
  <c r="P96" i="1"/>
  <c r="P205" i="1"/>
  <c r="P202" i="1"/>
  <c r="P5" i="1"/>
  <c r="P8" i="1"/>
  <c r="P384" i="1"/>
  <c r="P392" i="1"/>
  <c r="P471" i="1"/>
  <c r="P385" i="1"/>
  <c r="P89" i="1"/>
  <c r="P44" i="1"/>
  <c r="P87" i="1"/>
  <c r="P129" i="1"/>
  <c r="P15" i="1"/>
  <c r="P502" i="1"/>
  <c r="P99" i="1"/>
  <c r="P182" i="1"/>
  <c r="P516" i="1"/>
  <c r="P53" i="1"/>
  <c r="P460" i="1"/>
  <c r="P26" i="1"/>
  <c r="P483" i="1"/>
  <c r="P495" i="1"/>
  <c r="P347" i="1"/>
  <c r="P31" i="1"/>
  <c r="P178" i="1"/>
  <c r="P138" i="1"/>
  <c r="P81" i="1"/>
  <c r="P469" i="1"/>
  <c r="P498" i="1"/>
  <c r="P504" i="1"/>
  <c r="P248" i="1"/>
  <c r="P494" i="1"/>
  <c r="P410" i="1"/>
  <c r="P209" i="1"/>
  <c r="P411" i="1"/>
  <c r="P446" i="1"/>
  <c r="P430" i="1"/>
  <c r="P449" i="1"/>
  <c r="P296" i="1"/>
  <c r="P312" i="1"/>
  <c r="P16" i="1"/>
  <c r="P117" i="1"/>
  <c r="P70" i="1"/>
  <c r="P128" i="1"/>
  <c r="P160" i="1"/>
  <c r="P237" i="1"/>
  <c r="P416" i="1"/>
  <c r="P505" i="1"/>
  <c r="P378" i="1"/>
  <c r="P417" i="1"/>
  <c r="P33" i="1"/>
  <c r="P414" i="1"/>
  <c r="P362" i="1"/>
  <c r="P213" i="1"/>
  <c r="P260" i="1"/>
  <c r="P210" i="1"/>
  <c r="P55" i="1"/>
  <c r="P130" i="1"/>
  <c r="P462" i="1"/>
  <c r="P527" i="1"/>
  <c r="P386" i="1"/>
  <c r="P318" i="1"/>
  <c r="P517" i="1"/>
  <c r="P78" i="1"/>
  <c r="P459" i="1"/>
  <c r="P75" i="1"/>
  <c r="P507" i="1"/>
  <c r="P6" i="1"/>
  <c r="P259" i="1"/>
  <c r="P216" i="1"/>
  <c r="P157" i="1"/>
  <c r="P320" i="1"/>
  <c r="P354" i="1"/>
  <c r="P38" i="1"/>
  <c r="P352" i="1"/>
  <c r="P90" i="1"/>
  <c r="P482" i="1"/>
  <c r="P293" i="1"/>
  <c r="P307" i="1"/>
  <c r="P420" i="1"/>
  <c r="P175" i="1"/>
  <c r="P19" i="1"/>
  <c r="P218" i="1"/>
  <c r="P350" i="1"/>
  <c r="P40" i="1"/>
  <c r="P54" i="1"/>
  <c r="P371" i="1"/>
  <c r="P126" i="1"/>
  <c r="P255" i="1"/>
  <c r="P221" i="1"/>
  <c r="P172" i="1"/>
  <c r="P227" i="1"/>
  <c r="P18" i="1"/>
  <c r="P304" i="1"/>
  <c r="P32" i="1"/>
  <c r="P400" i="1"/>
  <c r="P9" i="1"/>
  <c r="P80" i="1"/>
  <c r="P477" i="1"/>
  <c r="P301" i="1"/>
  <c r="P468" i="1"/>
  <c r="P208" i="1"/>
  <c r="P474" i="1"/>
  <c r="P230" i="1"/>
  <c r="P535" i="1"/>
  <c r="P389" i="1"/>
  <c r="P144" i="1"/>
  <c r="P456" i="1"/>
  <c r="P409" i="1"/>
  <c r="P348" i="1"/>
  <c r="P375" i="1"/>
  <c r="P325" i="1"/>
  <c r="P62" i="1"/>
  <c r="P21" i="1"/>
  <c r="P406" i="1"/>
  <c r="P243" i="1"/>
  <c r="P529" i="1"/>
  <c r="P438" i="1"/>
  <c r="P212" i="1"/>
  <c r="P290" i="1"/>
  <c r="P343" i="1"/>
  <c r="P231" i="1"/>
  <c r="P100" i="1"/>
  <c r="P139" i="1"/>
  <c r="P73" i="1"/>
  <c r="P123" i="1"/>
  <c r="P397" i="1"/>
  <c r="P63" i="1"/>
  <c r="P519" i="1"/>
  <c r="P88" i="1"/>
  <c r="P487" i="1"/>
  <c r="P388" i="1"/>
  <c r="P437" i="1"/>
  <c r="P147" i="1"/>
  <c r="P439" i="1"/>
  <c r="P370" i="1"/>
  <c r="P167" i="1"/>
  <c r="P254" i="1"/>
  <c r="P150" i="1"/>
  <c r="P532" i="1"/>
  <c r="P181" i="1"/>
  <c r="P174" i="1"/>
  <c r="P64" i="1"/>
  <c r="P269" i="1"/>
  <c r="P428" i="1"/>
  <c r="P56" i="1"/>
  <c r="P294" i="1"/>
  <c r="P233" i="1"/>
  <c r="P57" i="1"/>
  <c r="P245" i="1"/>
  <c r="P358" i="1"/>
  <c r="P315" i="1"/>
  <c r="P512" i="1"/>
  <c r="P71" i="1"/>
  <c r="P278" i="1"/>
  <c r="P518" i="1"/>
  <c r="P241" i="1"/>
  <c r="P154" i="1"/>
  <c r="P470" i="1"/>
  <c r="P292" i="1"/>
  <c r="P108" i="1"/>
  <c r="P506" i="1"/>
  <c r="P291" i="1"/>
  <c r="P275" i="1"/>
  <c r="P431" i="1"/>
  <c r="P496" i="1"/>
  <c r="P281" i="1"/>
  <c r="P339" i="1"/>
  <c r="P272" i="1"/>
  <c r="P402" i="1"/>
  <c r="P264" i="1"/>
  <c r="P159" i="1"/>
  <c r="P37" i="1"/>
  <c r="P118" i="1"/>
  <c r="P461" i="1"/>
  <c r="P51" i="1"/>
  <c r="P204" i="1"/>
  <c r="P273" i="1"/>
  <c r="P14" i="1"/>
  <c r="P4" i="1"/>
  <c r="P158" i="1"/>
  <c r="P442" i="1"/>
  <c r="P266" i="1"/>
  <c r="P415" i="1"/>
  <c r="P72" i="1"/>
  <c r="P137" i="1"/>
  <c r="P310" i="1"/>
  <c r="P510" i="1"/>
  <c r="P369" i="1"/>
  <c r="P215" i="1"/>
  <c r="P283" i="1"/>
  <c r="P171" i="1"/>
  <c r="P52" i="1"/>
  <c r="P368" i="1"/>
  <c r="P145" i="1"/>
  <c r="P407" i="1"/>
  <c r="P288" i="1"/>
  <c r="P161" i="1"/>
  <c r="N206" i="1"/>
  <c r="N511" i="1"/>
  <c r="N164" i="1"/>
  <c r="N418" i="1"/>
  <c r="N475" i="1"/>
  <c r="N346" i="1"/>
  <c r="N390" i="1"/>
  <c r="N491" i="1"/>
  <c r="N424" i="1"/>
  <c r="N268" i="1"/>
  <c r="N311" i="1"/>
  <c r="N183" i="1"/>
  <c r="N492" i="1"/>
  <c r="N450" i="1"/>
  <c r="N345" i="1"/>
  <c r="N534" i="1"/>
  <c r="N484" i="1"/>
  <c r="N194" i="1"/>
  <c r="N489" i="1"/>
  <c r="N349" i="1"/>
  <c r="N480" i="1"/>
  <c r="N106" i="1"/>
  <c r="N251" i="1"/>
  <c r="N111" i="1"/>
  <c r="N513" i="1"/>
  <c r="N267" i="1"/>
  <c r="N394" i="1"/>
  <c r="N49" i="1"/>
  <c r="N113" i="1"/>
  <c r="N219" i="1"/>
  <c r="N365" i="1"/>
  <c r="N35" i="1"/>
  <c r="N451" i="1"/>
  <c r="N282" i="1"/>
  <c r="N151" i="1"/>
  <c r="N110" i="1"/>
  <c r="N321" i="1"/>
  <c r="N329" i="1"/>
  <c r="N342" i="1"/>
  <c r="N222" i="1"/>
  <c r="N13" i="1"/>
  <c r="N193" i="1"/>
  <c r="N441" i="1"/>
  <c r="N399" i="1"/>
  <c r="N330" i="1"/>
  <c r="N425" i="1"/>
  <c r="N457" i="1"/>
  <c r="N374" i="1"/>
  <c r="N344" i="1"/>
  <c r="N197" i="1"/>
  <c r="N121" i="1"/>
  <c r="N142" i="1"/>
  <c r="N163" i="1"/>
  <c r="N3" i="1"/>
  <c r="N514" i="1"/>
  <c r="N30" i="1"/>
  <c r="N280" i="1"/>
  <c r="N22" i="1"/>
  <c r="N391" i="1"/>
  <c r="N226" i="1"/>
  <c r="N68" i="1"/>
  <c r="N20" i="1"/>
  <c r="N530" i="1"/>
  <c r="N86" i="1"/>
  <c r="N383" i="1"/>
  <c r="N486" i="1"/>
  <c r="N444" i="1"/>
  <c r="N170" i="1"/>
  <c r="N423" i="1"/>
  <c r="N60" i="1"/>
  <c r="N65" i="1"/>
  <c r="N28" i="1"/>
  <c r="N261" i="1"/>
  <c r="N66" i="1"/>
  <c r="N43" i="1"/>
  <c r="N403" i="1"/>
  <c r="N199" i="1"/>
  <c r="N263" i="1"/>
  <c r="N198" i="1"/>
  <c r="N317" i="1"/>
  <c r="N326" i="1"/>
  <c r="N284" i="1"/>
  <c r="N324" i="1"/>
  <c r="N169" i="1"/>
  <c r="N84" i="1"/>
  <c r="N279" i="1"/>
  <c r="N271" i="1"/>
  <c r="N314" i="1"/>
  <c r="N238" i="1"/>
  <c r="N192" i="1"/>
  <c r="N262" i="1"/>
  <c r="N34" i="1"/>
  <c r="N82" i="1"/>
  <c r="N168" i="1"/>
  <c r="N476" i="1"/>
  <c r="N501" i="1"/>
  <c r="N76" i="1"/>
  <c r="N10" i="1"/>
  <c r="N211" i="1"/>
  <c r="N195" i="1"/>
  <c r="N74" i="1"/>
  <c r="N92" i="1"/>
  <c r="N114" i="1"/>
  <c r="N133" i="1"/>
  <c r="N196" i="1"/>
  <c r="N357" i="1"/>
  <c r="N436" i="1"/>
  <c r="N434" i="1"/>
  <c r="N12" i="1"/>
  <c r="N515" i="1"/>
  <c r="N153" i="1"/>
  <c r="N155" i="1"/>
  <c r="N228" i="1"/>
  <c r="N393" i="1"/>
  <c r="N308" i="1"/>
  <c r="N473" i="1"/>
  <c r="N309" i="1"/>
  <c r="N454" i="1"/>
  <c r="N313" i="1"/>
  <c r="N58" i="1"/>
  <c r="N165" i="1"/>
  <c r="N422" i="1"/>
  <c r="N353" i="1"/>
  <c r="N132" i="1"/>
  <c r="N458" i="1"/>
  <c r="N297" i="1"/>
  <c r="N190" i="1"/>
  <c r="N531" i="1"/>
  <c r="N236" i="1"/>
  <c r="N500" i="1"/>
  <c r="N485" i="1"/>
  <c r="N289" i="1"/>
  <c r="N351" i="1"/>
  <c r="N97" i="1"/>
  <c r="N173" i="1"/>
  <c r="N522" i="1"/>
  <c r="N124" i="1"/>
  <c r="N524" i="1"/>
  <c r="N448" i="1"/>
  <c r="N466" i="1"/>
  <c r="N120" i="1"/>
  <c r="N141" i="1"/>
  <c r="N287" i="1"/>
  <c r="N497" i="1"/>
  <c r="N135" i="1"/>
  <c r="N334" i="1"/>
  <c r="N323" i="1"/>
  <c r="N464" i="1"/>
  <c r="N363" i="1"/>
  <c r="N465" i="1"/>
  <c r="N285" i="1"/>
  <c r="N299" i="1"/>
  <c r="N242" i="1"/>
  <c r="N246" i="1"/>
  <c r="N185" i="1"/>
  <c r="N481" i="1"/>
  <c r="N440" i="1"/>
  <c r="N395" i="1"/>
  <c r="N435" i="1"/>
  <c r="N404" i="1"/>
  <c r="N257" i="1"/>
  <c r="N427" i="1"/>
  <c r="N125" i="1"/>
  <c r="N503" i="1"/>
  <c r="N366" i="1"/>
  <c r="N39" i="1"/>
  <c r="N426" i="1"/>
  <c r="N379" i="1"/>
  <c r="N258" i="1"/>
  <c r="N234" i="1"/>
  <c r="N47" i="1"/>
  <c r="N223" i="1"/>
  <c r="N361" i="1"/>
  <c r="N83" i="1"/>
  <c r="N377" i="1"/>
  <c r="N186" i="1"/>
  <c r="N105" i="1"/>
  <c r="N274" i="1"/>
  <c r="N333" i="1"/>
  <c r="N187" i="1"/>
  <c r="N107" i="1"/>
  <c r="N48" i="1"/>
  <c r="N276" i="1"/>
  <c r="N101" i="1"/>
  <c r="N177" i="1"/>
  <c r="N319" i="1"/>
  <c r="N455" i="1"/>
  <c r="N162" i="1"/>
  <c r="N376" i="1"/>
  <c r="N328" i="1"/>
  <c r="N115" i="1"/>
  <c r="N119" i="1"/>
  <c r="N25" i="1"/>
  <c r="N149" i="1"/>
  <c r="N270" i="1"/>
  <c r="N23" i="1"/>
  <c r="N413" i="1"/>
  <c r="N355" i="1"/>
  <c r="N467" i="1"/>
  <c r="N432" i="1"/>
  <c r="N302" i="1"/>
  <c r="N249" i="1"/>
  <c r="N240" i="1"/>
  <c r="N316" i="1"/>
  <c r="N79" i="1"/>
  <c r="N156" i="1"/>
  <c r="N247" i="1"/>
  <c r="N103" i="1"/>
  <c r="N252" i="1"/>
  <c r="N364" i="1"/>
  <c r="N340" i="1"/>
  <c r="N499" i="1"/>
  <c r="N214" i="1"/>
  <c r="N387" i="1"/>
  <c r="N490" i="1"/>
  <c r="N401" i="1"/>
  <c r="N203" i="1"/>
  <c r="N131" i="1"/>
  <c r="N36" i="1"/>
  <c r="N176" i="1"/>
  <c r="N520" i="1"/>
  <c r="N42" i="1"/>
  <c r="N472" i="1"/>
  <c r="N224" i="1"/>
  <c r="N184" i="1"/>
  <c r="N396" i="1"/>
  <c r="N443" i="1"/>
  <c r="N188" i="1"/>
  <c r="N372" i="1"/>
  <c r="N140" i="1"/>
  <c r="N127" i="1"/>
  <c r="N433" i="1"/>
  <c r="N405" i="1"/>
  <c r="N322" i="1"/>
  <c r="N298" i="1"/>
  <c r="N95" i="1"/>
  <c r="N85" i="1"/>
  <c r="N286" i="1"/>
  <c r="N367" i="1"/>
  <c r="N508" i="1"/>
  <c r="N244" i="1"/>
  <c r="N27" i="1"/>
  <c r="N463" i="1"/>
  <c r="N143" i="1"/>
  <c r="N91" i="1"/>
  <c r="N332" i="1"/>
  <c r="N180" i="1"/>
  <c r="N478" i="1"/>
  <c r="N191" i="1"/>
  <c r="N452" i="1"/>
  <c r="N408" i="1"/>
  <c r="N338" i="1"/>
  <c r="N217" i="1"/>
  <c r="N235" i="1"/>
  <c r="N479" i="1"/>
  <c r="N528" i="1"/>
  <c r="N533" i="1"/>
  <c r="N24" i="1"/>
  <c r="N526" i="1"/>
  <c r="N2" i="1"/>
  <c r="N102" i="1"/>
  <c r="N122" i="1"/>
  <c r="N239" i="1"/>
  <c r="N265" i="1"/>
  <c r="N419" i="1"/>
  <c r="N148" i="1"/>
  <c r="N335" i="1"/>
  <c r="N69" i="1"/>
  <c r="N200" i="1"/>
  <c r="N94" i="1"/>
  <c r="N509" i="1"/>
  <c r="N207" i="1"/>
  <c r="N382" i="1"/>
  <c r="N232" i="1"/>
  <c r="N493" i="1"/>
  <c r="N341" i="1"/>
  <c r="N303" i="1"/>
  <c r="N179" i="1"/>
  <c r="N359" i="1"/>
  <c r="N412" i="1"/>
  <c r="N300" i="1"/>
  <c r="N488" i="1"/>
  <c r="N398" i="1"/>
  <c r="N201" i="1"/>
  <c r="N50" i="1"/>
  <c r="N356" i="1"/>
  <c r="N67" i="1"/>
  <c r="N429" i="1"/>
  <c r="N189" i="1"/>
  <c r="N373" i="1"/>
  <c r="N112" i="1"/>
  <c r="N229" i="1"/>
  <c r="N134" i="1"/>
  <c r="N45" i="1"/>
  <c r="N447" i="1"/>
  <c r="N295" i="1"/>
  <c r="N136" i="1"/>
  <c r="N525" i="1"/>
  <c r="N220" i="1"/>
  <c r="N337" i="1"/>
  <c r="N77" i="1"/>
  <c r="N421" i="1"/>
  <c r="N445" i="1"/>
  <c r="N380" i="1"/>
  <c r="N98" i="1"/>
  <c r="N225" i="1"/>
  <c r="N7" i="1"/>
  <c r="N250" i="1"/>
  <c r="N305" i="1"/>
  <c r="N11" i="1"/>
  <c r="N41" i="1"/>
  <c r="N152" i="1"/>
  <c r="N360" i="1"/>
  <c r="N253" i="1"/>
  <c r="N381" i="1"/>
  <c r="N336" i="1"/>
  <c r="N256" i="1"/>
  <c r="N453" i="1"/>
  <c r="N116" i="1"/>
  <c r="N61" i="1"/>
  <c r="N17" i="1"/>
  <c r="N59" i="1"/>
  <c r="N327" i="1"/>
  <c r="N277" i="1"/>
  <c r="N104" i="1"/>
  <c r="N521" i="1"/>
  <c r="N331" i="1"/>
  <c r="N46" i="1"/>
  <c r="N29" i="1"/>
  <c r="N146" i="1"/>
  <c r="N306" i="1"/>
  <c r="N93" i="1"/>
  <c r="N166" i="1"/>
  <c r="N109" i="1"/>
  <c r="N523" i="1"/>
  <c r="N96" i="1"/>
  <c r="N205" i="1"/>
  <c r="N202" i="1"/>
  <c r="N5" i="1"/>
  <c r="N8" i="1"/>
  <c r="N384" i="1"/>
  <c r="N392" i="1"/>
  <c r="N471" i="1"/>
  <c r="N385" i="1"/>
  <c r="N89" i="1"/>
  <c r="N44" i="1"/>
  <c r="N87" i="1"/>
  <c r="N129" i="1"/>
  <c r="N15" i="1"/>
  <c r="N502" i="1"/>
  <c r="N99" i="1"/>
  <c r="N182" i="1"/>
  <c r="N516" i="1"/>
  <c r="N53" i="1"/>
  <c r="N460" i="1"/>
  <c r="N26" i="1"/>
  <c r="N483" i="1"/>
  <c r="N495" i="1"/>
  <c r="N347" i="1"/>
  <c r="N31" i="1"/>
  <c r="N178" i="1"/>
  <c r="N138" i="1"/>
  <c r="N81" i="1"/>
  <c r="N469" i="1"/>
  <c r="N498" i="1"/>
  <c r="N504" i="1"/>
  <c r="N248" i="1"/>
  <c r="N494" i="1"/>
  <c r="N410" i="1"/>
  <c r="N209" i="1"/>
  <c r="N411" i="1"/>
  <c r="N446" i="1"/>
  <c r="N430" i="1"/>
  <c r="N449" i="1"/>
  <c r="N296" i="1"/>
  <c r="N312" i="1"/>
  <c r="N16" i="1"/>
  <c r="N117" i="1"/>
  <c r="N70" i="1"/>
  <c r="N128" i="1"/>
  <c r="N160" i="1"/>
  <c r="N237" i="1"/>
  <c r="N416" i="1"/>
  <c r="N505" i="1"/>
  <c r="N378" i="1"/>
  <c r="N417" i="1"/>
  <c r="N33" i="1"/>
  <c r="N414" i="1"/>
  <c r="N362" i="1"/>
  <c r="N213" i="1"/>
  <c r="N260" i="1"/>
  <c r="N210" i="1"/>
  <c r="N55" i="1"/>
  <c r="N130" i="1"/>
  <c r="N462" i="1"/>
  <c r="N527" i="1"/>
  <c r="N386" i="1"/>
  <c r="N318" i="1"/>
  <c r="N517" i="1"/>
  <c r="N78" i="1"/>
  <c r="N459" i="1"/>
  <c r="N75" i="1"/>
  <c r="N507" i="1"/>
  <c r="N6" i="1"/>
  <c r="N259" i="1"/>
  <c r="N216" i="1"/>
  <c r="N157" i="1"/>
  <c r="N320" i="1"/>
  <c r="N354" i="1"/>
  <c r="N38" i="1"/>
  <c r="N352" i="1"/>
  <c r="N90" i="1"/>
  <c r="N482" i="1"/>
  <c r="N293" i="1"/>
  <c r="N307" i="1"/>
  <c r="N420" i="1"/>
  <c r="N175" i="1"/>
  <c r="N19" i="1"/>
  <c r="N218" i="1"/>
  <c r="N350" i="1"/>
  <c r="N40" i="1"/>
  <c r="N54" i="1"/>
  <c r="N371" i="1"/>
  <c r="N126" i="1"/>
  <c r="N255" i="1"/>
  <c r="N221" i="1"/>
  <c r="N172" i="1"/>
  <c r="N227" i="1"/>
  <c r="N18" i="1"/>
  <c r="N304" i="1"/>
  <c r="N32" i="1"/>
  <c r="N400" i="1"/>
  <c r="N9" i="1"/>
  <c r="N80" i="1"/>
  <c r="N477" i="1"/>
  <c r="N301" i="1"/>
  <c r="N468" i="1"/>
  <c r="N208" i="1"/>
  <c r="N474" i="1"/>
  <c r="N230" i="1"/>
  <c r="N535" i="1"/>
  <c r="N389" i="1"/>
  <c r="N144" i="1"/>
  <c r="N456" i="1"/>
  <c r="N409" i="1"/>
  <c r="N348" i="1"/>
  <c r="N375" i="1"/>
  <c r="N325" i="1"/>
  <c r="N62" i="1"/>
  <c r="N21" i="1"/>
  <c r="N406" i="1"/>
  <c r="N243" i="1"/>
  <c r="N529" i="1"/>
  <c r="N438" i="1"/>
  <c r="N212" i="1"/>
  <c r="N290" i="1"/>
  <c r="N343" i="1"/>
  <c r="N231" i="1"/>
  <c r="N100" i="1"/>
  <c r="N139" i="1"/>
  <c r="N73" i="1"/>
  <c r="N123" i="1"/>
  <c r="N397" i="1"/>
  <c r="N63" i="1"/>
  <c r="N519" i="1"/>
  <c r="N88" i="1"/>
  <c r="N487" i="1"/>
  <c r="N388" i="1"/>
  <c r="N437" i="1"/>
  <c r="N147" i="1"/>
  <c r="N439" i="1"/>
  <c r="N370" i="1"/>
  <c r="N167" i="1"/>
  <c r="N254" i="1"/>
  <c r="N150" i="1"/>
  <c r="N532" i="1"/>
  <c r="N181" i="1"/>
  <c r="N174" i="1"/>
  <c r="N64" i="1"/>
  <c r="N269" i="1"/>
  <c r="N428" i="1"/>
  <c r="N56" i="1"/>
  <c r="N294" i="1"/>
  <c r="N233" i="1"/>
  <c r="N57" i="1"/>
  <c r="N245" i="1"/>
  <c r="N358" i="1"/>
  <c r="N315" i="1"/>
  <c r="N512" i="1"/>
  <c r="N71" i="1"/>
  <c r="N278" i="1"/>
  <c r="N518" i="1"/>
  <c r="N241" i="1"/>
  <c r="N154" i="1"/>
  <c r="N470" i="1"/>
  <c r="N292" i="1"/>
  <c r="N108" i="1"/>
  <c r="N506" i="1"/>
  <c r="N291" i="1"/>
  <c r="N275" i="1"/>
  <c r="N431" i="1"/>
  <c r="N496" i="1"/>
  <c r="N281" i="1"/>
  <c r="N339" i="1"/>
  <c r="N272" i="1"/>
  <c r="N402" i="1"/>
  <c r="N264" i="1"/>
  <c r="N159" i="1"/>
  <c r="N37" i="1"/>
  <c r="N118" i="1"/>
  <c r="N461" i="1"/>
  <c r="N51" i="1"/>
  <c r="N204" i="1"/>
  <c r="N273" i="1"/>
  <c r="N14" i="1"/>
  <c r="N4" i="1"/>
  <c r="N158" i="1"/>
  <c r="N442" i="1"/>
  <c r="N266" i="1"/>
  <c r="N415" i="1"/>
  <c r="N72" i="1"/>
  <c r="N137" i="1"/>
  <c r="N310" i="1"/>
  <c r="N510" i="1"/>
  <c r="N369" i="1"/>
  <c r="N215" i="1"/>
  <c r="N283" i="1"/>
  <c r="N171" i="1"/>
  <c r="N52" i="1"/>
  <c r="N368" i="1"/>
  <c r="N145" i="1"/>
  <c r="N407" i="1"/>
  <c r="N288" i="1"/>
  <c r="N161" i="1"/>
  <c r="L206" i="1"/>
  <c r="L511" i="1"/>
  <c r="L164" i="1"/>
  <c r="L418" i="1"/>
  <c r="L475" i="1"/>
  <c r="L346" i="1"/>
  <c r="L390" i="1"/>
  <c r="L491" i="1"/>
  <c r="L424" i="1"/>
  <c r="L268" i="1"/>
  <c r="L311" i="1"/>
  <c r="L183" i="1"/>
  <c r="L492" i="1"/>
  <c r="L450" i="1"/>
  <c r="L345" i="1"/>
  <c r="L534" i="1"/>
  <c r="L484" i="1"/>
  <c r="L194" i="1"/>
  <c r="L489" i="1"/>
  <c r="L349" i="1"/>
  <c r="L480" i="1"/>
  <c r="L106" i="1"/>
  <c r="L251" i="1"/>
  <c r="L111" i="1"/>
  <c r="L513" i="1"/>
  <c r="L267" i="1"/>
  <c r="L394" i="1"/>
  <c r="L49" i="1"/>
  <c r="L113" i="1"/>
  <c r="L219" i="1"/>
  <c r="L365" i="1"/>
  <c r="L35" i="1"/>
  <c r="L451" i="1"/>
  <c r="L282" i="1"/>
  <c r="L151" i="1"/>
  <c r="L110" i="1"/>
  <c r="L321" i="1"/>
  <c r="L329" i="1"/>
  <c r="L342" i="1"/>
  <c r="L222" i="1"/>
  <c r="L13" i="1"/>
  <c r="L193" i="1"/>
  <c r="L441" i="1"/>
  <c r="L399" i="1"/>
  <c r="L330" i="1"/>
  <c r="L425" i="1"/>
  <c r="L457" i="1"/>
  <c r="L374" i="1"/>
  <c r="L344" i="1"/>
  <c r="L197" i="1"/>
  <c r="L121" i="1"/>
  <c r="L142" i="1"/>
  <c r="L163" i="1"/>
  <c r="L3" i="1"/>
  <c r="L514" i="1"/>
  <c r="L30" i="1"/>
  <c r="L280" i="1"/>
  <c r="L22" i="1"/>
  <c r="L391" i="1"/>
  <c r="L226" i="1"/>
  <c r="L68" i="1"/>
  <c r="L20" i="1"/>
  <c r="L530" i="1"/>
  <c r="L86" i="1"/>
  <c r="L383" i="1"/>
  <c r="L486" i="1"/>
  <c r="L444" i="1"/>
  <c r="L170" i="1"/>
  <c r="L423" i="1"/>
  <c r="L60" i="1"/>
  <c r="L65" i="1"/>
  <c r="L28" i="1"/>
  <c r="L261" i="1"/>
  <c r="L66" i="1"/>
  <c r="L43" i="1"/>
  <c r="L403" i="1"/>
  <c r="L199" i="1"/>
  <c r="L263" i="1"/>
  <c r="L198" i="1"/>
  <c r="L317" i="1"/>
  <c r="L326" i="1"/>
  <c r="L284" i="1"/>
  <c r="L324" i="1"/>
  <c r="L169" i="1"/>
  <c r="L84" i="1"/>
  <c r="L279" i="1"/>
  <c r="L271" i="1"/>
  <c r="L314" i="1"/>
  <c r="L238" i="1"/>
  <c r="L192" i="1"/>
  <c r="L262" i="1"/>
  <c r="L34" i="1"/>
  <c r="L82" i="1"/>
  <c r="L168" i="1"/>
  <c r="L476" i="1"/>
  <c r="L501" i="1"/>
  <c r="L76" i="1"/>
  <c r="L10" i="1"/>
  <c r="L211" i="1"/>
  <c r="L195" i="1"/>
  <c r="L74" i="1"/>
  <c r="L92" i="1"/>
  <c r="L114" i="1"/>
  <c r="L133" i="1"/>
  <c r="L196" i="1"/>
  <c r="L357" i="1"/>
  <c r="L436" i="1"/>
  <c r="L434" i="1"/>
  <c r="L12" i="1"/>
  <c r="L515" i="1"/>
  <c r="L153" i="1"/>
  <c r="L155" i="1"/>
  <c r="L228" i="1"/>
  <c r="L393" i="1"/>
  <c r="L308" i="1"/>
  <c r="L473" i="1"/>
  <c r="L309" i="1"/>
  <c r="L454" i="1"/>
  <c r="L313" i="1"/>
  <c r="L58" i="1"/>
  <c r="L165" i="1"/>
  <c r="L422" i="1"/>
  <c r="L353" i="1"/>
  <c r="L132" i="1"/>
  <c r="L458" i="1"/>
  <c r="L297" i="1"/>
  <c r="L190" i="1"/>
  <c r="L531" i="1"/>
  <c r="L236" i="1"/>
  <c r="L500" i="1"/>
  <c r="L485" i="1"/>
  <c r="L289" i="1"/>
  <c r="L351" i="1"/>
  <c r="L97" i="1"/>
  <c r="L173" i="1"/>
  <c r="L522" i="1"/>
  <c r="L124" i="1"/>
  <c r="L524" i="1"/>
  <c r="L448" i="1"/>
  <c r="L466" i="1"/>
  <c r="L120" i="1"/>
  <c r="L141" i="1"/>
  <c r="L287" i="1"/>
  <c r="L497" i="1"/>
  <c r="L135" i="1"/>
  <c r="L334" i="1"/>
  <c r="L323" i="1"/>
  <c r="L464" i="1"/>
  <c r="L363" i="1"/>
  <c r="L465" i="1"/>
  <c r="L285" i="1"/>
  <c r="L299" i="1"/>
  <c r="L242" i="1"/>
  <c r="L246" i="1"/>
  <c r="L185" i="1"/>
  <c r="L481" i="1"/>
  <c r="L440" i="1"/>
  <c r="L395" i="1"/>
  <c r="L435" i="1"/>
  <c r="L404" i="1"/>
  <c r="L257" i="1"/>
  <c r="L427" i="1"/>
  <c r="L125" i="1"/>
  <c r="L503" i="1"/>
  <c r="L366" i="1"/>
  <c r="L39" i="1"/>
  <c r="L426" i="1"/>
  <c r="L379" i="1"/>
  <c r="L258" i="1"/>
  <c r="L234" i="1"/>
  <c r="L47" i="1"/>
  <c r="L223" i="1"/>
  <c r="L361" i="1"/>
  <c r="L83" i="1"/>
  <c r="L377" i="1"/>
  <c r="L186" i="1"/>
  <c r="L105" i="1"/>
  <c r="L274" i="1"/>
  <c r="L333" i="1"/>
  <c r="L187" i="1"/>
  <c r="L107" i="1"/>
  <c r="L48" i="1"/>
  <c r="L276" i="1"/>
  <c r="L101" i="1"/>
  <c r="L177" i="1"/>
  <c r="L319" i="1"/>
  <c r="L455" i="1"/>
  <c r="L162" i="1"/>
  <c r="L376" i="1"/>
  <c r="L328" i="1"/>
  <c r="L115" i="1"/>
  <c r="L119" i="1"/>
  <c r="L25" i="1"/>
  <c r="L149" i="1"/>
  <c r="L270" i="1"/>
  <c r="L23" i="1"/>
  <c r="L413" i="1"/>
  <c r="L355" i="1"/>
  <c r="L467" i="1"/>
  <c r="L432" i="1"/>
  <c r="L302" i="1"/>
  <c r="L249" i="1"/>
  <c r="L240" i="1"/>
  <c r="L316" i="1"/>
  <c r="L79" i="1"/>
  <c r="L156" i="1"/>
  <c r="L247" i="1"/>
  <c r="L103" i="1"/>
  <c r="L252" i="1"/>
  <c r="L364" i="1"/>
  <c r="L340" i="1"/>
  <c r="L499" i="1"/>
  <c r="L214" i="1"/>
  <c r="L387" i="1"/>
  <c r="L490" i="1"/>
  <c r="L401" i="1"/>
  <c r="L203" i="1"/>
  <c r="L131" i="1"/>
  <c r="L36" i="1"/>
  <c r="L176" i="1"/>
  <c r="L520" i="1"/>
  <c r="L42" i="1"/>
  <c r="L472" i="1"/>
  <c r="L224" i="1"/>
  <c r="L184" i="1"/>
  <c r="L396" i="1"/>
  <c r="L443" i="1"/>
  <c r="L188" i="1"/>
  <c r="L372" i="1"/>
  <c r="L140" i="1"/>
  <c r="L127" i="1"/>
  <c r="L433" i="1"/>
  <c r="L405" i="1"/>
  <c r="L322" i="1"/>
  <c r="L298" i="1"/>
  <c r="L95" i="1"/>
  <c r="L85" i="1"/>
  <c r="L286" i="1"/>
  <c r="L367" i="1"/>
  <c r="L508" i="1"/>
  <c r="L244" i="1"/>
  <c r="L27" i="1"/>
  <c r="L463" i="1"/>
  <c r="L143" i="1"/>
  <c r="L91" i="1"/>
  <c r="L332" i="1"/>
  <c r="L180" i="1"/>
  <c r="L478" i="1"/>
  <c r="L191" i="1"/>
  <c r="L452" i="1"/>
  <c r="L408" i="1"/>
  <c r="L338" i="1"/>
  <c r="L217" i="1"/>
  <c r="L235" i="1"/>
  <c r="L479" i="1"/>
  <c r="L528" i="1"/>
  <c r="L533" i="1"/>
  <c r="L24" i="1"/>
  <c r="L526" i="1"/>
  <c r="L2" i="1"/>
  <c r="L102" i="1"/>
  <c r="L122" i="1"/>
  <c r="L239" i="1"/>
  <c r="L265" i="1"/>
  <c r="L419" i="1"/>
  <c r="L148" i="1"/>
  <c r="L335" i="1"/>
  <c r="L69" i="1"/>
  <c r="L200" i="1"/>
  <c r="L94" i="1"/>
  <c r="L509" i="1"/>
  <c r="L207" i="1"/>
  <c r="L382" i="1"/>
  <c r="L232" i="1"/>
  <c r="L493" i="1"/>
  <c r="L341" i="1"/>
  <c r="L303" i="1"/>
  <c r="L179" i="1"/>
  <c r="L359" i="1"/>
  <c r="L412" i="1"/>
  <c r="L300" i="1"/>
  <c r="L488" i="1"/>
  <c r="L398" i="1"/>
  <c r="L201" i="1"/>
  <c r="L50" i="1"/>
  <c r="L356" i="1"/>
  <c r="L67" i="1"/>
  <c r="L429" i="1"/>
  <c r="L189" i="1"/>
  <c r="L373" i="1"/>
  <c r="L112" i="1"/>
  <c r="L229" i="1"/>
  <c r="L134" i="1"/>
  <c r="L45" i="1"/>
  <c r="L447" i="1"/>
  <c r="L295" i="1"/>
  <c r="L136" i="1"/>
  <c r="L525" i="1"/>
  <c r="L220" i="1"/>
  <c r="L337" i="1"/>
  <c r="L77" i="1"/>
  <c r="L421" i="1"/>
  <c r="L445" i="1"/>
  <c r="L380" i="1"/>
  <c r="L98" i="1"/>
  <c r="L225" i="1"/>
  <c r="L7" i="1"/>
  <c r="L250" i="1"/>
  <c r="L305" i="1"/>
  <c r="L11" i="1"/>
  <c r="L41" i="1"/>
  <c r="L152" i="1"/>
  <c r="L360" i="1"/>
  <c r="L253" i="1"/>
  <c r="L381" i="1"/>
  <c r="L336" i="1"/>
  <c r="L256" i="1"/>
  <c r="L453" i="1"/>
  <c r="L116" i="1"/>
  <c r="L61" i="1"/>
  <c r="L17" i="1"/>
  <c r="L59" i="1"/>
  <c r="L327" i="1"/>
  <c r="L277" i="1"/>
  <c r="L104" i="1"/>
  <c r="L521" i="1"/>
  <c r="L331" i="1"/>
  <c r="L46" i="1"/>
  <c r="L29" i="1"/>
  <c r="L146" i="1"/>
  <c r="L306" i="1"/>
  <c r="L93" i="1"/>
  <c r="L166" i="1"/>
  <c r="L109" i="1"/>
  <c r="L523" i="1"/>
  <c r="L96" i="1"/>
  <c r="L205" i="1"/>
  <c r="L202" i="1"/>
  <c r="L5" i="1"/>
  <c r="L8" i="1"/>
  <c r="L384" i="1"/>
  <c r="L392" i="1"/>
  <c r="L471" i="1"/>
  <c r="L385" i="1"/>
  <c r="L89" i="1"/>
  <c r="L44" i="1"/>
  <c r="L87" i="1"/>
  <c r="L129" i="1"/>
  <c r="L15" i="1"/>
  <c r="L502" i="1"/>
  <c r="L99" i="1"/>
  <c r="L182" i="1"/>
  <c r="L516" i="1"/>
  <c r="L53" i="1"/>
  <c r="L460" i="1"/>
  <c r="L26" i="1"/>
  <c r="L483" i="1"/>
  <c r="L495" i="1"/>
  <c r="L347" i="1"/>
  <c r="L31" i="1"/>
  <c r="L178" i="1"/>
  <c r="L138" i="1"/>
  <c r="L81" i="1"/>
  <c r="L469" i="1"/>
  <c r="L498" i="1"/>
  <c r="L504" i="1"/>
  <c r="L248" i="1"/>
  <c r="L494" i="1"/>
  <c r="L410" i="1"/>
  <c r="L209" i="1"/>
  <c r="L411" i="1"/>
  <c r="L446" i="1"/>
  <c r="L430" i="1"/>
  <c r="L449" i="1"/>
  <c r="L296" i="1"/>
  <c r="L312" i="1"/>
  <c r="L16" i="1"/>
  <c r="L117" i="1"/>
  <c r="L70" i="1"/>
  <c r="L128" i="1"/>
  <c r="L160" i="1"/>
  <c r="L237" i="1"/>
  <c r="L416" i="1"/>
  <c r="L505" i="1"/>
  <c r="L378" i="1"/>
  <c r="L417" i="1"/>
  <c r="L33" i="1"/>
  <c r="L414" i="1"/>
  <c r="L362" i="1"/>
  <c r="L213" i="1"/>
  <c r="L260" i="1"/>
  <c r="L210" i="1"/>
  <c r="L55" i="1"/>
  <c r="L130" i="1"/>
  <c r="L462" i="1"/>
  <c r="L527" i="1"/>
  <c r="L386" i="1"/>
  <c r="L318" i="1"/>
  <c r="L517" i="1"/>
  <c r="L78" i="1"/>
  <c r="L459" i="1"/>
  <c r="L75" i="1"/>
  <c r="L507" i="1"/>
  <c r="L6" i="1"/>
  <c r="L259" i="1"/>
  <c r="L216" i="1"/>
  <c r="L157" i="1"/>
  <c r="L320" i="1"/>
  <c r="L354" i="1"/>
  <c r="L38" i="1"/>
  <c r="L352" i="1"/>
  <c r="L90" i="1"/>
  <c r="L482" i="1"/>
  <c r="L293" i="1"/>
  <c r="L307" i="1"/>
  <c r="L420" i="1"/>
  <c r="L175" i="1"/>
  <c r="L19" i="1"/>
  <c r="L218" i="1"/>
  <c r="L350" i="1"/>
  <c r="L40" i="1"/>
  <c r="L54" i="1"/>
  <c r="L371" i="1"/>
  <c r="L126" i="1"/>
  <c r="L255" i="1"/>
  <c r="L221" i="1"/>
  <c r="L172" i="1"/>
  <c r="L227" i="1"/>
  <c r="L18" i="1"/>
  <c r="L304" i="1"/>
  <c r="L32" i="1"/>
  <c r="L400" i="1"/>
  <c r="L9" i="1"/>
  <c r="L80" i="1"/>
  <c r="L477" i="1"/>
  <c r="L301" i="1"/>
  <c r="L468" i="1"/>
  <c r="L208" i="1"/>
  <c r="L474" i="1"/>
  <c r="L230" i="1"/>
  <c r="L535" i="1"/>
  <c r="L389" i="1"/>
  <c r="L144" i="1"/>
  <c r="L456" i="1"/>
  <c r="L409" i="1"/>
  <c r="L348" i="1"/>
  <c r="L375" i="1"/>
  <c r="L325" i="1"/>
  <c r="L62" i="1"/>
  <c r="L21" i="1"/>
  <c r="L406" i="1"/>
  <c r="L243" i="1"/>
  <c r="L529" i="1"/>
  <c r="L438" i="1"/>
  <c r="L212" i="1"/>
  <c r="L290" i="1"/>
  <c r="L343" i="1"/>
  <c r="L231" i="1"/>
  <c r="L100" i="1"/>
  <c r="L139" i="1"/>
  <c r="L73" i="1"/>
  <c r="L123" i="1"/>
  <c r="L397" i="1"/>
  <c r="L63" i="1"/>
  <c r="L519" i="1"/>
  <c r="L88" i="1"/>
  <c r="L487" i="1"/>
  <c r="L388" i="1"/>
  <c r="L437" i="1"/>
  <c r="L147" i="1"/>
  <c r="L439" i="1"/>
  <c r="L370" i="1"/>
  <c r="L167" i="1"/>
  <c r="L254" i="1"/>
  <c r="L150" i="1"/>
  <c r="L532" i="1"/>
  <c r="L181" i="1"/>
  <c r="L174" i="1"/>
  <c r="L64" i="1"/>
  <c r="L269" i="1"/>
  <c r="L428" i="1"/>
  <c r="L56" i="1"/>
  <c r="L294" i="1"/>
  <c r="L233" i="1"/>
  <c r="L57" i="1"/>
  <c r="L245" i="1"/>
  <c r="L358" i="1"/>
  <c r="L315" i="1"/>
  <c r="L512" i="1"/>
  <c r="L71" i="1"/>
  <c r="L278" i="1"/>
  <c r="L518" i="1"/>
  <c r="L241" i="1"/>
  <c r="L154" i="1"/>
  <c r="L470" i="1"/>
  <c r="L292" i="1"/>
  <c r="L108" i="1"/>
  <c r="L506" i="1"/>
  <c r="L291" i="1"/>
  <c r="L275" i="1"/>
  <c r="L431" i="1"/>
  <c r="L496" i="1"/>
  <c r="L281" i="1"/>
  <c r="L339" i="1"/>
  <c r="L272" i="1"/>
  <c r="L402" i="1"/>
  <c r="L264" i="1"/>
  <c r="L159" i="1"/>
  <c r="L37" i="1"/>
  <c r="L118" i="1"/>
  <c r="L461" i="1"/>
  <c r="L51" i="1"/>
  <c r="L204" i="1"/>
  <c r="L273" i="1"/>
  <c r="L14" i="1"/>
  <c r="L4" i="1"/>
  <c r="L158" i="1"/>
  <c r="L442" i="1"/>
  <c r="L266" i="1"/>
  <c r="L415" i="1"/>
  <c r="L72" i="1"/>
  <c r="L137" i="1"/>
  <c r="L310" i="1"/>
  <c r="L510" i="1"/>
  <c r="L369" i="1"/>
  <c r="L215" i="1"/>
  <c r="L283" i="1"/>
  <c r="L171" i="1"/>
  <c r="L52" i="1"/>
  <c r="L368" i="1"/>
  <c r="L145" i="1"/>
  <c r="L407" i="1"/>
  <c r="L288" i="1"/>
  <c r="L161" i="1"/>
  <c r="J206" i="1"/>
  <c r="J511" i="1"/>
  <c r="J164" i="1"/>
  <c r="J418" i="1"/>
  <c r="J475" i="1"/>
  <c r="J346" i="1"/>
  <c r="J390" i="1"/>
  <c r="J491" i="1"/>
  <c r="J424" i="1"/>
  <c r="J268" i="1"/>
  <c r="J311" i="1"/>
  <c r="J183" i="1"/>
  <c r="J492" i="1"/>
  <c r="J450" i="1"/>
  <c r="J345" i="1"/>
  <c r="J534" i="1"/>
  <c r="J484" i="1"/>
  <c r="J194" i="1"/>
  <c r="J489" i="1"/>
  <c r="J349" i="1"/>
  <c r="J480" i="1"/>
  <c r="J106" i="1"/>
  <c r="J251" i="1"/>
  <c r="J111" i="1"/>
  <c r="J513" i="1"/>
  <c r="J267" i="1"/>
  <c r="J394" i="1"/>
  <c r="J49" i="1"/>
  <c r="J113" i="1"/>
  <c r="J219" i="1"/>
  <c r="J365" i="1"/>
  <c r="J35" i="1"/>
  <c r="J451" i="1"/>
  <c r="J282" i="1"/>
  <c r="J151" i="1"/>
  <c r="J110" i="1"/>
  <c r="J321" i="1"/>
  <c r="J329" i="1"/>
  <c r="J342" i="1"/>
  <c r="J222" i="1"/>
  <c r="J13" i="1"/>
  <c r="J193" i="1"/>
  <c r="J441" i="1"/>
  <c r="J399" i="1"/>
  <c r="J330" i="1"/>
  <c r="J425" i="1"/>
  <c r="J457" i="1"/>
  <c r="J374" i="1"/>
  <c r="J344" i="1"/>
  <c r="J197" i="1"/>
  <c r="J121" i="1"/>
  <c r="J142" i="1"/>
  <c r="J163" i="1"/>
  <c r="J3" i="1"/>
  <c r="J514" i="1"/>
  <c r="J30" i="1"/>
  <c r="J280" i="1"/>
  <c r="J22" i="1"/>
  <c r="J391" i="1"/>
  <c r="J226" i="1"/>
  <c r="J68" i="1"/>
  <c r="J20" i="1"/>
  <c r="J530" i="1"/>
  <c r="J86" i="1"/>
  <c r="J383" i="1"/>
  <c r="J486" i="1"/>
  <c r="J444" i="1"/>
  <c r="J170" i="1"/>
  <c r="J423" i="1"/>
  <c r="J60" i="1"/>
  <c r="J65" i="1"/>
  <c r="J28" i="1"/>
  <c r="J261" i="1"/>
  <c r="J66" i="1"/>
  <c r="J43" i="1"/>
  <c r="J403" i="1"/>
  <c r="J199" i="1"/>
  <c r="J263" i="1"/>
  <c r="J198" i="1"/>
  <c r="J317" i="1"/>
  <c r="J326" i="1"/>
  <c r="J284" i="1"/>
  <c r="J324" i="1"/>
  <c r="J169" i="1"/>
  <c r="J84" i="1"/>
  <c r="J279" i="1"/>
  <c r="J271" i="1"/>
  <c r="J314" i="1"/>
  <c r="J238" i="1"/>
  <c r="J192" i="1"/>
  <c r="J262" i="1"/>
  <c r="J34" i="1"/>
  <c r="J82" i="1"/>
  <c r="J168" i="1"/>
  <c r="J476" i="1"/>
  <c r="J501" i="1"/>
  <c r="J76" i="1"/>
  <c r="J10" i="1"/>
  <c r="J211" i="1"/>
  <c r="J195" i="1"/>
  <c r="J74" i="1"/>
  <c r="J92" i="1"/>
  <c r="J114" i="1"/>
  <c r="J133" i="1"/>
  <c r="J196" i="1"/>
  <c r="J357" i="1"/>
  <c r="J436" i="1"/>
  <c r="J434" i="1"/>
  <c r="J12" i="1"/>
  <c r="J515" i="1"/>
  <c r="J153" i="1"/>
  <c r="J155" i="1"/>
  <c r="J228" i="1"/>
  <c r="J393" i="1"/>
  <c r="J308" i="1"/>
  <c r="J473" i="1"/>
  <c r="J309" i="1"/>
  <c r="J454" i="1"/>
  <c r="J313" i="1"/>
  <c r="J58" i="1"/>
  <c r="J165" i="1"/>
  <c r="J422" i="1"/>
  <c r="J353" i="1"/>
  <c r="J132" i="1"/>
  <c r="J458" i="1"/>
  <c r="J297" i="1"/>
  <c r="J190" i="1"/>
  <c r="J531" i="1"/>
  <c r="J236" i="1"/>
  <c r="J500" i="1"/>
  <c r="J485" i="1"/>
  <c r="J289" i="1"/>
  <c r="J351" i="1"/>
  <c r="J97" i="1"/>
  <c r="J173" i="1"/>
  <c r="J522" i="1"/>
  <c r="J124" i="1"/>
  <c r="J524" i="1"/>
  <c r="J448" i="1"/>
  <c r="J466" i="1"/>
  <c r="J120" i="1"/>
  <c r="J141" i="1"/>
  <c r="J287" i="1"/>
  <c r="J497" i="1"/>
  <c r="J135" i="1"/>
  <c r="J334" i="1"/>
  <c r="J323" i="1"/>
  <c r="J464" i="1"/>
  <c r="J363" i="1"/>
  <c r="J465" i="1"/>
  <c r="J285" i="1"/>
  <c r="J299" i="1"/>
  <c r="J242" i="1"/>
  <c r="J246" i="1"/>
  <c r="J185" i="1"/>
  <c r="J481" i="1"/>
  <c r="J440" i="1"/>
  <c r="J395" i="1"/>
  <c r="J435" i="1"/>
  <c r="J404" i="1"/>
  <c r="J257" i="1"/>
  <c r="J427" i="1"/>
  <c r="J125" i="1"/>
  <c r="J503" i="1"/>
  <c r="J366" i="1"/>
  <c r="J39" i="1"/>
  <c r="J426" i="1"/>
  <c r="J379" i="1"/>
  <c r="J258" i="1"/>
  <c r="J234" i="1"/>
  <c r="J47" i="1"/>
  <c r="J223" i="1"/>
  <c r="J361" i="1"/>
  <c r="J83" i="1"/>
  <c r="J377" i="1"/>
  <c r="J186" i="1"/>
  <c r="J105" i="1"/>
  <c r="J274" i="1"/>
  <c r="J333" i="1"/>
  <c r="J187" i="1"/>
  <c r="J107" i="1"/>
  <c r="J48" i="1"/>
  <c r="J276" i="1"/>
  <c r="J101" i="1"/>
  <c r="J177" i="1"/>
  <c r="J319" i="1"/>
  <c r="J455" i="1"/>
  <c r="J162" i="1"/>
  <c r="J376" i="1"/>
  <c r="J328" i="1"/>
  <c r="J115" i="1"/>
  <c r="J119" i="1"/>
  <c r="J25" i="1"/>
  <c r="J149" i="1"/>
  <c r="J270" i="1"/>
  <c r="J23" i="1"/>
  <c r="J413" i="1"/>
  <c r="J355" i="1"/>
  <c r="J467" i="1"/>
  <c r="J432" i="1"/>
  <c r="J302" i="1"/>
  <c r="J249" i="1"/>
  <c r="J240" i="1"/>
  <c r="J316" i="1"/>
  <c r="J79" i="1"/>
  <c r="J156" i="1"/>
  <c r="J247" i="1"/>
  <c r="J103" i="1"/>
  <c r="J252" i="1"/>
  <c r="J364" i="1"/>
  <c r="J340" i="1"/>
  <c r="J499" i="1"/>
  <c r="J214" i="1"/>
  <c r="J387" i="1"/>
  <c r="J490" i="1"/>
  <c r="J401" i="1"/>
  <c r="J203" i="1"/>
  <c r="J131" i="1"/>
  <c r="J36" i="1"/>
  <c r="J176" i="1"/>
  <c r="J520" i="1"/>
  <c r="J42" i="1"/>
  <c r="J472" i="1"/>
  <c r="J224" i="1"/>
  <c r="J184" i="1"/>
  <c r="J396" i="1"/>
  <c r="J443" i="1"/>
  <c r="J188" i="1"/>
  <c r="J372" i="1"/>
  <c r="J140" i="1"/>
  <c r="J127" i="1"/>
  <c r="J433" i="1"/>
  <c r="J405" i="1"/>
  <c r="J322" i="1"/>
  <c r="J298" i="1"/>
  <c r="J95" i="1"/>
  <c r="J85" i="1"/>
  <c r="J286" i="1"/>
  <c r="J367" i="1"/>
  <c r="J508" i="1"/>
  <c r="J244" i="1"/>
  <c r="J27" i="1"/>
  <c r="J463" i="1"/>
  <c r="J143" i="1"/>
  <c r="J91" i="1"/>
  <c r="J332" i="1"/>
  <c r="J180" i="1"/>
  <c r="J478" i="1"/>
  <c r="J191" i="1"/>
  <c r="J452" i="1"/>
  <c r="J408" i="1"/>
  <c r="J338" i="1"/>
  <c r="J217" i="1"/>
  <c r="J235" i="1"/>
  <c r="J479" i="1"/>
  <c r="J528" i="1"/>
  <c r="J533" i="1"/>
  <c r="J24" i="1"/>
  <c r="J526" i="1"/>
  <c r="J2" i="1"/>
  <c r="J102" i="1"/>
  <c r="J122" i="1"/>
  <c r="J239" i="1"/>
  <c r="J265" i="1"/>
  <c r="J419" i="1"/>
  <c r="J148" i="1"/>
  <c r="J335" i="1"/>
  <c r="J69" i="1"/>
  <c r="J200" i="1"/>
  <c r="J94" i="1"/>
  <c r="J509" i="1"/>
  <c r="J207" i="1"/>
  <c r="J382" i="1"/>
  <c r="J232" i="1"/>
  <c r="J493" i="1"/>
  <c r="J341" i="1"/>
  <c r="J303" i="1"/>
  <c r="J179" i="1"/>
  <c r="J359" i="1"/>
  <c r="J412" i="1"/>
  <c r="J300" i="1"/>
  <c r="J488" i="1"/>
  <c r="J398" i="1"/>
  <c r="J201" i="1"/>
  <c r="J50" i="1"/>
  <c r="J356" i="1"/>
  <c r="J67" i="1"/>
  <c r="J429" i="1"/>
  <c r="J189" i="1"/>
  <c r="J373" i="1"/>
  <c r="J112" i="1"/>
  <c r="J229" i="1"/>
  <c r="J134" i="1"/>
  <c r="J45" i="1"/>
  <c r="J447" i="1"/>
  <c r="J295" i="1"/>
  <c r="J136" i="1"/>
  <c r="J525" i="1"/>
  <c r="J220" i="1"/>
  <c r="J337" i="1"/>
  <c r="J77" i="1"/>
  <c r="J421" i="1"/>
  <c r="J445" i="1"/>
  <c r="J380" i="1"/>
  <c r="J98" i="1"/>
  <c r="J225" i="1"/>
  <c r="J7" i="1"/>
  <c r="J250" i="1"/>
  <c r="J305" i="1"/>
  <c r="J11" i="1"/>
  <c r="J41" i="1"/>
  <c r="J152" i="1"/>
  <c r="J360" i="1"/>
  <c r="J253" i="1"/>
  <c r="J381" i="1"/>
  <c r="J336" i="1"/>
  <c r="J256" i="1"/>
  <c r="J453" i="1"/>
  <c r="J116" i="1"/>
  <c r="J61" i="1"/>
  <c r="J17" i="1"/>
  <c r="J59" i="1"/>
  <c r="J327" i="1"/>
  <c r="J277" i="1"/>
  <c r="J104" i="1"/>
  <c r="J521" i="1"/>
  <c r="J331" i="1"/>
  <c r="J46" i="1"/>
  <c r="J29" i="1"/>
  <c r="J146" i="1"/>
  <c r="J306" i="1"/>
  <c r="J93" i="1"/>
  <c r="J166" i="1"/>
  <c r="J109" i="1"/>
  <c r="J523" i="1"/>
  <c r="J96" i="1"/>
  <c r="J205" i="1"/>
  <c r="J202" i="1"/>
  <c r="J5" i="1"/>
  <c r="J8" i="1"/>
  <c r="J384" i="1"/>
  <c r="J392" i="1"/>
  <c r="J471" i="1"/>
  <c r="J385" i="1"/>
  <c r="J89" i="1"/>
  <c r="J44" i="1"/>
  <c r="J87" i="1"/>
  <c r="J129" i="1"/>
  <c r="J15" i="1"/>
  <c r="J502" i="1"/>
  <c r="J99" i="1"/>
  <c r="J182" i="1"/>
  <c r="J516" i="1"/>
  <c r="J53" i="1"/>
  <c r="J460" i="1"/>
  <c r="J26" i="1"/>
  <c r="J483" i="1"/>
  <c r="J495" i="1"/>
  <c r="J347" i="1"/>
  <c r="J31" i="1"/>
  <c r="J178" i="1"/>
  <c r="J138" i="1"/>
  <c r="J81" i="1"/>
  <c r="J469" i="1"/>
  <c r="J498" i="1"/>
  <c r="J504" i="1"/>
  <c r="J248" i="1"/>
  <c r="J494" i="1"/>
  <c r="J410" i="1"/>
  <c r="J209" i="1"/>
  <c r="J411" i="1"/>
  <c r="J446" i="1"/>
  <c r="J430" i="1"/>
  <c r="J449" i="1"/>
  <c r="J296" i="1"/>
  <c r="J312" i="1"/>
  <c r="J16" i="1"/>
  <c r="J117" i="1"/>
  <c r="J70" i="1"/>
  <c r="J128" i="1"/>
  <c r="J160" i="1"/>
  <c r="J237" i="1"/>
  <c r="J416" i="1"/>
  <c r="J505" i="1"/>
  <c r="J378" i="1"/>
  <c r="J417" i="1"/>
  <c r="J33" i="1"/>
  <c r="J414" i="1"/>
  <c r="J362" i="1"/>
  <c r="J213" i="1"/>
  <c r="J260" i="1"/>
  <c r="J210" i="1"/>
  <c r="J55" i="1"/>
  <c r="J130" i="1"/>
  <c r="J462" i="1"/>
  <c r="J527" i="1"/>
  <c r="J386" i="1"/>
  <c r="J318" i="1"/>
  <c r="J517" i="1"/>
  <c r="J78" i="1"/>
  <c r="J459" i="1"/>
  <c r="J75" i="1"/>
  <c r="J507" i="1"/>
  <c r="J6" i="1"/>
  <c r="J259" i="1"/>
  <c r="J216" i="1"/>
  <c r="J157" i="1"/>
  <c r="J320" i="1"/>
  <c r="J354" i="1"/>
  <c r="J38" i="1"/>
  <c r="J352" i="1"/>
  <c r="J90" i="1"/>
  <c r="J482" i="1"/>
  <c r="J293" i="1"/>
  <c r="J307" i="1"/>
  <c r="J420" i="1"/>
  <c r="J175" i="1"/>
  <c r="J19" i="1"/>
  <c r="J218" i="1"/>
  <c r="J350" i="1"/>
  <c r="J40" i="1"/>
  <c r="J54" i="1"/>
  <c r="J371" i="1"/>
  <c r="J126" i="1"/>
  <c r="J255" i="1"/>
  <c r="J221" i="1"/>
  <c r="J172" i="1"/>
  <c r="J227" i="1"/>
  <c r="J18" i="1"/>
  <c r="J304" i="1"/>
  <c r="J32" i="1"/>
  <c r="J400" i="1"/>
  <c r="J9" i="1"/>
  <c r="J80" i="1"/>
  <c r="J477" i="1"/>
  <c r="J301" i="1"/>
  <c r="J468" i="1"/>
  <c r="J208" i="1"/>
  <c r="J474" i="1"/>
  <c r="J230" i="1"/>
  <c r="J535" i="1"/>
  <c r="J389" i="1"/>
  <c r="J144" i="1"/>
  <c r="J456" i="1"/>
  <c r="J409" i="1"/>
  <c r="J348" i="1"/>
  <c r="J375" i="1"/>
  <c r="J325" i="1"/>
  <c r="J62" i="1"/>
  <c r="J21" i="1"/>
  <c r="J406" i="1"/>
  <c r="J243" i="1"/>
  <c r="J529" i="1"/>
  <c r="J438" i="1"/>
  <c r="J212" i="1"/>
  <c r="J290" i="1"/>
  <c r="J343" i="1"/>
  <c r="J231" i="1"/>
  <c r="J100" i="1"/>
  <c r="J139" i="1"/>
  <c r="J73" i="1"/>
  <c r="J123" i="1"/>
  <c r="J397" i="1"/>
  <c r="J63" i="1"/>
  <c r="J519" i="1"/>
  <c r="J88" i="1"/>
  <c r="J487" i="1"/>
  <c r="J388" i="1"/>
  <c r="J437" i="1"/>
  <c r="J147" i="1"/>
  <c r="J439" i="1"/>
  <c r="J370" i="1"/>
  <c r="J167" i="1"/>
  <c r="J254" i="1"/>
  <c r="J150" i="1"/>
  <c r="J532" i="1"/>
  <c r="J181" i="1"/>
  <c r="J174" i="1"/>
  <c r="J64" i="1"/>
  <c r="J269" i="1"/>
  <c r="J428" i="1"/>
  <c r="J56" i="1"/>
  <c r="J294" i="1"/>
  <c r="J233" i="1"/>
  <c r="J57" i="1"/>
  <c r="J245" i="1"/>
  <c r="J358" i="1"/>
  <c r="J315" i="1"/>
  <c r="J512" i="1"/>
  <c r="J71" i="1"/>
  <c r="J278" i="1"/>
  <c r="J518" i="1"/>
  <c r="J241" i="1"/>
  <c r="J154" i="1"/>
  <c r="J470" i="1"/>
  <c r="J292" i="1"/>
  <c r="J108" i="1"/>
  <c r="J506" i="1"/>
  <c r="J291" i="1"/>
  <c r="J275" i="1"/>
  <c r="J431" i="1"/>
  <c r="J496" i="1"/>
  <c r="J281" i="1"/>
  <c r="J339" i="1"/>
  <c r="J272" i="1"/>
  <c r="J402" i="1"/>
  <c r="J264" i="1"/>
  <c r="J159" i="1"/>
  <c r="J37" i="1"/>
  <c r="J118" i="1"/>
  <c r="J461" i="1"/>
  <c r="J51" i="1"/>
  <c r="J204" i="1"/>
  <c r="J273" i="1"/>
  <c r="J14" i="1"/>
  <c r="J4" i="1"/>
  <c r="J158" i="1"/>
  <c r="J442" i="1"/>
  <c r="J266" i="1"/>
  <c r="J415" i="1"/>
  <c r="J72" i="1"/>
  <c r="J137" i="1"/>
  <c r="J310" i="1"/>
  <c r="J510" i="1"/>
  <c r="J369" i="1"/>
  <c r="J215" i="1"/>
  <c r="J283" i="1"/>
  <c r="J171" i="1"/>
  <c r="J52" i="1"/>
  <c r="J368" i="1"/>
  <c r="J145" i="1"/>
  <c r="J407" i="1"/>
  <c r="J288" i="1"/>
  <c r="J161" i="1"/>
  <c r="H285" i="1" l="1"/>
  <c r="H182" i="1"/>
  <c r="Q29" i="2"/>
  <c r="H437" i="1" l="1"/>
  <c r="H147" i="1"/>
  <c r="H439" i="1"/>
  <c r="H519" i="1"/>
  <c r="H223" i="1"/>
  <c r="H186" i="1"/>
  <c r="H154" i="1"/>
  <c r="H388" i="1"/>
  <c r="H487" i="1"/>
  <c r="H88" i="1"/>
  <c r="H470" i="1"/>
  <c r="H48" i="1"/>
  <c r="H448" i="1"/>
  <c r="H366" i="1"/>
  <c r="H49" i="1"/>
  <c r="D49" i="1"/>
  <c r="H141" i="1"/>
  <c r="H267" i="1"/>
  <c r="H101" i="1"/>
  <c r="H74" i="1"/>
  <c r="H92" i="1"/>
  <c r="H215" i="1"/>
  <c r="H299" i="1"/>
  <c r="H407" i="1" l="1"/>
  <c r="H517" i="1"/>
  <c r="H454" i="1"/>
  <c r="H313" i="1"/>
  <c r="H195" i="1"/>
  <c r="H78" i="1"/>
  <c r="H166" i="1"/>
  <c r="H109" i="1"/>
  <c r="H314" i="1"/>
  <c r="H258" i="1"/>
  <c r="H273" i="1"/>
  <c r="H522" i="1" l="1"/>
  <c r="H330" i="1"/>
  <c r="H481" i="1"/>
  <c r="H374" i="1"/>
  <c r="H344" i="1"/>
  <c r="H426" i="1"/>
  <c r="H365" i="1"/>
  <c r="H367" i="1"/>
  <c r="H197" i="1"/>
  <c r="H340" i="1"/>
  <c r="H242" i="1"/>
  <c r="H357" i="1"/>
  <c r="H393" i="1"/>
  <c r="H384" i="1"/>
  <c r="H511" i="1"/>
  <c r="H194" i="1"/>
  <c r="H177" i="1"/>
  <c r="H394" i="1"/>
  <c r="H124" i="1"/>
  <c r="H97" i="1"/>
  <c r="H173" i="1"/>
  <c r="H531" i="1"/>
  <c r="H513" i="1"/>
  <c r="H286" i="1"/>
  <c r="H499" i="1"/>
  <c r="H68" i="1"/>
  <c r="H391" i="1"/>
  <c r="H226" i="1"/>
  <c r="H280" i="1"/>
  <c r="H22" i="1"/>
  <c r="H368" i="1"/>
  <c r="H145" i="1"/>
  <c r="H180" i="1"/>
  <c r="H478" i="1"/>
  <c r="H332" i="1"/>
  <c r="H373" i="1"/>
  <c r="H112" i="1"/>
  <c r="H497" i="1"/>
  <c r="H5" i="1"/>
  <c r="H308" i="1"/>
  <c r="H427" i="1"/>
  <c r="H486" i="1"/>
  <c r="H444" i="1"/>
  <c r="H170" i="1"/>
  <c r="H423" i="1"/>
  <c r="H60" i="1"/>
  <c r="H86" i="1"/>
  <c r="H153" i="1"/>
  <c r="H515" i="1"/>
  <c r="H501" i="1"/>
  <c r="H450" i="1"/>
  <c r="H345" i="1"/>
  <c r="H524" i="1"/>
  <c r="H133" i="1"/>
  <c r="H196" i="1"/>
  <c r="H217" i="1"/>
  <c r="H396" i="1"/>
  <c r="H526" i="1"/>
  <c r="H30" i="1"/>
  <c r="H79" i="1"/>
  <c r="H34" i="1"/>
  <c r="H238" i="1"/>
  <c r="H473" i="1"/>
  <c r="H251" i="1"/>
  <c r="H58" i="1"/>
  <c r="H165" i="1"/>
  <c r="H219" i="1"/>
  <c r="H113" i="1"/>
  <c r="H275" i="1"/>
  <c r="H106" i="1"/>
  <c r="H211" i="1"/>
  <c r="H520" i="1"/>
  <c r="H108" i="1"/>
  <c r="H506" i="1"/>
  <c r="H291" i="1"/>
  <c r="H379" i="1"/>
  <c r="H228" i="1"/>
  <c r="H508" i="1"/>
  <c r="H244" i="1"/>
  <c r="H27" i="1"/>
  <c r="H463" i="1"/>
  <c r="H142" i="1"/>
  <c r="H163" i="1"/>
  <c r="H156" i="1"/>
  <c r="H121" i="1"/>
  <c r="H271" i="1"/>
  <c r="H514" i="1"/>
  <c r="H500" i="1"/>
  <c r="H287" i="1"/>
  <c r="H23" i="1"/>
  <c r="H413" i="1"/>
  <c r="H355" i="1"/>
  <c r="H467" i="1"/>
  <c r="H432" i="1"/>
  <c r="H302" i="1"/>
  <c r="H361" i="1"/>
  <c r="H83" i="1"/>
  <c r="H247" i="1"/>
  <c r="H383" i="1" l="1"/>
  <c r="H174" i="1"/>
  <c r="H326" i="1" l="1"/>
  <c r="H230" i="1"/>
  <c r="H87" i="1"/>
  <c r="H129" i="1"/>
  <c r="H265" i="1"/>
  <c r="H419" i="1"/>
  <c r="H236" i="1"/>
  <c r="H387" i="1"/>
  <c r="H461" i="1"/>
  <c r="H159" i="1"/>
  <c r="H36" i="1"/>
  <c r="H464" i="1"/>
  <c r="H363" i="1"/>
  <c r="H465" i="1"/>
  <c r="H278" i="1"/>
  <c r="H518" i="1"/>
  <c r="H140" i="1"/>
  <c r="H137" i="1"/>
  <c r="H310" i="1"/>
  <c r="H510" i="1"/>
  <c r="H369" i="1"/>
  <c r="H72" i="1"/>
  <c r="H415" i="1"/>
  <c r="H80" i="1"/>
  <c r="H477" i="1"/>
  <c r="H284" i="1"/>
  <c r="H20" i="1"/>
  <c r="H65" i="1"/>
  <c r="H329" i="1"/>
  <c r="H530" i="1"/>
  <c r="H451" i="1"/>
  <c r="H282" i="1"/>
  <c r="H51" i="1"/>
  <c r="H176" i="1"/>
  <c r="H127" i="1"/>
  <c r="H433" i="1"/>
  <c r="H203" i="1"/>
  <c r="H131" i="1"/>
  <c r="H193" i="1"/>
  <c r="H377" i="1"/>
  <c r="H47" i="1"/>
  <c r="H155" i="1"/>
  <c r="H270" i="1"/>
  <c r="H12" i="1"/>
  <c r="H434" i="1"/>
  <c r="H315" i="1"/>
  <c r="H533" i="1"/>
  <c r="H204" i="1"/>
  <c r="H103" i="1"/>
  <c r="H235" i="1"/>
  <c r="H479" i="1"/>
  <c r="H214" i="1"/>
  <c r="H323" i="1"/>
  <c r="H422" i="1"/>
  <c r="H353" i="1"/>
  <c r="H132" i="1"/>
  <c r="H458" i="1"/>
  <c r="H297" i="1"/>
  <c r="H190" i="1"/>
  <c r="H351" i="1"/>
  <c r="H151" i="1"/>
  <c r="H110" i="1"/>
  <c r="H321" i="1"/>
  <c r="H69" i="1"/>
  <c r="H107" i="1"/>
  <c r="H240" i="1"/>
  <c r="H135" i="1"/>
  <c r="H206" i="1"/>
  <c r="H125" i="1"/>
  <c r="H476" i="1"/>
  <c r="H25" i="1"/>
  <c r="H13" i="1"/>
  <c r="H10" i="1"/>
  <c r="H257" i="1"/>
  <c r="H148" i="1"/>
  <c r="H453" i="1"/>
  <c r="H39" i="1"/>
  <c r="H64" i="1"/>
  <c r="H269" i="1"/>
  <c r="H428" i="1"/>
  <c r="H56" i="1"/>
  <c r="H294" i="1"/>
  <c r="H233" i="1"/>
  <c r="H57" i="1"/>
  <c r="H245" i="1"/>
  <c r="H358" i="1"/>
  <c r="H425" i="1"/>
  <c r="H249" i="1"/>
  <c r="H304" i="1"/>
  <c r="H32" i="1"/>
  <c r="H71" i="1"/>
  <c r="H91" i="1"/>
  <c r="H324" i="1"/>
  <c r="H169" i="1"/>
  <c r="H84" i="1"/>
  <c r="H85" i="1"/>
  <c r="H338" i="1"/>
  <c r="H95" i="1"/>
  <c r="H42" i="1"/>
  <c r="H452" i="1"/>
  <c r="H143" i="1"/>
  <c r="H534" i="1"/>
  <c r="H484" i="1"/>
  <c r="H503" i="1"/>
  <c r="H207" i="1"/>
  <c r="H382" i="1"/>
  <c r="H334" i="1"/>
  <c r="H309" i="1"/>
  <c r="H485" i="1"/>
  <c r="H289" i="1"/>
  <c r="H317" i="1"/>
  <c r="H164" i="1"/>
  <c r="H418" i="1"/>
  <c r="H475" i="1"/>
  <c r="H346" i="1"/>
  <c r="H390" i="1"/>
  <c r="H491" i="1"/>
  <c r="H424" i="1"/>
  <c r="H268" i="1"/>
  <c r="H311" i="1"/>
  <c r="H319" i="1"/>
  <c r="H455" i="1"/>
  <c r="H162" i="1"/>
  <c r="H376" i="1"/>
  <c r="H328" i="1"/>
  <c r="H115" i="1"/>
  <c r="H119" i="1"/>
  <c r="H3" i="1"/>
  <c r="H262" i="1"/>
  <c r="H120" i="1"/>
  <c r="H489" i="1"/>
  <c r="H349" i="1"/>
  <c r="H252" i="1"/>
  <c r="H364" i="1"/>
  <c r="H114" i="1"/>
  <c r="H283" i="1"/>
  <c r="H171" i="1"/>
  <c r="H52" i="1"/>
  <c r="H342" i="1"/>
  <c r="H222" i="1"/>
  <c r="H66" i="1"/>
  <c r="H43" i="1"/>
  <c r="H403" i="1"/>
  <c r="H199" i="1"/>
  <c r="H263" i="1"/>
  <c r="H198" i="1"/>
  <c r="H372" i="1"/>
  <c r="H75" i="1"/>
  <c r="H443" i="1"/>
  <c r="H188" i="1"/>
  <c r="H168" i="1"/>
  <c r="H316" i="1"/>
  <c r="H435" i="1"/>
  <c r="H395" i="1"/>
  <c r="H76" i="1"/>
  <c r="H466" i="1"/>
  <c r="H440" i="1"/>
  <c r="H279" i="1"/>
  <c r="H246" i="1"/>
  <c r="H185" i="1"/>
  <c r="H457" i="1"/>
  <c r="H24" i="1"/>
  <c r="H276" i="1"/>
  <c r="H441" i="1"/>
  <c r="H399" i="1"/>
  <c r="H82" i="1"/>
  <c r="H480" i="1"/>
  <c r="H436" i="1"/>
  <c r="H234" i="1"/>
  <c r="H405" i="1"/>
  <c r="H149" i="1"/>
  <c r="H105" i="1"/>
  <c r="H274" i="1"/>
  <c r="H333" i="1"/>
  <c r="H187" i="1"/>
  <c r="H4" i="1"/>
  <c r="H158" i="1"/>
  <c r="H442" i="1"/>
  <c r="H146" i="1"/>
  <c r="H408" i="1"/>
  <c r="H191" i="1"/>
  <c r="H322" i="1"/>
  <c r="H298" i="1"/>
  <c r="H254" i="1"/>
  <c r="H150" i="1"/>
  <c r="H532" i="1"/>
  <c r="H181" i="1"/>
  <c r="H528" i="1"/>
  <c r="H2" i="1"/>
  <c r="H229" i="1"/>
  <c r="H205" i="1"/>
  <c r="H266" i="1"/>
  <c r="H490" i="1"/>
  <c r="H401" i="1"/>
  <c r="H126" i="1"/>
  <c r="H28" i="1"/>
  <c r="H261" i="1"/>
  <c r="H295" i="1"/>
  <c r="H239" i="1"/>
  <c r="H447" i="1"/>
  <c r="H134" i="1"/>
  <c r="H45" i="1"/>
  <c r="H429" i="1"/>
  <c r="H94" i="1"/>
  <c r="H179" i="1"/>
  <c r="H359" i="1"/>
  <c r="H412" i="1"/>
  <c r="H300" i="1"/>
  <c r="H488" i="1"/>
  <c r="H183" i="1"/>
  <c r="H492" i="1"/>
  <c r="H341" i="1"/>
  <c r="H303" i="1"/>
  <c r="H102" i="1"/>
  <c r="H337" i="1"/>
  <c r="H445" i="1"/>
  <c r="H50" i="1"/>
  <c r="H356" i="1"/>
  <c r="H67" i="1"/>
  <c r="H77" i="1"/>
  <c r="H421" i="1"/>
  <c r="H136" i="1"/>
  <c r="H525" i="1"/>
  <c r="H200" i="1"/>
  <c r="H17" i="1"/>
  <c r="H59" i="1"/>
  <c r="H243" i="1"/>
  <c r="H529" i="1"/>
  <c r="H509" i="1"/>
  <c r="H122" i="1"/>
  <c r="H189" i="1"/>
  <c r="H471" i="1"/>
  <c r="H281" i="1"/>
  <c r="H339" i="1"/>
  <c r="H272" i="1"/>
  <c r="H402" i="1"/>
  <c r="H264" i="1"/>
  <c r="H335" i="1"/>
  <c r="H37" i="1"/>
  <c r="H118" i="1"/>
  <c r="H468" i="1"/>
  <c r="H208" i="1"/>
  <c r="H350" i="1"/>
  <c r="H38" i="1"/>
  <c r="H111" i="1"/>
  <c r="H139" i="1"/>
  <c r="H495" i="1"/>
  <c r="H35" i="1"/>
  <c r="H11" i="1"/>
  <c r="H201" i="1"/>
  <c r="H220" i="1"/>
  <c r="H93" i="1"/>
  <c r="H493" i="1"/>
  <c r="H232" i="1"/>
  <c r="H305" i="1"/>
  <c r="H521" i="1"/>
  <c r="H404" i="1"/>
  <c r="H40" i="1"/>
  <c r="H54" i="1"/>
  <c r="H96" i="1"/>
  <c r="H7" i="1"/>
  <c r="H9" i="1"/>
  <c r="H53" i="1"/>
  <c r="H460" i="1"/>
  <c r="H26" i="1"/>
  <c r="H502" i="1"/>
  <c r="H99" i="1"/>
  <c r="H459" i="1"/>
  <c r="H15" i="1"/>
  <c r="H516" i="1"/>
  <c r="H46" i="1"/>
  <c r="H331" i="1"/>
  <c r="H411" i="1"/>
  <c r="H446" i="1"/>
  <c r="H417" i="1"/>
  <c r="H231" i="1"/>
  <c r="H498" i="1"/>
  <c r="H504" i="1"/>
  <c r="H100" i="1"/>
  <c r="H210" i="1"/>
  <c r="H398" i="1"/>
  <c r="H178" i="1"/>
  <c r="H138" i="1"/>
  <c r="H104" i="1"/>
  <c r="H21" i="1"/>
  <c r="H406" i="1"/>
  <c r="H496" i="1"/>
  <c r="H290" i="1"/>
  <c r="H343" i="1"/>
  <c r="H167" i="1"/>
  <c r="H327" i="1"/>
  <c r="H277" i="1"/>
  <c r="H55" i="1"/>
  <c r="H371" i="1"/>
  <c r="H420" i="1"/>
  <c r="H431" i="1"/>
  <c r="H472" i="1"/>
  <c r="H224" i="1"/>
  <c r="H184" i="1"/>
  <c r="H392" i="1"/>
  <c r="H81" i="1"/>
  <c r="H130" i="1"/>
  <c r="H527" i="1"/>
  <c r="H462" i="1"/>
  <c r="H483" i="1"/>
  <c r="H456" i="1"/>
  <c r="H409" i="1"/>
  <c r="H348" i="1"/>
  <c r="H98" i="1"/>
  <c r="H225" i="1"/>
  <c r="H160" i="1"/>
  <c r="H430" i="1"/>
  <c r="H449" i="1"/>
  <c r="H296" i="1"/>
  <c r="H312" i="1"/>
  <c r="H16" i="1"/>
  <c r="H117" i="1"/>
  <c r="H70" i="1"/>
  <c r="H128" i="1"/>
  <c r="H237" i="1"/>
  <c r="H89" i="1"/>
  <c r="H157" i="1"/>
  <c r="H192" i="1"/>
  <c r="H212" i="1"/>
  <c r="H378" i="1"/>
  <c r="H370" i="1"/>
  <c r="H474" i="1"/>
  <c r="H469" i="1"/>
  <c r="H325" i="1"/>
  <c r="H62" i="1"/>
  <c r="H44" i="1"/>
  <c r="H152" i="1"/>
  <c r="H381" i="1"/>
  <c r="H336" i="1"/>
  <c r="H255" i="1"/>
  <c r="H293" i="1"/>
  <c r="H307" i="1"/>
  <c r="H259" i="1"/>
  <c r="H438" i="1"/>
  <c r="H175" i="1"/>
  <c r="H116" i="1"/>
  <c r="H362" i="1"/>
  <c r="H213" i="1"/>
  <c r="H202" i="1"/>
  <c r="H248" i="1"/>
  <c r="H494" i="1"/>
  <c r="H410" i="1"/>
  <c r="H209" i="1"/>
  <c r="H19" i="1"/>
  <c r="H33" i="1"/>
  <c r="H414" i="1"/>
  <c r="H375" i="1"/>
  <c r="H31" i="1"/>
  <c r="H216" i="1"/>
  <c r="H523" i="1"/>
  <c r="H352" i="1"/>
  <c r="H360" i="1"/>
  <c r="H123" i="1"/>
  <c r="H73" i="1"/>
  <c r="H29" i="1"/>
  <c r="H8" i="1"/>
  <c r="H507" i="1"/>
  <c r="H306" i="1"/>
  <c r="H301" i="1"/>
  <c r="H6" i="1"/>
  <c r="H385" i="1"/>
  <c r="H63" i="1"/>
  <c r="H318" i="1"/>
  <c r="H41" i="1"/>
  <c r="H14" i="1"/>
  <c r="H292" i="1"/>
  <c r="H389" i="1"/>
  <c r="H218" i="1"/>
  <c r="H535" i="1"/>
  <c r="H250" i="1"/>
  <c r="H505" i="1"/>
  <c r="H256" i="1"/>
  <c r="H380" i="1"/>
  <c r="H144" i="1"/>
  <c r="H320" i="1"/>
  <c r="H354" i="1"/>
  <c r="H61" i="1"/>
  <c r="H400" i="1"/>
  <c r="H260" i="1"/>
  <c r="H221" i="1"/>
  <c r="H416" i="1"/>
  <c r="H90" i="1"/>
  <c r="H482" i="1"/>
  <c r="H241" i="1"/>
  <c r="H253" i="1"/>
  <c r="H397" i="1"/>
  <c r="H512" i="1"/>
  <c r="H288" i="1"/>
  <c r="H161" i="1"/>
  <c r="H172" i="1"/>
  <c r="H227" i="1"/>
  <c r="H18" i="1"/>
  <c r="H386" i="1"/>
  <c r="H347" i="1"/>
  <c r="J39" i="2" l="1"/>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6" i="2"/>
  <c r="E5" i="2"/>
  <c r="E4" i="2"/>
  <c r="E3" i="2"/>
  <c r="E7" i="2"/>
  <c r="A1" i="2" l="1"/>
  <c r="B1" i="2" s="1"/>
  <c r="K26" i="2" l="1"/>
  <c r="F33" i="2"/>
  <c r="F12" i="2"/>
  <c r="F14" i="2"/>
  <c r="F44" i="2"/>
  <c r="F8" i="2"/>
  <c r="F26" i="2"/>
  <c r="F42" i="2"/>
  <c r="K34" i="2"/>
  <c r="K10" i="2"/>
  <c r="F6" i="2"/>
  <c r="F36" i="2"/>
  <c r="K39" i="2"/>
  <c r="F43" i="2"/>
  <c r="F38" i="2"/>
  <c r="K30" i="2"/>
  <c r="F46" i="2"/>
  <c r="F32" i="2"/>
  <c r="K35" i="2"/>
  <c r="F39" i="2"/>
  <c r="F30" i="2"/>
  <c r="K25" i="2"/>
  <c r="K23" i="2"/>
  <c r="K21" i="2"/>
  <c r="K19" i="2"/>
  <c r="K17" i="2"/>
  <c r="F11" i="2"/>
  <c r="K9" i="2"/>
  <c r="F4" i="2"/>
  <c r="F24" i="2"/>
  <c r="F22" i="2"/>
  <c r="F20" i="2"/>
  <c r="F18" i="2"/>
  <c r="F5" i="2"/>
  <c r="F13" i="2"/>
  <c r="K11" i="2"/>
  <c r="K4" i="2"/>
  <c r="F25" i="2"/>
  <c r="F23" i="2"/>
  <c r="F21" i="2"/>
  <c r="F19" i="2"/>
  <c r="F17" i="2"/>
  <c r="K15" i="2"/>
  <c r="F9" i="2"/>
  <c r="K24" i="2"/>
  <c r="K22" i="2"/>
  <c r="K20" i="2"/>
  <c r="K18" i="2"/>
  <c r="F15" i="2"/>
  <c r="K13" i="2"/>
  <c r="K5" i="2"/>
  <c r="F40" i="2"/>
  <c r="K36" i="2"/>
  <c r="K37" i="2"/>
  <c r="K27" i="2"/>
  <c r="K6" i="2"/>
  <c r="F3" i="2"/>
  <c r="F51" i="2"/>
  <c r="K8" i="2"/>
  <c r="K7" i="2"/>
  <c r="F29" i="2"/>
  <c r="F50" i="2"/>
  <c r="K3" i="2"/>
  <c r="K38" i="2"/>
  <c r="F10" i="2"/>
  <c r="F49" i="2"/>
  <c r="F45" i="2"/>
  <c r="F28" i="2"/>
  <c r="K31" i="2"/>
  <c r="F35" i="2"/>
  <c r="K14" i="2"/>
  <c r="F7" i="2"/>
  <c r="F41" i="2"/>
  <c r="K32" i="2"/>
  <c r="K16" i="2"/>
  <c r="F31" i="2"/>
  <c r="K33" i="2"/>
  <c r="F37" i="2"/>
  <c r="K28" i="2"/>
  <c r="K12" i="2"/>
  <c r="F16" i="2"/>
  <c r="F27" i="2"/>
  <c r="F48" i="2"/>
  <c r="F47" i="2"/>
  <c r="K29" i="2"/>
  <c r="F34" i="2"/>
</calcChain>
</file>

<file path=xl/sharedStrings.xml><?xml version="1.0" encoding="utf-8"?>
<sst xmlns="http://schemas.openxmlformats.org/spreadsheetml/2006/main" count="11062" uniqueCount="1126">
  <si>
    <t>#</t>
  </si>
  <si>
    <t>Participant</t>
  </si>
  <si>
    <t>E-Mail</t>
  </si>
  <si>
    <t>Who collects?</t>
  </si>
  <si>
    <t>How Paying?</t>
  </si>
  <si>
    <t>Paid?</t>
  </si>
  <si>
    <t>$</t>
  </si>
  <si>
    <t>Group A.1</t>
  </si>
  <si>
    <t>Group A.1 $</t>
  </si>
  <si>
    <t>Group A.2</t>
  </si>
  <si>
    <t>Group B.1</t>
  </si>
  <si>
    <t>Group B.2</t>
  </si>
  <si>
    <t>Group C.1</t>
  </si>
  <si>
    <t>Group C.2</t>
  </si>
  <si>
    <t>Group C.3</t>
  </si>
  <si>
    <t>Group D.1</t>
  </si>
  <si>
    <t>Group D.2</t>
  </si>
  <si>
    <t>Group D.3</t>
  </si>
  <si>
    <t>Group E.1</t>
  </si>
  <si>
    <t>Group E.2</t>
  </si>
  <si>
    <t>Group F.1</t>
  </si>
  <si>
    <t>Johnson, Dustin</t>
  </si>
  <si>
    <t>McIlroy, Rory</t>
  </si>
  <si>
    <t>Berger, Daniel</t>
  </si>
  <si>
    <t>Fitzpatrick, Matthew</t>
  </si>
  <si>
    <t>Rahm, Jon</t>
  </si>
  <si>
    <t>Hadwin, Adam</t>
  </si>
  <si>
    <t>Cabrera, Angel</t>
  </si>
  <si>
    <t>Couples, Fred</t>
  </si>
  <si>
    <t>Spieth, Jordan</t>
  </si>
  <si>
    <t>Reed, Patrick</t>
  </si>
  <si>
    <t>Thomas, Justin</t>
  </si>
  <si>
    <t>Leishman, Marc</t>
  </si>
  <si>
    <t>Vegas, Jhonattan</t>
  </si>
  <si>
    <t>Player</t>
  </si>
  <si>
    <t>Number selected</t>
  </si>
  <si>
    <t>% of boards</t>
  </si>
  <si>
    <t>Group</t>
  </si>
  <si>
    <t>Day, Jason</t>
  </si>
  <si>
    <t>A</t>
  </si>
  <si>
    <t>D</t>
  </si>
  <si>
    <t>Fowler, Rickie</t>
  </si>
  <si>
    <t>Cabrera-Bello, Rafael</t>
  </si>
  <si>
    <t>Garcia, Sergio</t>
  </si>
  <si>
    <t>Fisher, Ross</t>
  </si>
  <si>
    <t>1st</t>
  </si>
  <si>
    <t>Matsuyama, Hideki</t>
  </si>
  <si>
    <t>Fleetwood, Tommy</t>
  </si>
  <si>
    <t>2nd</t>
  </si>
  <si>
    <t>Place</t>
  </si>
  <si>
    <t>Payout</t>
  </si>
  <si>
    <t>3rd</t>
  </si>
  <si>
    <t>Mickelson, Phil</t>
  </si>
  <si>
    <t>4th</t>
  </si>
  <si>
    <t>Rose, Justin</t>
  </si>
  <si>
    <t>Hoffman, Charley</t>
  </si>
  <si>
    <t>5th</t>
  </si>
  <si>
    <t>Scott, Adam</t>
  </si>
  <si>
    <t>6th</t>
  </si>
  <si>
    <t>7th</t>
  </si>
  <si>
    <t>Stenson, Henrik</t>
  </si>
  <si>
    <t>Ikeda, Yuta</t>
  </si>
  <si>
    <t>8th</t>
  </si>
  <si>
    <t>Watson, Bubba</t>
  </si>
  <si>
    <t>Kim, Si Woo</t>
  </si>
  <si>
    <t>9th</t>
  </si>
  <si>
    <t>B</t>
  </si>
  <si>
    <t>10th</t>
  </si>
  <si>
    <t>Casey, Paul</t>
  </si>
  <si>
    <t>Adm</t>
  </si>
  <si>
    <t>Dufner, Jason</t>
  </si>
  <si>
    <t>Perez, Pat</t>
  </si>
  <si>
    <t>Pieters, Thomas</t>
  </si>
  <si>
    <t>11th</t>
  </si>
  <si>
    <t>Grace, Branden</t>
  </si>
  <si>
    <t>12th</t>
  </si>
  <si>
    <t>13th</t>
  </si>
  <si>
    <t>14th</t>
  </si>
  <si>
    <t>Johnson, Zach</t>
  </si>
  <si>
    <t>15th</t>
  </si>
  <si>
    <t>Kuchar, Matt</t>
  </si>
  <si>
    <t>Moore, Ryan</t>
  </si>
  <si>
    <t>Wiesberger, Bernd</t>
  </si>
  <si>
    <t>Oosthuizen, Louis</t>
  </si>
  <si>
    <t>E</t>
  </si>
  <si>
    <t>Schwartzel, Charl</t>
  </si>
  <si>
    <t>Immelman, Trevor</t>
  </si>
  <si>
    <t>Langer, Bernhard</t>
  </si>
  <si>
    <t>Walker, Jimmy</t>
  </si>
  <si>
    <t>Lyle, Sandy</t>
  </si>
  <si>
    <t>Mize, Larry</t>
  </si>
  <si>
    <t>Willett, Danny</t>
  </si>
  <si>
    <t>Chappell, Kevin</t>
  </si>
  <si>
    <t>C</t>
  </si>
  <si>
    <t>O'Meara, Mark</t>
  </si>
  <si>
    <t>Singh, Vijay</t>
  </si>
  <si>
    <t>Weir, Mike</t>
  </si>
  <si>
    <t>Woods, Tiger</t>
  </si>
  <si>
    <t>Kaymer, Martin</t>
  </si>
  <si>
    <t>Woosnam, Ian</t>
  </si>
  <si>
    <t>Kisner, Kevin</t>
  </si>
  <si>
    <t>F</t>
  </si>
  <si>
    <t>Molinari, Francesco</t>
  </si>
  <si>
    <t>Noren, Alex</t>
  </si>
  <si>
    <t>Steele, Brendan</t>
  </si>
  <si>
    <t>Woodland, Gary</t>
  </si>
  <si>
    <t>YES</t>
  </si>
  <si>
    <t>sohara8036@gmail.com</t>
  </si>
  <si>
    <t>Simpson, Webb</t>
  </si>
  <si>
    <t>Check Info</t>
  </si>
  <si>
    <t>Group B.3</t>
  </si>
  <si>
    <t>Cantlay, Patrick</t>
  </si>
  <si>
    <t>Harman, Brian</t>
  </si>
  <si>
    <t>Henley, Russell</t>
  </si>
  <si>
    <t>Aphibarnrat, Kiradech</t>
  </si>
  <si>
    <t>DeChambeau, Bryson</t>
  </si>
  <si>
    <t>Finau, Tony</t>
  </si>
  <si>
    <t>Hatton, Tyrrell</t>
  </si>
  <si>
    <t>Schauffele, Xander</t>
  </si>
  <si>
    <t>Bryan, Wesley</t>
  </si>
  <si>
    <t>Cook, Austin</t>
  </si>
  <si>
    <t>Frittelli, Dylan</t>
  </si>
  <si>
    <t>Horschel, Billy</t>
  </si>
  <si>
    <t>Kizzire, Patton</t>
  </si>
  <si>
    <t>Kodaira, Satoshi</t>
  </si>
  <si>
    <t>Li, Haotong</t>
  </si>
  <si>
    <t>Miyazato, Yusaku</t>
  </si>
  <si>
    <t>Potter, Ted</t>
  </si>
  <si>
    <t>Reavie, Chez</t>
  </si>
  <si>
    <t>Sharma, Shubhankar</t>
  </si>
  <si>
    <t>Smith, Cameron</t>
  </si>
  <si>
    <t>Stanley, Kyle</t>
  </si>
  <si>
    <t>Olazabal, Jose</t>
  </si>
  <si>
    <t>Ellis, Harry</t>
  </si>
  <si>
    <t>Ghim, Doug</t>
  </si>
  <si>
    <t>Lin, Yuxin</t>
  </si>
  <si>
    <t>Niemann, Joaquin</t>
  </si>
  <si>
    <t>Parziale, Matt</t>
  </si>
  <si>
    <t>Redman, Doc</t>
  </si>
  <si>
    <t>O'Hara, Steve</t>
  </si>
  <si>
    <t>VENMO</t>
  </si>
  <si>
    <t>chris.keller@traditionllc.com</t>
  </si>
  <si>
    <t>Keller, Chris</t>
  </si>
  <si>
    <t>bdobek@tagsl.com</t>
  </si>
  <si>
    <t>Dobek, Bryan 1</t>
  </si>
  <si>
    <t>Dobek, Bryan 2</t>
  </si>
  <si>
    <t>Dobek, Bryan 3</t>
  </si>
  <si>
    <t>Dobek, Bryan</t>
  </si>
  <si>
    <t>Anderson, Richard 1</t>
  </si>
  <si>
    <t>Anderson, Richard 2</t>
  </si>
  <si>
    <t>Anderson, Richard</t>
  </si>
  <si>
    <t>CHECK</t>
  </si>
  <si>
    <t>NO</t>
  </si>
  <si>
    <t>BrokenNiblic1956@gmail.com</t>
  </si>
  <si>
    <t>mike.kraemer@mgkcompanies.com</t>
  </si>
  <si>
    <t>Kraemer, Mike</t>
  </si>
  <si>
    <t>PAY PAL</t>
  </si>
  <si>
    <t>jim@archboldandfather.com</t>
  </si>
  <si>
    <t>Archbold, Jim</t>
  </si>
  <si>
    <t>Schmidt, DJ</t>
  </si>
  <si>
    <t>ctarangul@gmail.com</t>
  </si>
  <si>
    <t>Tarangul, Chris</t>
  </si>
  <si>
    <t>horacehite@yahoo.com</t>
  </si>
  <si>
    <t>Hite, Horace</t>
  </si>
  <si>
    <t>hauser_marc@hotmail.com</t>
  </si>
  <si>
    <t>Hauser, Marc 1</t>
  </si>
  <si>
    <t>Hauser, Marc 2</t>
  </si>
  <si>
    <t>Hauser, Marc</t>
  </si>
  <si>
    <t>Massopust, Alex</t>
  </si>
  <si>
    <t>axemass@gmail.com</t>
  </si>
  <si>
    <t>BDowney@gateway-banking.com</t>
  </si>
  <si>
    <t>Downey, Bruce</t>
  </si>
  <si>
    <t>jefflarson@kathfuel.com</t>
  </si>
  <si>
    <t>stevedahl@kathfuel.com</t>
  </si>
  <si>
    <t>Larson, Jeff</t>
  </si>
  <si>
    <t>Dahl, Steve</t>
  </si>
  <si>
    <t>jayronsom@gmail.com</t>
  </si>
  <si>
    <t>Sommers, Jason</t>
  </si>
  <si>
    <t>russ@2ndswing.com</t>
  </si>
  <si>
    <t>Higgins, Russ 1</t>
  </si>
  <si>
    <t>Higgins, Russ 2</t>
  </si>
  <si>
    <t>Higgins, Russ</t>
  </si>
  <si>
    <t>Kurt.Breeggemann@robinsonfresh.com</t>
  </si>
  <si>
    <t>Breeggemann, Kurt</t>
  </si>
  <si>
    <t>Breegemann, Kurt</t>
  </si>
  <si>
    <t>dzchairs@gmail.com</t>
  </si>
  <si>
    <t>Zaer, Doug</t>
  </si>
  <si>
    <t>Stillings, Lane</t>
  </si>
  <si>
    <t>carol01oh@aol.com</t>
  </si>
  <si>
    <t>rmar0314@aol.com</t>
  </si>
  <si>
    <t>Marquis, Ron</t>
  </si>
  <si>
    <t>adamwolf9@yahoo.com</t>
  </si>
  <si>
    <t>Wolf, Adam</t>
  </si>
  <si>
    <t>slchorseshoer@yahoo.com</t>
  </si>
  <si>
    <t>Cannon, Shawn</t>
  </si>
  <si>
    <t>cflaherty@2ndswing.com</t>
  </si>
  <si>
    <t>Flaherty, Connor</t>
  </si>
  <si>
    <t>Busching, Steven</t>
  </si>
  <si>
    <t>cobra1966@hotmail.com</t>
  </si>
  <si>
    <t>gammoncraig@yahoo.com</t>
  </si>
  <si>
    <t>Gammon, Craig</t>
  </si>
  <si>
    <t>Keenan, Kevin</t>
  </si>
  <si>
    <t>kevinkeenan00@gmail.com</t>
  </si>
  <si>
    <t>zachhoef@gmail.com</t>
  </si>
  <si>
    <t>Vanderhoef, Zachary</t>
  </si>
  <si>
    <t>Keenan, Tom</t>
  </si>
  <si>
    <t>tkeenan50@gmail.com</t>
  </si>
  <si>
    <t>todd@earlsfloorsanding.com</t>
  </si>
  <si>
    <t>Anthony, Todd</t>
  </si>
  <si>
    <t>tompoole@comcast.net</t>
  </si>
  <si>
    <t>Poole, Tom</t>
  </si>
  <si>
    <t>danieljablonski13@gmail.com</t>
  </si>
  <si>
    <t>Jablonski, Daniel</t>
  </si>
  <si>
    <t>Cindy.Cole@alliancebanks.com</t>
  </si>
  <si>
    <t>Sapletal, Dennis</t>
  </si>
  <si>
    <t>Cole, Cindy</t>
  </si>
  <si>
    <t>johnson_ryan@me.com</t>
  </si>
  <si>
    <t>Johnson, Ryan</t>
  </si>
  <si>
    <t>pxriet@yahoo.com</t>
  </si>
  <si>
    <t>Rietta, Phil</t>
  </si>
  <si>
    <t>deejota@yahoo.com</t>
  </si>
  <si>
    <t>jim@jwandsons.com</t>
  </si>
  <si>
    <t>Arntz, Jim</t>
  </si>
  <si>
    <t>Arntz, Deana</t>
  </si>
  <si>
    <t>harlie1@comcast.net</t>
  </si>
  <si>
    <t>Tolat, Parag</t>
  </si>
  <si>
    <t>pptolat@yahoo.com</t>
  </si>
  <si>
    <t>danieldhelder@gmail.com</t>
  </si>
  <si>
    <t>Helder, Daniel</t>
  </si>
  <si>
    <t>Helder, Danie</t>
  </si>
  <si>
    <t>ryapat@comcast.net</t>
  </si>
  <si>
    <t>Ryan, Pat</t>
  </si>
  <si>
    <t>Robin@califsheetmetal.com</t>
  </si>
  <si>
    <t>Hoffos, Robin</t>
  </si>
  <si>
    <t>Nakamura, Bruce</t>
  </si>
  <si>
    <t>Blasco, Steve</t>
  </si>
  <si>
    <t>Lehman, Steve 2</t>
  </si>
  <si>
    <t>Lehman, Steve 1</t>
  </si>
  <si>
    <t>mflanagan@opportune.com</t>
  </si>
  <si>
    <t>Flanagan, Matt</t>
  </si>
  <si>
    <t>kwynnm@giertsenco.com</t>
  </si>
  <si>
    <t>Modrynski, Kwynn 1</t>
  </si>
  <si>
    <t>Modrynski, Kwynn 2</t>
  </si>
  <si>
    <t>Modrynski, Kwynn 3</t>
  </si>
  <si>
    <t>Modrynski, Kwynn 4</t>
  </si>
  <si>
    <t>Modrynski, Kwynn</t>
  </si>
  <si>
    <t>Rockers, Ryan</t>
  </si>
  <si>
    <t>proftleeucla@gmail.com</t>
  </si>
  <si>
    <t>number1vikesfan@aol.com</t>
  </si>
  <si>
    <t>Lee, Thomas 1</t>
  </si>
  <si>
    <t>Lee, Thomas 2</t>
  </si>
  <si>
    <t>Lee, Thomas</t>
  </si>
  <si>
    <t>bstang10@comcast.net</t>
  </si>
  <si>
    <t>Stang, Brian</t>
  </si>
  <si>
    <t>cphrey@gmail.com</t>
  </si>
  <si>
    <t>Frey, Chris</t>
  </si>
  <si>
    <t>eric@bighamrealtors.com</t>
  </si>
  <si>
    <t>Bigham, Eric</t>
  </si>
  <si>
    <t>Logan.Hooyer@regi.com</t>
  </si>
  <si>
    <t>Hooyer, Logan</t>
  </si>
  <si>
    <t>chansen@guidelineamc.com</t>
  </si>
  <si>
    <t>rdowns8478@aol.com</t>
  </si>
  <si>
    <t>Hansen, Curtis</t>
  </si>
  <si>
    <t>Hansen, Curtis 1</t>
  </si>
  <si>
    <t>Hansen, Curtis 2</t>
  </si>
  <si>
    <t>Downs, Bob</t>
  </si>
  <si>
    <t>kjstreifel@hotmail.com</t>
  </si>
  <si>
    <t>Streifel, Kevin 1</t>
  </si>
  <si>
    <t>Streifel, Kevin 2</t>
  </si>
  <si>
    <t>Streifel, Kevin</t>
  </si>
  <si>
    <t>Rydell, John</t>
  </si>
  <si>
    <t>Traylor, Tom</t>
  </si>
  <si>
    <t>ttraylorjr@traylor.com</t>
  </si>
  <si>
    <t>Blackwood, Ben 1</t>
  </si>
  <si>
    <t>Blackwood, Ben 2</t>
  </si>
  <si>
    <t>Muilenburg, Chris</t>
  </si>
  <si>
    <t>cyclone94@msn.com</t>
  </si>
  <si>
    <t>Blackwood, Ben</t>
  </si>
  <si>
    <t>bblackwood@cbsofcolorado.com</t>
  </si>
  <si>
    <t>dacardino@gmail.com</t>
  </si>
  <si>
    <t>Cardino, David</t>
  </si>
  <si>
    <t>James.Oraham@ncr.com</t>
  </si>
  <si>
    <t>Oraham, Jim</t>
  </si>
  <si>
    <t>rzine@comcast.net</t>
  </si>
  <si>
    <t>Paulzine, Bob</t>
  </si>
  <si>
    <t>chrismacero@comcast.net</t>
  </si>
  <si>
    <t>Macero, Chris</t>
  </si>
  <si>
    <t>ianrileybehm@gmail.com</t>
  </si>
  <si>
    <t>Behm, Ian</t>
  </si>
  <si>
    <t>Oscarson, Matt</t>
  </si>
  <si>
    <t>oscarsonmasonry@yahoo.com</t>
  </si>
  <si>
    <t>Hoffos, Drew</t>
  </si>
  <si>
    <t>Valento, David</t>
  </si>
  <si>
    <t>scottmcgregor11@gmail.com</t>
  </si>
  <si>
    <t>McGregor, Scott 1</t>
  </si>
  <si>
    <t>McGregor, Scott 2</t>
  </si>
  <si>
    <t>McGregor, Scott 3</t>
  </si>
  <si>
    <t>McGregor, Scott 4</t>
  </si>
  <si>
    <t>McGregor, Scott 5</t>
  </si>
  <si>
    <t>McGregor, Scott 6</t>
  </si>
  <si>
    <t>McGregor, Scott 7</t>
  </si>
  <si>
    <t>McGregor, Scott 8</t>
  </si>
  <si>
    <t>McGregor, Scott 9</t>
  </si>
  <si>
    <t>McGregor, Scott 10</t>
  </si>
  <si>
    <t>McGregor, Scott</t>
  </si>
  <si>
    <t>aaronharoldwright@gmail.com</t>
  </si>
  <si>
    <t>Wright, Aaron</t>
  </si>
  <si>
    <t>Wright, Aaron 1</t>
  </si>
  <si>
    <t>Wright, Aaron 2</t>
  </si>
  <si>
    <t>blakebohn@icloud.com</t>
  </si>
  <si>
    <t>Bohn, Blake 1</t>
  </si>
  <si>
    <t>Bohn, Blake 2</t>
  </si>
  <si>
    <t>Bohn, Blake 3</t>
  </si>
  <si>
    <t>Bohn, Blake</t>
  </si>
  <si>
    <t>joe.pacheco2@hpe.com</t>
  </si>
  <si>
    <t>Pacheco, Joe</t>
  </si>
  <si>
    <t>Cyle.Kiger@outlook.com</t>
  </si>
  <si>
    <t>Kiger, Cyle 1</t>
  </si>
  <si>
    <t>Kiger, Cyle 2</t>
  </si>
  <si>
    <t>Kiger, Cyle 3</t>
  </si>
  <si>
    <t>Kiger, Cyle</t>
  </si>
  <si>
    <t>alex@msquaredcpa.com</t>
  </si>
  <si>
    <t>Mushalla, Alex</t>
  </si>
  <si>
    <t>Reif, William</t>
  </si>
  <si>
    <t>billytitletown@yahoo.com</t>
  </si>
  <si>
    <t>chieflit@aol.com</t>
  </si>
  <si>
    <t>Rutzick, Adam</t>
  </si>
  <si>
    <t>Rutzick, Jake</t>
  </si>
  <si>
    <t>Jakerutzick@gmail.com</t>
  </si>
  <si>
    <t>Rutzick, Steven</t>
  </si>
  <si>
    <t>Stevenrutzicklaw@comcast.net</t>
  </si>
  <si>
    <t>rpisciotta16@gmail.com</t>
  </si>
  <si>
    <t>Pisciotta, Ryan</t>
  </si>
  <si>
    <t>kgorg@earthlink.net</t>
  </si>
  <si>
    <t>Gorg, Kevin</t>
  </si>
  <si>
    <t>Adyer@erlaw.com</t>
  </si>
  <si>
    <t>Dyer, Alex</t>
  </si>
  <si>
    <t>heaterking007@gmail.com</t>
  </si>
  <si>
    <t>King, Kurt</t>
  </si>
  <si>
    <t>smithjosk@gmail.com</t>
  </si>
  <si>
    <t>Smith, Joe</t>
  </si>
  <si>
    <t>tim.smith@sebrands.com</t>
  </si>
  <si>
    <t>Smith, Tim</t>
  </si>
  <si>
    <t>andrewaschwartz@gmail.com</t>
  </si>
  <si>
    <t>Schwartz, Andrew</t>
  </si>
  <si>
    <t>Beach, Brian 1</t>
  </si>
  <si>
    <t>Beach, Brian 2</t>
  </si>
  <si>
    <t>BBeach@sovereignhealthcare.net</t>
  </si>
  <si>
    <t>Niemeyer, Matt</t>
  </si>
  <si>
    <t>mniemeyer@rpmgllc.com</t>
  </si>
  <si>
    <t>nbjerken12@yahoo.com</t>
  </si>
  <si>
    <t>Bjerken, Nick</t>
  </si>
  <si>
    <t>Bjerken, Nick 1</t>
  </si>
  <si>
    <t>Selzer, Chad</t>
  </si>
  <si>
    <t>cselzler@gmail.com</t>
  </si>
  <si>
    <t>daniel.myers@live.com</t>
  </si>
  <si>
    <t>Myers, Dan</t>
  </si>
  <si>
    <t>tmyers209@aol.com</t>
  </si>
  <si>
    <t>Myers, Tim</t>
  </si>
  <si>
    <t>patmcdonough24@gmail.com</t>
  </si>
  <si>
    <t>McDonough, Pat</t>
  </si>
  <si>
    <t>zkniess@rshughes.com</t>
  </si>
  <si>
    <t>Kniess, Zac</t>
  </si>
  <si>
    <t>jason.austin@engie.com</t>
  </si>
  <si>
    <t>Austin, Jason</t>
  </si>
  <si>
    <t>Gothman, Ryan</t>
  </si>
  <si>
    <t>Montbriand, Jim 1</t>
  </si>
  <si>
    <t>Montbriand, Jim 2</t>
  </si>
  <si>
    <t>jmontbriand@rpmgllc.com</t>
  </si>
  <si>
    <t>topherbaron@hotmail.com</t>
  </si>
  <si>
    <t>Baron, Topher</t>
  </si>
  <si>
    <t>sluepke67@gmail.com</t>
  </si>
  <si>
    <t>Luepke, Steve</t>
  </si>
  <si>
    <t>jmiddaugh@cfsbd.com</t>
  </si>
  <si>
    <t>Middaugh, Jason 1</t>
  </si>
  <si>
    <t>Middaugh, Jason 2</t>
  </si>
  <si>
    <t>Middaugh, Jason</t>
  </si>
  <si>
    <t>wayne.schmidt65@gmail.com</t>
  </si>
  <si>
    <t>Schmidt, Wayne</t>
  </si>
  <si>
    <t>bpaulz123@yahoo.com</t>
  </si>
  <si>
    <t>Paulzine, Ben</t>
  </si>
  <si>
    <t>Perpich.Bill@principal.com</t>
  </si>
  <si>
    <t>Perpich, Bill</t>
  </si>
  <si>
    <t>Cardamon, Staci</t>
  </si>
  <si>
    <t>stjuarez@gmail.com</t>
  </si>
  <si>
    <t>Juarez, Steve</t>
  </si>
  <si>
    <t>cpaulzine55@gmail.com</t>
  </si>
  <si>
    <t>Paulzine, Charlie</t>
  </si>
  <si>
    <t>Paulzine, Charlie 1</t>
  </si>
  <si>
    <t>Paulzine, Charlie 2</t>
  </si>
  <si>
    <t>Paulzine, Barney 1</t>
  </si>
  <si>
    <t>Paulzine, Barney 2</t>
  </si>
  <si>
    <t>Paulzine, Barney 3</t>
  </si>
  <si>
    <t>Cozaralla, Sandy</t>
  </si>
  <si>
    <t>Jpaulzine@comcast.net</t>
  </si>
  <si>
    <t>Scorazalla@yahoo.com</t>
  </si>
  <si>
    <t>jjwollak@q.com</t>
  </si>
  <si>
    <t>Wollak, Jesse</t>
  </si>
  <si>
    <t>trunyon5@yahoo.com</t>
  </si>
  <si>
    <t>Runyon, Tricia</t>
  </si>
  <si>
    <t>patrick.eibert@gmail.com</t>
  </si>
  <si>
    <t>Eibert, Patrick 1</t>
  </si>
  <si>
    <t>Eibert, Patrick 2</t>
  </si>
  <si>
    <t>Eibert, Patrick</t>
  </si>
  <si>
    <t>brewers_15@msn.com</t>
  </si>
  <si>
    <t>Theis, Mitch</t>
  </si>
  <si>
    <t>Ford, Dan</t>
  </si>
  <si>
    <t>Schmidt, Wayne 2</t>
  </si>
  <si>
    <t>Schmidt, Wayne 1</t>
  </si>
  <si>
    <t>brian.p.sefton@gmail.com</t>
  </si>
  <si>
    <t>Sefton, Brian</t>
  </si>
  <si>
    <t>mwolber3@hotmail.com</t>
  </si>
  <si>
    <t>Wolber, Mike</t>
  </si>
  <si>
    <t>profitmn@yahoo.com</t>
  </si>
  <si>
    <t>Perrault, John</t>
  </si>
  <si>
    <t>Perrault, Jay</t>
  </si>
  <si>
    <t>asacchetti99@gmail.com</t>
  </si>
  <si>
    <t>Sacchetti, Andy</t>
  </si>
  <si>
    <t>Denis, Ryan</t>
  </si>
  <si>
    <t>franky33@gmail.com</t>
  </si>
  <si>
    <t>Mackenthun, Jamie</t>
  </si>
  <si>
    <t>jaime@mackenthuns.com</t>
  </si>
  <si>
    <t>benjamin.weir4@gmail.com</t>
  </si>
  <si>
    <t>Weir, Benjamin</t>
  </si>
  <si>
    <t>sommers.bennett@gmail.com</t>
  </si>
  <si>
    <t>Sommers, Jon</t>
  </si>
  <si>
    <t>komara33@gmail.com</t>
  </si>
  <si>
    <t>O'Mara, Kevin</t>
  </si>
  <si>
    <t>suddenice@yahoo.com</t>
  </si>
  <si>
    <t>Atwell, Wayne</t>
  </si>
  <si>
    <t>Jason.Theis@glsmn.com</t>
  </si>
  <si>
    <t>Theis, Jason</t>
  </si>
  <si>
    <t>michaelfherman@hotmail.com</t>
  </si>
  <si>
    <t>Herman, Mike</t>
  </si>
  <si>
    <t>brooks.erdall@gmail.com</t>
  </si>
  <si>
    <t>Erdall, Brooks</t>
  </si>
  <si>
    <t>haldog@aol.com</t>
  </si>
  <si>
    <t>Cohn, Hal</t>
  </si>
  <si>
    <t>zdobek@gmail.com</t>
  </si>
  <si>
    <t>Dobek, Zach 1</t>
  </si>
  <si>
    <t>Dobek, Zach 2</t>
  </si>
  <si>
    <t>a.swartzmiller@gmail.com</t>
  </si>
  <si>
    <t>Swartzmiller, Andrew</t>
  </si>
  <si>
    <t>mrgurunick@gmail.com</t>
  </si>
  <si>
    <t>Lazar, Nik 1</t>
  </si>
  <si>
    <t>Lazar, Nik 2</t>
  </si>
  <si>
    <t>Lazar, Nik 3</t>
  </si>
  <si>
    <t>Lazar, Nik 4</t>
  </si>
  <si>
    <t>Lazar, Nik 5</t>
  </si>
  <si>
    <t>curtskipski@yahoo.com</t>
  </si>
  <si>
    <t>Przyborowski, Curt</t>
  </si>
  <si>
    <t>zkartak@gmail.com</t>
  </si>
  <si>
    <t>Kartak, Zack</t>
  </si>
  <si>
    <t>BWeappa@tcfbank.com</t>
  </si>
  <si>
    <t>Weappa, Brad</t>
  </si>
  <si>
    <t>Schmidt, Casey</t>
  </si>
  <si>
    <t>Bigham, Eric 1</t>
  </si>
  <si>
    <t>Bigham, Eric 2</t>
  </si>
  <si>
    <t>Bigham, Eric 3</t>
  </si>
  <si>
    <t>patrick@logowise.com</t>
  </si>
  <si>
    <t>Snyder, Patrick 1</t>
  </si>
  <si>
    <t>Snyder, Patrick 2</t>
  </si>
  <si>
    <t>sitsmith05@yahoo.com</t>
  </si>
  <si>
    <t>Smith, Shane</t>
  </si>
  <si>
    <t>nfenndog@yahoo.com</t>
  </si>
  <si>
    <t>Fennell, Nick 1</t>
  </si>
  <si>
    <t>Fennell, Nick 2</t>
  </si>
  <si>
    <t>Fennell, Nick</t>
  </si>
  <si>
    <t>lbecker268@gmail.com</t>
  </si>
  <si>
    <t>Becker, Lee 1</t>
  </si>
  <si>
    <t>Becker, Lee 2</t>
  </si>
  <si>
    <t>Becker, Lee</t>
  </si>
  <si>
    <t>austin.r.lloyd@gmail.com</t>
  </si>
  <si>
    <t>Lloyd, Austin 1</t>
  </si>
  <si>
    <t>Lloyd, Austin 2</t>
  </si>
  <si>
    <t>Lloyd, Austin 3</t>
  </si>
  <si>
    <t>Lloyd, Austin</t>
  </si>
  <si>
    <t>smbatch@hotmail.com</t>
  </si>
  <si>
    <t>Batchelder, Steven</t>
  </si>
  <si>
    <t>jcarl@sraco.com</t>
  </si>
  <si>
    <t>Carl, John</t>
  </si>
  <si>
    <t>michael.zajac16@gmail.com</t>
  </si>
  <si>
    <t>Zajac, Michael</t>
  </si>
  <si>
    <t>chrismuhle@yahoo.com</t>
  </si>
  <si>
    <t>Muhle, Chris 1</t>
  </si>
  <si>
    <t>Muhle, Chris 2</t>
  </si>
  <si>
    <t>Muhle, Chris</t>
  </si>
  <si>
    <t>twensmann@wres-llc.com</t>
  </si>
  <si>
    <t>Wensmann, Terry 2</t>
  </si>
  <si>
    <t>Wensmann, Terry 1</t>
  </si>
  <si>
    <t>Wensmann, Ryan</t>
  </si>
  <si>
    <t>wrm112614@aol.com</t>
  </si>
  <si>
    <t>Moore, Richard</t>
  </si>
  <si>
    <t>Moore, Richard 1</t>
  </si>
  <si>
    <t>Moore, Richard 2</t>
  </si>
  <si>
    <t>Moore, Richard 3</t>
  </si>
  <si>
    <t>Moore, Richard 4</t>
  </si>
  <si>
    <t>Moore, Richard 5</t>
  </si>
  <si>
    <t>Dario, Jason</t>
  </si>
  <si>
    <t>john.t.semrad@gmail.com</t>
  </si>
  <si>
    <t>Semrad, John</t>
  </si>
  <si>
    <t>ctburners@gmail.com</t>
  </si>
  <si>
    <t>Langrill, Chris</t>
  </si>
  <si>
    <t>justin.green@traditionllc.com</t>
  </si>
  <si>
    <t>Green, Justin 1</t>
  </si>
  <si>
    <t>Green, Justin 2</t>
  </si>
  <si>
    <t xml:space="preserve">Green, Justin </t>
  </si>
  <si>
    <t>Green, James</t>
  </si>
  <si>
    <t>james.m.green7@gmail.com</t>
  </si>
  <si>
    <t>mattw@metrobrickinc.com</t>
  </si>
  <si>
    <t>Waverek, Matt</t>
  </si>
  <si>
    <t>justingold62@gmail.com</t>
  </si>
  <si>
    <t>Gold, Justin</t>
  </si>
  <si>
    <t>markredd@me.com</t>
  </si>
  <si>
    <t>Redd, Mark 1</t>
  </si>
  <si>
    <t>Redd, Mark 2</t>
  </si>
  <si>
    <t>Rogers, Erik</t>
  </si>
  <si>
    <t>Chris.Dueffert@tcfbank.com</t>
  </si>
  <si>
    <t>Dueffert, Chris</t>
  </si>
  <si>
    <t>Kane, Tim</t>
  </si>
  <si>
    <t>jonasutherland@hotmail.com</t>
  </si>
  <si>
    <t>Sutherland, Jon</t>
  </si>
  <si>
    <t>Sutherland, Jon 1</t>
  </si>
  <si>
    <t>Sutherland, Jon 2</t>
  </si>
  <si>
    <t>meldario3@yahoo.com</t>
  </si>
  <si>
    <t>Dario, Mel</t>
  </si>
  <si>
    <t>garyroney@yahoo.com</t>
  </si>
  <si>
    <t>Roney, Gary</t>
  </si>
  <si>
    <t>tgrutzik67@yahoo.com</t>
  </si>
  <si>
    <t>Grutzik, Ted</t>
  </si>
  <si>
    <t>steve.bull@zs.com</t>
  </si>
  <si>
    <t>Bull, Steve</t>
  </si>
  <si>
    <t>nancydiperna@gmail.com</t>
  </si>
  <si>
    <t>DiPerna, Nancy</t>
  </si>
  <si>
    <t>mrcohn@hotmail.com</t>
  </si>
  <si>
    <t>Cohn, Matt</t>
  </si>
  <si>
    <t>lvpoker2007@aol.com</t>
  </si>
  <si>
    <t>Salzman, Rick 1</t>
  </si>
  <si>
    <t>Salzman, Rick 2</t>
  </si>
  <si>
    <t>Salzman, Rick 3</t>
  </si>
  <si>
    <t>Salzman, Rick 4</t>
  </si>
  <si>
    <t>Salzman, Rick 5</t>
  </si>
  <si>
    <t>Salzman, Rick</t>
  </si>
  <si>
    <t>Matthew.McGregor@chrobinson.com</t>
  </si>
  <si>
    <t>McGregor, Matthew 1</t>
  </si>
  <si>
    <t>McGregor, Matthew 2</t>
  </si>
  <si>
    <t>McGregor, Matthew</t>
  </si>
  <si>
    <t>mthaws@gmail.com</t>
  </si>
  <si>
    <t>Haws, Matthew</t>
  </si>
  <si>
    <t>fuchsbarry@gmail.com</t>
  </si>
  <si>
    <t>Fuchs, Barry</t>
  </si>
  <si>
    <t>m.schaffer@dsgopen.com</t>
  </si>
  <si>
    <t>Schaffer, Mike</t>
  </si>
  <si>
    <t>tflint30@gmail.com</t>
  </si>
  <si>
    <t>Flint, Tony 1</t>
  </si>
  <si>
    <t>Flint, Tony 2</t>
  </si>
  <si>
    <t>Flint, Tony 3</t>
  </si>
  <si>
    <t>Reveron, K</t>
  </si>
  <si>
    <t>abrahancesin@gmail.com</t>
  </si>
  <si>
    <t>Cesin, Gesille</t>
  </si>
  <si>
    <t>Cesin, Abraham 1</t>
  </si>
  <si>
    <t>Cesin, Abraham 2</t>
  </si>
  <si>
    <t>Cesin, Abraham 3</t>
  </si>
  <si>
    <t>Cesin, Abraham 4</t>
  </si>
  <si>
    <t>michael@oursobeychok.com</t>
  </si>
  <si>
    <t>Beychok, Michael</t>
  </si>
  <si>
    <t>Durand, Nick</t>
  </si>
  <si>
    <t>McGregor, Matthew 3</t>
  </si>
  <si>
    <t>nickd0906@gmail.com</t>
  </si>
  <si>
    <t>DeFelice, Nick</t>
  </si>
  <si>
    <t>vmartino701@gmail.com</t>
  </si>
  <si>
    <t>Martino, Vincent</t>
  </si>
  <si>
    <t>matthew.john.tutaj@gmail.com</t>
  </si>
  <si>
    <t>Tutaj, Matt</t>
  </si>
  <si>
    <t>pat.j.flynn@gmail.com</t>
  </si>
  <si>
    <t>Flynn, Patrick</t>
  </si>
  <si>
    <t>robey@2ndswing.com</t>
  </si>
  <si>
    <t>Obey, Ryan</t>
  </si>
  <si>
    <t>jsieger93@gmail.com</t>
  </si>
  <si>
    <t>Sieger, Jake 1</t>
  </si>
  <si>
    <t>Sieger, Jake 2</t>
  </si>
  <si>
    <t>Sieger, Jake</t>
  </si>
  <si>
    <t>Carl, Will</t>
  </si>
  <si>
    <t>jwcarl3@yahoo.com</t>
  </si>
  <si>
    <t>shapdacap@gmail.com</t>
  </si>
  <si>
    <t>Shapiro, Scott</t>
  </si>
  <si>
    <t>wmgill02@gmail.com</t>
  </si>
  <si>
    <t>Gillespie, William 1</t>
  </si>
  <si>
    <t>Gillespie, William 2</t>
  </si>
  <si>
    <t>Gillespie, William</t>
  </si>
  <si>
    <t>pinchinbd@gmail.com</t>
  </si>
  <si>
    <t>Pinchin, Benjamin</t>
  </si>
  <si>
    <t>ross@2ndswing.com</t>
  </si>
  <si>
    <t>Fuchs, Ross</t>
  </si>
  <si>
    <t>Holman, Keith</t>
  </si>
  <si>
    <t>keith.holman@orbitalatk.com</t>
  </si>
  <si>
    <t>andy@msquaredcpa.com</t>
  </si>
  <si>
    <t>Mushalla, Any</t>
  </si>
  <si>
    <t>Fridley, Guy</t>
  </si>
  <si>
    <t>gfridley@dpsnd.org</t>
  </si>
  <si>
    <t>Fridley, Fred</t>
  </si>
  <si>
    <t>rball@rbbrokeragellc.com</t>
  </si>
  <si>
    <t>Ball, Ryan</t>
  </si>
  <si>
    <t>h.vincent.nguyen@gmail.com</t>
  </si>
  <si>
    <t>Nguyen, Vincent</t>
  </si>
  <si>
    <t>pappamccann@yahoo.com</t>
  </si>
  <si>
    <t>Pancotto, Joe</t>
  </si>
  <si>
    <t>Pancotto, Joe 2</t>
  </si>
  <si>
    <t>Pancotto, Joe 1</t>
  </si>
  <si>
    <t>betjy@aol.com</t>
  </si>
  <si>
    <t>Juarez, John</t>
  </si>
  <si>
    <t>nolan.oneill@gmail.com</t>
  </si>
  <si>
    <t>O'Neill, Nolan</t>
  </si>
  <si>
    <t>fudwvu@yahoo.com</t>
  </si>
  <si>
    <t>Raynolds, Randy 1</t>
  </si>
  <si>
    <t>Raynolds, Randy</t>
  </si>
  <si>
    <t>Raynolds, Randy 2</t>
  </si>
  <si>
    <t>Raynolds, Randy 3</t>
  </si>
  <si>
    <t>Raynolds, Randy 4</t>
  </si>
  <si>
    <t>Raynolds, Randy 5</t>
  </si>
  <si>
    <t>Raynolds, Randy 6</t>
  </si>
  <si>
    <t>chad.b.smith08@gmail.com</t>
  </si>
  <si>
    <t>Smith, Chad</t>
  </si>
  <si>
    <t>Smith, Hannah</t>
  </si>
  <si>
    <t>Peter.Rathmanner@grarate.com</t>
  </si>
  <si>
    <t>Rathmanner, Peter 1</t>
  </si>
  <si>
    <t>Rathmanner, Peter 2</t>
  </si>
  <si>
    <t>Rathmanner, Peter 3</t>
  </si>
  <si>
    <t>Rathmanner, Peter</t>
  </si>
  <si>
    <t>cyrusm@sjr.com</t>
  </si>
  <si>
    <t>Mojibi, Cyrus</t>
  </si>
  <si>
    <t>Anderson, Brad 1</t>
  </si>
  <si>
    <t>valleybilliards@icloud.com</t>
  </si>
  <si>
    <t>Anderson, Brad 2</t>
  </si>
  <si>
    <t>Wagnon, John 1</t>
  </si>
  <si>
    <t>Wagnon, John 2</t>
  </si>
  <si>
    <t>Hollis, Steve</t>
  </si>
  <si>
    <t>shollis@sjr.com</t>
  </si>
  <si>
    <t>Olivera, Dan</t>
  </si>
  <si>
    <t>Sawyer, John</t>
  </si>
  <si>
    <t>John@sjr.com</t>
  </si>
  <si>
    <t>nate@daycoconcrete.com</t>
  </si>
  <si>
    <t>Brockpahler, Nate</t>
  </si>
  <si>
    <t>Brockpahler, Nate 1</t>
  </si>
  <si>
    <t>Brockpahler, Nate 2</t>
  </si>
  <si>
    <t>Brockpahler, Nate 3</t>
  </si>
  <si>
    <t>Brockpahler, Nate 4</t>
  </si>
  <si>
    <t>Brockpahler, Nate 5</t>
  </si>
  <si>
    <t>Brockpahler, Nate 6</t>
  </si>
  <si>
    <t>Brockpahler, Nate 7</t>
  </si>
  <si>
    <t>creativeone87@gmail.com</t>
  </si>
  <si>
    <t>Williams, Anthony 1</t>
  </si>
  <si>
    <t>Williams, Anthony</t>
  </si>
  <si>
    <t>Williams, Anthony 2</t>
  </si>
  <si>
    <t>Williams, Anthony 3</t>
  </si>
  <si>
    <t>Williams, Anthony 4</t>
  </si>
  <si>
    <t>Williams, Anthony 5</t>
  </si>
  <si>
    <t>Williams, Anthony 6</t>
  </si>
  <si>
    <t>Williams, Anthony 7</t>
  </si>
  <si>
    <t>Williams, Anthony 8</t>
  </si>
  <si>
    <t>Williams, Anthony 9</t>
  </si>
  <si>
    <t>Donaldraynolds@yhaoo.com</t>
  </si>
  <si>
    <t>Raynolds, Barbara</t>
  </si>
  <si>
    <t>Andrew.Junker@sebrands.com</t>
  </si>
  <si>
    <t>Junker, Andrew 1</t>
  </si>
  <si>
    <t>Junker, Andrew 2</t>
  </si>
  <si>
    <t>Junker, Andrew</t>
  </si>
  <si>
    <t>Koziarski, Lawrence</t>
  </si>
  <si>
    <t>lasvegascp@gmail.com</t>
  </si>
  <si>
    <t>mikek.hanson@gmail.com</t>
  </si>
  <si>
    <t>Hanson, Mike</t>
  </si>
  <si>
    <t>shep279@hotmail.com</t>
  </si>
  <si>
    <t>Schepers, Matt 1</t>
  </si>
  <si>
    <t>Schepers, Matt 2</t>
  </si>
  <si>
    <t>adf1976@gmail.com</t>
  </si>
  <si>
    <t>Faber, Aaron</t>
  </si>
  <si>
    <t>aweiland@wealthenhancement.com</t>
  </si>
  <si>
    <t>Weiland, Adam 1</t>
  </si>
  <si>
    <t>Weiland, Adam 2</t>
  </si>
  <si>
    <t>Weiland, Adam</t>
  </si>
  <si>
    <t>andrew@uptownlawyer.com</t>
  </si>
  <si>
    <t>peterkraker@netscape.net</t>
  </si>
  <si>
    <t>Kraker, Peter</t>
  </si>
  <si>
    <t>Garvis, Andrew</t>
  </si>
  <si>
    <t>Schoenecker, Bob</t>
  </si>
  <si>
    <t>Mattaini, Bob</t>
  </si>
  <si>
    <t>Eilertson, Darrin</t>
  </si>
  <si>
    <t>Lindstrom, Paul</t>
  </si>
  <si>
    <t>robertmattaini@yahoo.com</t>
  </si>
  <si>
    <t>lindstromlaw@centurylink.net</t>
  </si>
  <si>
    <t>dle@uptownlawyer.com</t>
  </si>
  <si>
    <t>bob@lawyersofminnesota.com</t>
  </si>
  <si>
    <t>apodmolik@gmail.com</t>
  </si>
  <si>
    <t>Podmolik, Andy 1</t>
  </si>
  <si>
    <t>Podmolik, Andy</t>
  </si>
  <si>
    <t>Podmolik, Andy 2</t>
  </si>
  <si>
    <t>Podmolik, Andy 3</t>
  </si>
  <si>
    <t>Cohn, Roman</t>
  </si>
  <si>
    <t>erdallkw@yahoo.com</t>
  </si>
  <si>
    <t>Erdall, Kevin</t>
  </si>
  <si>
    <t>TJKEA@msn.com</t>
  </si>
  <si>
    <t>Keating, Tim</t>
  </si>
  <si>
    <t>Koepke, Rick</t>
  </si>
  <si>
    <t>Rick.Koepke@kldiscovery.com</t>
  </si>
  <si>
    <t>Dalry, Dan 1</t>
  </si>
  <si>
    <t>Dalry, Dan 2</t>
  </si>
  <si>
    <t>dbeggs@fontissolutions.com</t>
  </si>
  <si>
    <t>Beggs, David</t>
  </si>
  <si>
    <t>kmshap@aol.com</t>
  </si>
  <si>
    <t>Shapple, Kevin</t>
  </si>
  <si>
    <t>Runyon, Jim</t>
  </si>
  <si>
    <t>Runyon, Jim 1</t>
  </si>
  <si>
    <t>jimr@freadvisors.com</t>
  </si>
  <si>
    <t>Runyon, Jim 2</t>
  </si>
  <si>
    <t>Runyon, Jim 3</t>
  </si>
  <si>
    <t>Runyon, Jim 4</t>
  </si>
  <si>
    <t>Runyon, Jim 5</t>
  </si>
  <si>
    <t>Runyon, Jim 6</t>
  </si>
  <si>
    <t>Runyon, Jim 7</t>
  </si>
  <si>
    <t>Runyon, Jim 8</t>
  </si>
  <si>
    <t>Runyon, Jim 9</t>
  </si>
  <si>
    <t>mykechaz@gmail.com</t>
  </si>
  <si>
    <t>Stiglianese, Mike</t>
  </si>
  <si>
    <t>nswenso1@gmail.com</t>
  </si>
  <si>
    <t>Swenson, Nick</t>
  </si>
  <si>
    <t>mpmunoz@comcast.net</t>
  </si>
  <si>
    <t>Munoz, Mario</t>
  </si>
  <si>
    <t>Skoog, Abby</t>
  </si>
  <si>
    <t>Blattman, Cindee</t>
  </si>
  <si>
    <t>Neish, David</t>
  </si>
  <si>
    <t>cindeebbtt@gmail.com</t>
  </si>
  <si>
    <t>djneish@dbnplanning.com</t>
  </si>
  <si>
    <t>paul.wadeinsurance@gmail.com</t>
  </si>
  <si>
    <t>Ferrara, Paul</t>
  </si>
  <si>
    <t>mwylie4@hotmail.com</t>
  </si>
  <si>
    <t>Helin, Ryan</t>
  </si>
  <si>
    <t>Wylie, Matt</t>
  </si>
  <si>
    <t>ryanhelin@gmail.com</t>
  </si>
  <si>
    <t>collin.barrjr@gmail.com</t>
  </si>
  <si>
    <t>Barr, Collin</t>
  </si>
  <si>
    <t>nymess16@gmail.com</t>
  </si>
  <si>
    <t>Carpenter, Scott</t>
  </si>
  <si>
    <t>Orme, Steve</t>
  </si>
  <si>
    <t>mike@stpaullinocpt.com</t>
  </si>
  <si>
    <t>Studer, Dale</t>
  </si>
  <si>
    <t>mds.5280@gmail.com</t>
  </si>
  <si>
    <t>Smith, Mitchell 1</t>
  </si>
  <si>
    <t>Smith, Mitchell 3</t>
  </si>
  <si>
    <t>Smith, Mitchell</t>
  </si>
  <si>
    <t>Smith, Mitchell 2</t>
  </si>
  <si>
    <t>jmike4@gmail.com</t>
  </si>
  <si>
    <t>Johnson, Michael</t>
  </si>
  <si>
    <t>Kilburg, Brian 1</t>
  </si>
  <si>
    <t>Kilburg, Brian 2</t>
  </si>
  <si>
    <t>Kilburg, Brian 3</t>
  </si>
  <si>
    <t>Kilburg, Brian 4</t>
  </si>
  <si>
    <t>Kilburg, Brian 5</t>
  </si>
  <si>
    <t>Kilburg, Brian 6</t>
  </si>
  <si>
    <t>kilbe18@netscape.net</t>
  </si>
  <si>
    <t>Kilburg, Brian</t>
  </si>
  <si>
    <t>davehandeland@gmail.com</t>
  </si>
  <si>
    <t>Handeland, Dave</t>
  </si>
  <si>
    <t>Verhasselt, Joe</t>
  </si>
  <si>
    <t>Larry.Douglas@glsmn.com</t>
  </si>
  <si>
    <t>Douglas, Larry, 1</t>
  </si>
  <si>
    <t>Douglas, Larry, 2</t>
  </si>
  <si>
    <t>Douglas, Larry</t>
  </si>
  <si>
    <t>tommy.appert@gmail.com</t>
  </si>
  <si>
    <t>Appert, Tommy</t>
  </si>
  <si>
    <t>thomas.nast@traditionllc.com</t>
  </si>
  <si>
    <t>Nast, Tom</t>
  </si>
  <si>
    <t>mcreighton@heiskell.com</t>
  </si>
  <si>
    <t>Creighton, Matt</t>
  </si>
  <si>
    <t>bethln@aol.com</t>
  </si>
  <si>
    <t>Loechler, Beth</t>
  </si>
  <si>
    <t>aa4help@gmail.com</t>
  </si>
  <si>
    <t>MacLeod, Les</t>
  </si>
  <si>
    <t>MacLeod, Austin</t>
  </si>
  <si>
    <t>austin.mac@yahoo.com</t>
  </si>
  <si>
    <t>austin.bergren@gmail.com</t>
  </si>
  <si>
    <t>Bergren, Austin</t>
  </si>
  <si>
    <t>kiel.luse@gmail.com</t>
  </si>
  <si>
    <t>Luse, Kiel</t>
  </si>
  <si>
    <t>mdeault@me.com</t>
  </si>
  <si>
    <t>Deault, Mark</t>
  </si>
  <si>
    <t>andrew.dale17@gmail.com</t>
  </si>
  <si>
    <t>Dale, Andrew</t>
  </si>
  <si>
    <t>jay@2ndswing.com</t>
  </si>
  <si>
    <t>Sjovall, Jay</t>
  </si>
  <si>
    <t>erstrey@yahoo.com</t>
  </si>
  <si>
    <t>Strey, Eric</t>
  </si>
  <si>
    <t>Strey, Eric 1</t>
  </si>
  <si>
    <t>Strey, Eric 2</t>
  </si>
  <si>
    <t>NEHMER9160@msn.com</t>
  </si>
  <si>
    <t>Nehmer, Mike 1</t>
  </si>
  <si>
    <t>Nehmer, Mike 2</t>
  </si>
  <si>
    <t>Nehmer, Mike</t>
  </si>
  <si>
    <t>bmsimmons75@yahoo.com</t>
  </si>
  <si>
    <t>Simmons, Brandon</t>
  </si>
  <si>
    <t>chrisperrault22@gmail.com</t>
  </si>
  <si>
    <t>Perrault, Chris</t>
  </si>
  <si>
    <t>Smith, Mitchell 4</t>
  </si>
  <si>
    <t>Smith, Mitchell 5</t>
  </si>
  <si>
    <t>kro@siteimprove.com</t>
  </si>
  <si>
    <t>Roddy, Kevin</t>
  </si>
  <si>
    <t>Smith, Jim</t>
  </si>
  <si>
    <t>Reese, Steve</t>
  </si>
  <si>
    <t>Roddy, Mike</t>
  </si>
  <si>
    <t>Potter, Steve</t>
  </si>
  <si>
    <t>potterchiropractic@yahoo.com</t>
  </si>
  <si>
    <t>colv0019@yahoo.com</t>
  </si>
  <si>
    <t>Colvin, Devin</t>
  </si>
  <si>
    <t>Colvin, Devin 1</t>
  </si>
  <si>
    <t>Colvin, Devin 2</t>
  </si>
  <si>
    <t>Jason.Dario@traditionllc.com</t>
  </si>
  <si>
    <t>Dario, Gianna</t>
  </si>
  <si>
    <t>Adams, Vivian</t>
  </si>
  <si>
    <t>tom.buslee@traditionllc.com</t>
  </si>
  <si>
    <t>Buslee, Tom 1</t>
  </si>
  <si>
    <t>Buslee, Tom 2</t>
  </si>
  <si>
    <t>Buslee, Tom 3</t>
  </si>
  <si>
    <t>pamela.oeffler@smead.com</t>
  </si>
  <si>
    <t>Oeffler, Pamela</t>
  </si>
  <si>
    <t>smoot3333@yahoo.com</t>
  </si>
  <si>
    <t>Husemoller, Fred 1</t>
  </si>
  <si>
    <t>Husemoller, Fred 2</t>
  </si>
  <si>
    <t>Husemoller, Fred</t>
  </si>
  <si>
    <t>cd12390@aol.com</t>
  </si>
  <si>
    <t>Gozion, Mark 1</t>
  </si>
  <si>
    <t>Gozion, Mark 2</t>
  </si>
  <si>
    <t>Gozion, Mark 3</t>
  </si>
  <si>
    <t>Gozion, Mark</t>
  </si>
  <si>
    <t>marksottile@mac.com</t>
  </si>
  <si>
    <t>Sottile, Mark</t>
  </si>
  <si>
    <t>mcg729@gmail.com</t>
  </si>
  <si>
    <t>Gorney, Mark</t>
  </si>
  <si>
    <t>ryan.carriss@chrobinson.com</t>
  </si>
  <si>
    <t>dallydal51@gmail.com</t>
  </si>
  <si>
    <t>Kingsolver, Dallas</t>
  </si>
  <si>
    <t>Carriss, Ryan</t>
  </si>
  <si>
    <t>wuglem@horizonsalesinc.com</t>
  </si>
  <si>
    <t>ekellin@horizonsalesinc.com</t>
  </si>
  <si>
    <t>Uglem, Wade</t>
  </si>
  <si>
    <t>Kellin, Eric</t>
  </si>
  <si>
    <t>RyanLeeThorman@hotmail.com</t>
  </si>
  <si>
    <t>Thorman, Ryan 1</t>
  </si>
  <si>
    <t>Thorman, Ryan 2</t>
  </si>
  <si>
    <t>Thorman, Ryan</t>
  </si>
  <si>
    <t>dave@dsgopen.com</t>
  </si>
  <si>
    <t>Acap1966@icloud.com</t>
  </si>
  <si>
    <t>Pessagno, David 1</t>
  </si>
  <si>
    <t>Pessagno, David 2</t>
  </si>
  <si>
    <t>Capozzi, Anthony</t>
  </si>
  <si>
    <t>ryanradtke@kw.com</t>
  </si>
  <si>
    <t>Radtke, Ryan</t>
  </si>
  <si>
    <t>arlandson@charter.net</t>
  </si>
  <si>
    <t>Arlandson, Scott</t>
  </si>
  <si>
    <t>carl.d.daquila@gmail.com</t>
  </si>
  <si>
    <t>D'Aquila, Carl</t>
  </si>
  <si>
    <t>D'Aquila, Carl 1</t>
  </si>
  <si>
    <t>D'Aquila, Carl 2</t>
  </si>
  <si>
    <t>cbeltrand@vessco.com</t>
  </si>
  <si>
    <t>Beltrand, Chad 1</t>
  </si>
  <si>
    <t>Beltrand, Chad</t>
  </si>
  <si>
    <t>Beltrand, Chad 2</t>
  </si>
  <si>
    <t>Beltrand, Chad 3</t>
  </si>
  <si>
    <t>Beltrand, Chad 4</t>
  </si>
  <si>
    <t>Beltrand, Chad 5</t>
  </si>
  <si>
    <t>Beltrand, Chad 6</t>
  </si>
  <si>
    <t>brian.g.hocks@gmail.com</t>
  </si>
  <si>
    <t>Hocks, Brian</t>
  </si>
  <si>
    <t>aaronkahler@gmail.com</t>
  </si>
  <si>
    <t>Kahler, Aaron</t>
  </si>
  <si>
    <t>arustad20@hotmail.com</t>
  </si>
  <si>
    <t>Rustad, Aaron</t>
  </si>
  <si>
    <t>persby@gmail.com</t>
  </si>
  <si>
    <t>Persby, Andy</t>
  </si>
  <si>
    <t>Persby, April</t>
  </si>
  <si>
    <t>schmidtae93@gmail.com</t>
  </si>
  <si>
    <t>Schmidt, Andrew</t>
  </si>
  <si>
    <t>John.Asher@tyson.com</t>
  </si>
  <si>
    <t>Asher, John</t>
  </si>
  <si>
    <t>bschaefer@wealthenhancement.com</t>
  </si>
  <si>
    <t>Schaefer, Ben</t>
  </si>
  <si>
    <t>Schaefer, Ben 1</t>
  </si>
  <si>
    <t>Schaefer, Ben 2</t>
  </si>
  <si>
    <t>clappen86@gmail.com</t>
  </si>
  <si>
    <t>Lappen, Chris 1</t>
  </si>
  <si>
    <t>Lappen, Chris 2</t>
  </si>
  <si>
    <t>Lappen, Chris 3</t>
  </si>
  <si>
    <t>Lappen, Chris 4</t>
  </si>
  <si>
    <t>Lappen Chris</t>
  </si>
  <si>
    <t>Lopez, Robert</t>
  </si>
  <si>
    <t>mrlopez1@yahoo.com</t>
  </si>
  <si>
    <t>dolvs84@gmail.com</t>
  </si>
  <si>
    <t>Dolven, Byron</t>
  </si>
  <si>
    <t>donnelly159@gmail.com</t>
  </si>
  <si>
    <t>Donnelly, Chad</t>
  </si>
  <si>
    <t>twmchad@gmail.com</t>
  </si>
  <si>
    <t>Schumacher, Chad</t>
  </si>
  <si>
    <t>Donnelly, Chad 1</t>
  </si>
  <si>
    <t>Donnelly, Chad 2</t>
  </si>
  <si>
    <t>Donnelly, Chad 3</t>
  </si>
  <si>
    <t>cory.moran828@yahoo.com</t>
  </si>
  <si>
    <t>Moran, Cory</t>
  </si>
  <si>
    <t>dtoto@2ndswing.com</t>
  </si>
  <si>
    <t>Toto, David</t>
  </si>
  <si>
    <t>dbroessel@gmail.com</t>
  </si>
  <si>
    <t>Broessell, David</t>
  </si>
  <si>
    <t>Check # 1273</t>
  </si>
  <si>
    <t>jakestephany@gmail.com</t>
  </si>
  <si>
    <t>Stephany, Jake</t>
  </si>
  <si>
    <t>Steege, Mark</t>
  </si>
  <si>
    <t>Msteege@sagebeaconpartners.com</t>
  </si>
  <si>
    <t>jk_prop@yahoo.com</t>
  </si>
  <si>
    <t>sue@kpmrent.com</t>
  </si>
  <si>
    <t>Korfhage, Jarrett</t>
  </si>
  <si>
    <t>Korfhage, Sue</t>
  </si>
  <si>
    <t>mitchtheis@gmail.com</t>
  </si>
  <si>
    <t>nick.laramy28@gmail.com</t>
  </si>
  <si>
    <t>Laramy, Nick</t>
  </si>
  <si>
    <t>greg.palm@craig-hallum.com</t>
  </si>
  <si>
    <t>Palm, Greg</t>
  </si>
  <si>
    <t>pattyobrien26@gmail.com</t>
  </si>
  <si>
    <t>ryanatwell22@gmail.com</t>
  </si>
  <si>
    <t>Atwell, Ryan</t>
  </si>
  <si>
    <t>zach.ryan.ross@gmail.com</t>
  </si>
  <si>
    <t>Ross, Zach</t>
  </si>
  <si>
    <t>mcarl@cdsdoor.com</t>
  </si>
  <si>
    <t>Carl, Michael</t>
  </si>
  <si>
    <t>Rowley, Steve</t>
  </si>
  <si>
    <t>Edwards, Greg</t>
  </si>
  <si>
    <t>srowley@csdoor.com</t>
  </si>
  <si>
    <t>gedwards@csdoor.com</t>
  </si>
  <si>
    <t>scottmcdonaldpga@gmail.com</t>
  </si>
  <si>
    <t>McDonald, Scott 1</t>
  </si>
  <si>
    <t>McDonald, Scott 2</t>
  </si>
  <si>
    <t>McDonald, Scott</t>
  </si>
  <si>
    <t>charliehowe@customdrywall.net</t>
  </si>
  <si>
    <t>Howe, Charlie</t>
  </si>
  <si>
    <t>ryan.j.wensmann@gmail.com</t>
  </si>
  <si>
    <t>Wensmann, Ryan 1</t>
  </si>
  <si>
    <t>Wensmann, Ryan 2</t>
  </si>
  <si>
    <t>tylernegrini@gmail.com</t>
  </si>
  <si>
    <t>Negrini, Tyler</t>
  </si>
  <si>
    <t>Tommy@ConsumerJusticeCenter.com</t>
  </si>
  <si>
    <t>Lyons, Tommy</t>
  </si>
  <si>
    <t>Lyons, Sheri</t>
  </si>
  <si>
    <t>risingmw@gmail.com</t>
  </si>
  <si>
    <t>Risinger, Matt</t>
  </si>
  <si>
    <t>reimers70@gmail.com</t>
  </si>
  <si>
    <t>Reimers, Jay</t>
  </si>
  <si>
    <t>Reimers, Jay 1</t>
  </si>
  <si>
    <t>Reimers, Jay 2</t>
  </si>
  <si>
    <t>Reimers, Jay 3</t>
  </si>
  <si>
    <t>Reimers, Jay 4</t>
  </si>
  <si>
    <t>Reimers, Jay 5</t>
  </si>
  <si>
    <t>kflaherty85@gmail.com</t>
  </si>
  <si>
    <t>Flaherty, Kevin</t>
  </si>
  <si>
    <t>tim.leslie8@gmail.com</t>
  </si>
  <si>
    <t>Leslie, Tim</t>
  </si>
  <si>
    <t>robertsj24@gmail.com</t>
  </si>
  <si>
    <t>Roberts, Jeff</t>
  </si>
  <si>
    <t>DHellmuth@hjlawfirm.com</t>
  </si>
  <si>
    <t>Hellmuth, David</t>
  </si>
  <si>
    <t>dlhint@marketplacehome.com</t>
  </si>
  <si>
    <t>Hintermeister, David 1</t>
  </si>
  <si>
    <t>Hintermeister, David 2</t>
  </si>
  <si>
    <t>Hintermeister, David</t>
  </si>
  <si>
    <t>trevor.johnson@equipfinancing.com</t>
  </si>
  <si>
    <t>Johnson, Trevor</t>
  </si>
  <si>
    <t>Johnson, Taelor</t>
  </si>
  <si>
    <t>Insell, Tom 1</t>
  </si>
  <si>
    <t>Insell, Tom 2</t>
  </si>
  <si>
    <t>Insell, Tom</t>
  </si>
  <si>
    <t>nationalexposurebball@yahoo.com</t>
  </si>
  <si>
    <t>perrault@aol.com</t>
  </si>
  <si>
    <t>Perrault, Judy</t>
  </si>
  <si>
    <t>Perrault, Tom</t>
  </si>
  <si>
    <t>erikrogers@cox.net</t>
  </si>
  <si>
    <t>tracyrogers@cox.net</t>
  </si>
  <si>
    <t>Rogers, Tracy</t>
  </si>
  <si>
    <t>rodewaja@gmail.com</t>
  </si>
  <si>
    <t>Rodewald, Jeremy 1</t>
  </si>
  <si>
    <t>Rodewald, Jeremy 2</t>
  </si>
  <si>
    <t>Rodewald, Jeremy 3</t>
  </si>
  <si>
    <t>Rodewald, Jeremy</t>
  </si>
  <si>
    <t>jwissing01@gmail.com</t>
  </si>
  <si>
    <t>Wissing, John</t>
  </si>
  <si>
    <t>Wissing, John 1</t>
  </si>
  <si>
    <t>Wissing, John 2</t>
  </si>
  <si>
    <t>coreypschmidt@gmail.com</t>
  </si>
  <si>
    <t>Schmidt, Corey 1</t>
  </si>
  <si>
    <t>Schmidt, Corey 2</t>
  </si>
  <si>
    <t>Schmidt, Corey 3</t>
  </si>
  <si>
    <t>Schmidt, Corey</t>
  </si>
  <si>
    <t>kgaynor09@gmail.com</t>
  </si>
  <si>
    <t>Gaynor, Kevin</t>
  </si>
  <si>
    <t>snave13@gmail.com</t>
  </si>
  <si>
    <t>Sholl, Evan</t>
  </si>
  <si>
    <t>moodie.ian@gmail.com</t>
  </si>
  <si>
    <t>Moodie, Ian</t>
  </si>
  <si>
    <t>jahnkejo@umich.edu</t>
  </si>
  <si>
    <t>Jahnke, Jordan</t>
  </si>
  <si>
    <t>chip.dunham@gmail.com</t>
  </si>
  <si>
    <t>Dunham, Chip</t>
  </si>
  <si>
    <t>craig.spande@gmail.com</t>
  </si>
  <si>
    <t>Spande, Craig</t>
  </si>
  <si>
    <t>forrestlehman@outlook.com</t>
  </si>
  <si>
    <t>Lehman, Forrest 1</t>
  </si>
  <si>
    <t>Lehman, Forrest 2</t>
  </si>
  <si>
    <t>Lehman, Forrest</t>
  </si>
  <si>
    <t>kyletheige@gmail.com</t>
  </si>
  <si>
    <t>Theige, Kyle</t>
  </si>
  <si>
    <t>Kenney, Jeff</t>
  </si>
  <si>
    <t>Jmk177@hotmail.com</t>
  </si>
  <si>
    <t>Johnson, David</t>
  </si>
  <si>
    <t>Johnson, David 1</t>
  </si>
  <si>
    <t>Johnson, David 2</t>
  </si>
  <si>
    <t>doughboyz13@aol.com</t>
  </si>
  <si>
    <t>dsjaffe1@yahoo.com</t>
  </si>
  <si>
    <t>Jaffe, David</t>
  </si>
  <si>
    <t>g.szubielski@gmail.com</t>
  </si>
  <si>
    <t>Szubielski, Garrett</t>
  </si>
  <si>
    <t>Brook, Lance</t>
  </si>
  <si>
    <t>lbrock@mucr.com</t>
  </si>
  <si>
    <t>joeweber30@gmail.com</t>
  </si>
  <si>
    <t>Weber, Joe</t>
  </si>
  <si>
    <t>williams.ts@comcast.net</t>
  </si>
  <si>
    <t>Williams, Tom</t>
  </si>
  <si>
    <t>jridge1616@gmail.com</t>
  </si>
  <si>
    <t>Ridge, Jason</t>
  </si>
  <si>
    <t>Mattaini, Tom</t>
  </si>
  <si>
    <t>tomm@marketplacehome.com</t>
  </si>
  <si>
    <t>Beach, Joelle</t>
  </si>
  <si>
    <t>deming.tim@gmail.com</t>
  </si>
  <si>
    <t>Deming, Tim</t>
  </si>
  <si>
    <t>dpalm19@aol.com</t>
  </si>
  <si>
    <t>Palmer, Dan</t>
  </si>
  <si>
    <t>Simmons, Jessica</t>
  </si>
  <si>
    <t>Rydell, John 1</t>
  </si>
  <si>
    <t>Rydell, John 2</t>
  </si>
  <si>
    <t>johnrydell@me.com</t>
  </si>
  <si>
    <t>16th</t>
  </si>
  <si>
    <t>17th</t>
  </si>
  <si>
    <t>18th</t>
  </si>
  <si>
    <t>19th</t>
  </si>
  <si>
    <t>20th</t>
  </si>
  <si>
    <t>21st</t>
  </si>
  <si>
    <t>22nd</t>
  </si>
  <si>
    <t>23rd</t>
  </si>
  <si>
    <t>24th</t>
  </si>
  <si>
    <t>25th</t>
  </si>
  <si>
    <t>DARIO</t>
  </si>
  <si>
    <t>VALENTO</t>
  </si>
  <si>
    <t>takaner07@gmail.com</t>
  </si>
  <si>
    <t>dougekottke@yahoo.com</t>
  </si>
  <si>
    <t>Kottke, Doug 1</t>
  </si>
  <si>
    <t>Kottke, Doug 2</t>
  </si>
  <si>
    <t>Kottke, Doug</t>
  </si>
  <si>
    <t>jlk@tour-mgmt.com</t>
  </si>
  <si>
    <t>Karedes, John</t>
  </si>
  <si>
    <t>Josh.Schommer@traditionllc.com</t>
  </si>
  <si>
    <t>Schommer, Josh</t>
  </si>
  <si>
    <t>david.lindberg@mightenterprises.com</t>
  </si>
  <si>
    <t>Lindberg, David</t>
  </si>
  <si>
    <t>mcbain.jamie@yahoo.com</t>
  </si>
  <si>
    <t>McBain, Jamie</t>
  </si>
  <si>
    <t>brent@norfas.com</t>
  </si>
  <si>
    <t>Godbout, Brent 1</t>
  </si>
  <si>
    <t>Godbout, Brent 2</t>
  </si>
  <si>
    <t>Godbout, Brent</t>
  </si>
  <si>
    <t>BradAdams@edinarealty.com</t>
  </si>
  <si>
    <t>Adams, Brad</t>
  </si>
  <si>
    <t>Moller, Mike 1</t>
  </si>
  <si>
    <t>Moller, Mike 2</t>
  </si>
  <si>
    <t>Moller, Mike</t>
  </si>
  <si>
    <t>micmol25@msn.com</t>
  </si>
  <si>
    <t>joe@marketplacehome.com</t>
  </si>
  <si>
    <t>Bydzovsky, Joe</t>
  </si>
  <si>
    <t>corbyn.tao@gmail.com</t>
  </si>
  <si>
    <t>Tao, Coybyn</t>
  </si>
  <si>
    <t>mark.hofstad@traditionllc.com</t>
  </si>
  <si>
    <t>Hofstad, Mark</t>
  </si>
  <si>
    <t>esvobodny@hotmail.com</t>
  </si>
  <si>
    <t>Svobodny, Eric</t>
  </si>
  <si>
    <t>sean.erickson@map.hockey</t>
  </si>
  <si>
    <t>Erickson, Sean</t>
  </si>
  <si>
    <t>tichisit@me.com</t>
  </si>
  <si>
    <t>Horvatich, Alan</t>
  </si>
  <si>
    <t>mcarman88@gmail.com</t>
  </si>
  <si>
    <t>Carman, Mike</t>
  </si>
  <si>
    <t>jonhankes@hotmail.com</t>
  </si>
  <si>
    <t>Hankes, Jon</t>
  </si>
  <si>
    <t>Hankes, Jon 1</t>
  </si>
  <si>
    <t>Hankes, Jon 2</t>
  </si>
  <si>
    <t>cconnelly02@gmail.com</t>
  </si>
  <si>
    <t>Connelly, Chris</t>
  </si>
  <si>
    <t>D'Aquila, Carl 3</t>
  </si>
  <si>
    <t>Young, Mira</t>
  </si>
  <si>
    <t>Mira.young@dell.com</t>
  </si>
  <si>
    <t>Valento, David 1</t>
  </si>
  <si>
    <t>Valento, David 2</t>
  </si>
  <si>
    <t>Valento, David 3</t>
  </si>
  <si>
    <t>thephantom@trackphantom.com</t>
  </si>
  <si>
    <t>Valento, Karen 1</t>
  </si>
  <si>
    <t>Momsfrrari@comcast.net</t>
  </si>
  <si>
    <t>Valento, Karen 2</t>
  </si>
  <si>
    <t>Valento, David 4</t>
  </si>
  <si>
    <t>Bjerken, Nick 2</t>
  </si>
  <si>
    <t>MARCH MAD</t>
  </si>
  <si>
    <t>Joev@splino.com</t>
  </si>
  <si>
    <t>Mushalla, Andy</t>
  </si>
  <si>
    <t>Pollack, Steve 1</t>
  </si>
  <si>
    <t>Pollack, Steve 2</t>
  </si>
  <si>
    <t>Broessel, David</t>
  </si>
  <si>
    <t>MARCH MADNESS</t>
  </si>
  <si>
    <t>EARNINGS</t>
  </si>
  <si>
    <t>Poulter, Ian</t>
  </si>
  <si>
    <t>Money Won</t>
  </si>
  <si>
    <t>Pool $</t>
  </si>
  <si>
    <t>Rank</t>
  </si>
  <si>
    <t>Beggs, Scott</t>
  </si>
  <si>
    <t>O'Brien, Patrick</t>
  </si>
  <si>
    <t>Behind Above</t>
  </si>
  <si>
    <t>Behind Winner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</si>
</sst>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0.0"/>
    <numFmt numFmtId="165" formatCode="0.0%"/>
    <numFmt numFmtId="166" formatCode="_(&quot;$&quot;* #,##0_);_(&quot;$&quot;* \(#,##0\);_(&quot;$&quot;* &quot;-&quot;??_);_(@_)"/>
    <numFmt numFmtId="167" formatCode="m/d;@"/>
  </numFmts>
  <fonts count="14" x14ac:knownFonts="1">
    <font>
      <sz val="11"/>
      <color theme="1"/>
      <name val="Calibri"/>
      <family val="2"/>
      <scheme val="minor"/>
    </font>
    <font>
      <sz val="11"/>
      <color theme="1"/>
      <name val="Calibri"/>
      <family val="2"/>
      <scheme val="minor"/>
    </font>
    <font>
      <sz val="8"/>
      <name val="Arial"/>
      <family val="2"/>
    </font>
    <font>
      <b/>
      <sz val="8"/>
      <name val="Arial"/>
      <family val="2"/>
    </font>
    <font>
      <sz val="9"/>
      <color theme="1"/>
      <name val="Calibri"/>
      <family val="2"/>
      <scheme val="minor"/>
    </font>
    <font>
      <sz val="9"/>
      <color theme="2" tint="-0.499984740745262"/>
      <name val="Calibri"/>
      <family val="2"/>
      <scheme val="minor"/>
    </font>
    <font>
      <sz val="9"/>
      <name val="Calibri"/>
      <family val="2"/>
      <scheme val="minor"/>
    </font>
    <font>
      <sz val="9"/>
      <color theme="0" tint="-0.14999847407452621"/>
      <name val="Calibri"/>
      <family val="2"/>
      <scheme val="minor"/>
    </font>
    <font>
      <sz val="9"/>
      <color theme="0"/>
      <name val="Calibri"/>
      <family val="2"/>
      <scheme val="minor"/>
    </font>
    <font>
      <sz val="10"/>
      <color theme="1"/>
      <name val="Calibri"/>
      <family val="2"/>
      <scheme val="minor"/>
    </font>
    <font>
      <sz val="10"/>
      <name val="Calibri"/>
      <family val="2"/>
      <scheme val="minor"/>
    </font>
    <font>
      <strike/>
      <sz val="8"/>
      <name val="Arial"/>
      <family val="2"/>
    </font>
    <font>
      <b/>
      <sz val="11"/>
      <color theme="1"/>
      <name val="Calibri"/>
      <family val="2"/>
      <scheme val="minor"/>
    </font>
    <font>
      <sz val="7"/>
      <color rgb="FF48494A"/>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theme="9" tint="0.59996337778862885"/>
        <bgColor indexed="64"/>
      </patternFill>
    </fill>
    <fill>
      <patternFill patternType="solid">
        <fgColor rgb="FF0070C0"/>
        <bgColor indexed="64"/>
      </patternFill>
    </fill>
    <fill>
      <patternFill patternType="solid">
        <fgColor rgb="FF66FF33"/>
        <bgColor indexed="64"/>
      </patternFill>
    </fill>
    <fill>
      <patternFill patternType="solid">
        <fgColor theme="2" tint="-9.9978637043366805E-2"/>
        <bgColor indexed="64"/>
      </patternFill>
    </fill>
    <fill>
      <patternFill patternType="solid">
        <fgColor rgb="FFFBE781"/>
        <bgColor indexed="64"/>
      </patternFill>
    </fill>
    <fill>
      <patternFill patternType="solid">
        <fgColor rgb="FFD6BBEB"/>
        <bgColor indexed="64"/>
      </patternFill>
    </fill>
    <fill>
      <patternFill patternType="solid">
        <fgColor theme="9" tint="0.79998168889431442"/>
        <bgColor indexed="64"/>
      </patternFill>
    </fill>
  </fills>
  <borders count="36">
    <border>
      <left/>
      <right/>
      <top/>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1">
    <xf numFmtId="0" fontId="0" fillId="0" borderId="0" xfId="0"/>
    <xf numFmtId="0" fontId="2" fillId="6" borderId="4" xfId="0" applyFont="1" applyFill="1" applyBorder="1" applyAlignment="1">
      <alignment horizontal="center" vertical="center"/>
    </xf>
    <xf numFmtId="44" fontId="4" fillId="0" borderId="0" xfId="1" applyFont="1"/>
    <xf numFmtId="10" fontId="4" fillId="0" borderId="0" xfId="0" applyNumberFormat="1" applyFont="1"/>
    <xf numFmtId="0" fontId="4" fillId="0" borderId="0" xfId="0" applyFont="1"/>
    <xf numFmtId="165" fontId="4" fillId="0" borderId="0" xfId="0" applyNumberFormat="1" applyFont="1"/>
    <xf numFmtId="0" fontId="3" fillId="3" borderId="1" xfId="0" applyFont="1" applyFill="1" applyBorder="1" applyAlignment="1">
      <alignment horizontal="center" vertical="top"/>
    </xf>
    <xf numFmtId="44" fontId="3" fillId="3" borderId="1" xfId="1" applyFont="1" applyFill="1" applyBorder="1" applyAlignment="1">
      <alignment horizontal="center" vertical="top"/>
    </xf>
    <xf numFmtId="0" fontId="3" fillId="4" borderId="1" xfId="0" applyFont="1" applyFill="1" applyBorder="1" applyAlignment="1">
      <alignment horizontal="center" vertical="top"/>
    </xf>
    <xf numFmtId="44" fontId="3" fillId="4" borderId="1" xfId="1" applyFont="1" applyFill="1" applyBorder="1" applyAlignment="1">
      <alignment horizontal="center" vertical="top"/>
    </xf>
    <xf numFmtId="0" fontId="3" fillId="5" borderId="1" xfId="0" applyFont="1" applyFill="1" applyBorder="1" applyAlignment="1">
      <alignment horizontal="center" vertical="top"/>
    </xf>
    <xf numFmtId="44" fontId="3" fillId="5" borderId="1" xfId="1" applyFont="1" applyFill="1" applyBorder="1" applyAlignment="1">
      <alignment horizontal="center" vertical="top"/>
    </xf>
    <xf numFmtId="0" fontId="2" fillId="0" borderId="0" xfId="0" applyFont="1"/>
    <xf numFmtId="0" fontId="2" fillId="6" borderId="4" xfId="0" applyFont="1" applyFill="1" applyBorder="1" applyAlignment="1">
      <alignment horizontal="left" vertical="center"/>
    </xf>
    <xf numFmtId="0" fontId="2" fillId="3" borderId="4" xfId="0" applyFont="1" applyFill="1" applyBorder="1" applyAlignment="1">
      <alignment horizontal="left" vertical="center"/>
    </xf>
    <xf numFmtId="44" fontId="2" fillId="3" borderId="4" xfId="1" applyFont="1" applyFill="1" applyBorder="1" applyAlignment="1">
      <alignment horizontal="left" vertical="center"/>
    </xf>
    <xf numFmtId="0" fontId="2" fillId="4" borderId="4" xfId="0" applyFont="1" applyFill="1" applyBorder="1" applyAlignment="1">
      <alignment horizontal="left" vertical="center"/>
    </xf>
    <xf numFmtId="44" fontId="2" fillId="4" borderId="4" xfId="1" applyFont="1" applyFill="1" applyBorder="1" applyAlignment="1">
      <alignment horizontal="left" vertical="center"/>
    </xf>
    <xf numFmtId="0" fontId="2" fillId="5" borderId="4" xfId="0" applyFont="1" applyFill="1" applyBorder="1" applyAlignment="1">
      <alignment horizontal="left" vertical="center"/>
    </xf>
    <xf numFmtId="44" fontId="2" fillId="5" borderId="4" xfId="1" applyFont="1" applyFill="1" applyBorder="1" applyAlignment="1">
      <alignment horizontal="left" vertical="center"/>
    </xf>
    <xf numFmtId="0" fontId="2" fillId="9" borderId="4" xfId="0" applyNumberFormat="1" applyFont="1" applyFill="1" applyBorder="1" applyAlignment="1" applyProtection="1">
      <alignment horizontal="left" vertical="top"/>
    </xf>
    <xf numFmtId="44" fontId="2" fillId="0" borderId="0" xfId="1" applyFont="1"/>
    <xf numFmtId="0" fontId="2" fillId="6" borderId="22" xfId="0" applyFont="1" applyFill="1" applyBorder="1" applyAlignment="1">
      <alignment horizontal="center" vertical="center"/>
    </xf>
    <xf numFmtId="0" fontId="2" fillId="6" borderId="22" xfId="0" applyFont="1" applyFill="1" applyBorder="1" applyAlignment="1">
      <alignment horizontal="left" vertical="center"/>
    </xf>
    <xf numFmtId="44" fontId="2" fillId="6" borderId="7" xfId="1" applyFont="1" applyFill="1" applyBorder="1" applyAlignment="1">
      <alignment horizontal="center" vertical="center"/>
    </xf>
    <xf numFmtId="44" fontId="2" fillId="8" borderId="2" xfId="0" applyNumberFormat="1" applyFont="1" applyFill="1" applyBorder="1" applyAlignment="1">
      <alignment horizontal="left" vertical="center"/>
    </xf>
    <xf numFmtId="44" fontId="2" fillId="8" borderId="6" xfId="0" applyNumberFormat="1" applyFont="1" applyFill="1" applyBorder="1" applyAlignment="1">
      <alignment horizontal="left" vertical="center"/>
    </xf>
    <xf numFmtId="0" fontId="3" fillId="2" borderId="28" xfId="0" applyFont="1" applyFill="1" applyBorder="1" applyAlignment="1">
      <alignment horizontal="center" vertical="top"/>
    </xf>
    <xf numFmtId="0" fontId="3" fillId="2" borderId="28" xfId="0" applyFont="1" applyFill="1" applyBorder="1" applyAlignment="1">
      <alignment horizontal="center" vertical="top" wrapText="1"/>
    </xf>
    <xf numFmtId="44" fontId="3" fillId="2" borderId="31" xfId="1" applyFont="1" applyFill="1" applyBorder="1" applyAlignment="1">
      <alignment horizontal="center" vertical="top" wrapText="1"/>
    </xf>
    <xf numFmtId="0" fontId="3" fillId="2" borderId="32" xfId="0" applyFont="1" applyFill="1" applyBorder="1" applyAlignment="1">
      <alignment horizontal="center" vertical="top"/>
    </xf>
    <xf numFmtId="14" fontId="2" fillId="6" borderId="4" xfId="0" applyNumberFormat="1" applyFont="1" applyFill="1" applyBorder="1" applyAlignment="1">
      <alignment horizontal="left" vertical="center"/>
    </xf>
    <xf numFmtId="167" fontId="2" fillId="6" borderId="7" xfId="1" applyNumberFormat="1" applyFont="1" applyFill="1" applyBorder="1" applyAlignment="1">
      <alignment horizontal="center" vertical="center"/>
    </xf>
    <xf numFmtId="0" fontId="3" fillId="12" borderId="1" xfId="0" applyFont="1" applyFill="1" applyBorder="1" applyAlignment="1">
      <alignment horizontal="center" vertical="top"/>
    </xf>
    <xf numFmtId="44" fontId="3" fillId="12" borderId="1" xfId="1" applyFont="1" applyFill="1" applyBorder="1" applyAlignment="1">
      <alignment horizontal="center" vertical="top"/>
    </xf>
    <xf numFmtId="2" fontId="2" fillId="12" borderId="4" xfId="0" applyNumberFormat="1" applyFont="1" applyFill="1" applyBorder="1" applyAlignment="1">
      <alignment horizontal="left" vertical="center"/>
    </xf>
    <xf numFmtId="44" fontId="2" fillId="12" borderId="4" xfId="1" applyFont="1" applyFill="1" applyBorder="1" applyAlignment="1">
      <alignment horizontal="left" vertical="center"/>
    </xf>
    <xf numFmtId="0" fontId="3" fillId="13" borderId="29" xfId="0" applyFont="1" applyFill="1" applyBorder="1" applyAlignment="1">
      <alignment horizontal="center" vertical="top"/>
    </xf>
    <xf numFmtId="44" fontId="3" fillId="13" borderId="1" xfId="1" applyFont="1" applyFill="1" applyBorder="1" applyAlignment="1">
      <alignment horizontal="center" vertical="top"/>
    </xf>
    <xf numFmtId="0" fontId="3" fillId="13" borderId="1" xfId="0" applyFont="1" applyFill="1" applyBorder="1" applyAlignment="1">
      <alignment horizontal="center" vertical="top"/>
    </xf>
    <xf numFmtId="0" fontId="2" fillId="13" borderId="30" xfId="0" applyFont="1" applyFill="1" applyBorder="1" applyAlignment="1">
      <alignment horizontal="left" vertical="center"/>
    </xf>
    <xf numFmtId="44" fontId="2" fillId="13" borderId="4" xfId="1" applyFont="1" applyFill="1" applyBorder="1" applyAlignment="1">
      <alignment horizontal="left" vertical="center"/>
    </xf>
    <xf numFmtId="0" fontId="2" fillId="13" borderId="4" xfId="0" applyFont="1" applyFill="1" applyBorder="1" applyAlignment="1">
      <alignment horizontal="left" vertical="center"/>
    </xf>
    <xf numFmtId="0" fontId="3" fillId="14" borderId="1" xfId="0" applyFont="1" applyFill="1" applyBorder="1" applyAlignment="1">
      <alignment horizontal="center" vertical="top"/>
    </xf>
    <xf numFmtId="44" fontId="3" fillId="14" borderId="1" xfId="1" applyFont="1" applyFill="1" applyBorder="1" applyAlignment="1">
      <alignment horizontal="center" vertical="top"/>
    </xf>
    <xf numFmtId="0" fontId="2" fillId="14" borderId="4" xfId="0" applyFont="1" applyFill="1" applyBorder="1" applyAlignment="1">
      <alignment horizontal="left" vertical="center"/>
    </xf>
    <xf numFmtId="44" fontId="2" fillId="14" borderId="4" xfId="1" applyFont="1" applyFill="1" applyBorder="1" applyAlignment="1">
      <alignment horizontal="left" vertical="center"/>
    </xf>
    <xf numFmtId="2" fontId="2" fillId="14" borderId="4" xfId="0" applyNumberFormat="1" applyFont="1" applyFill="1" applyBorder="1" applyAlignment="1">
      <alignment horizontal="left" vertical="center"/>
    </xf>
    <xf numFmtId="0" fontId="5" fillId="7" borderId="0" xfId="0" applyFont="1" applyFill="1" applyAlignment="1">
      <alignment horizontal="center" vertical="center"/>
    </xf>
    <xf numFmtId="2" fontId="5" fillId="7" borderId="0" xfId="0" applyNumberFormat="1" applyFont="1" applyFill="1" applyAlignment="1">
      <alignment horizontal="center" vertical="center"/>
    </xf>
    <xf numFmtId="0" fontId="6" fillId="7" borderId="0" xfId="0" applyFont="1" applyFill="1" applyAlignment="1">
      <alignment vertical="center"/>
    </xf>
    <xf numFmtId="0" fontId="6" fillId="7" borderId="0" xfId="0" applyFont="1" applyFill="1" applyAlignment="1">
      <alignment horizontal="center" vertical="center"/>
    </xf>
    <xf numFmtId="9" fontId="6" fillId="7" borderId="0" xfId="2" applyFont="1" applyFill="1" applyAlignment="1">
      <alignment vertical="center"/>
    </xf>
    <xf numFmtId="44" fontId="6" fillId="7" borderId="0" xfId="1" applyFont="1" applyFill="1" applyAlignment="1">
      <alignment horizontal="center" vertical="center"/>
    </xf>
    <xf numFmtId="0" fontId="7" fillId="7" borderId="0" xfId="0" applyFont="1" applyFill="1" applyAlignment="1">
      <alignment vertical="center" wrapText="1"/>
    </xf>
    <xf numFmtId="0" fontId="6" fillId="7" borderId="0" xfId="0" applyFont="1" applyFill="1" applyAlignment="1">
      <alignment vertical="center" wrapText="1"/>
    </xf>
    <xf numFmtId="0" fontId="8" fillId="10" borderId="24" xfId="0" applyFont="1" applyFill="1" applyBorder="1" applyAlignment="1">
      <alignment horizontal="center" vertical="center" wrapText="1"/>
    </xf>
    <xf numFmtId="0" fontId="8" fillId="10" borderId="25"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9" xfId="0" applyFont="1" applyFill="1" applyBorder="1" applyAlignment="1">
      <alignment horizontal="center" vertical="center" wrapText="1"/>
    </xf>
    <xf numFmtId="9" fontId="8" fillId="10" borderId="10" xfId="2" applyFont="1" applyFill="1" applyBorder="1" applyAlignment="1">
      <alignment horizontal="center" vertical="center" wrapText="1"/>
    </xf>
    <xf numFmtId="0" fontId="8" fillId="10" borderId="11"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7" fillId="7" borderId="0" xfId="0" applyFont="1" applyFill="1" applyAlignment="1">
      <alignment vertical="center"/>
    </xf>
    <xf numFmtId="164" fontId="7" fillId="7" borderId="0" xfId="0" applyNumberFormat="1" applyFont="1" applyFill="1" applyAlignment="1">
      <alignment vertical="center"/>
    </xf>
    <xf numFmtId="0" fontId="6" fillId="2" borderId="16" xfId="0" applyFont="1" applyFill="1" applyBorder="1" applyAlignment="1">
      <alignment vertical="center" wrapText="1"/>
    </xf>
    <xf numFmtId="0" fontId="6" fillId="2" borderId="22" xfId="0" applyFont="1" applyFill="1" applyBorder="1" applyAlignment="1">
      <alignment horizontal="center" vertical="center"/>
    </xf>
    <xf numFmtId="9" fontId="6" fillId="2" borderId="23" xfId="2" applyNumberFormat="1" applyFont="1" applyFill="1" applyBorder="1" applyAlignment="1">
      <alignment horizontal="center" vertical="center"/>
    </xf>
    <xf numFmtId="0" fontId="6" fillId="2" borderId="17" xfId="0" applyFont="1" applyFill="1" applyBorder="1" applyAlignment="1">
      <alignment horizontal="center" vertical="center"/>
    </xf>
    <xf numFmtId="0" fontId="6" fillId="6" borderId="12" xfId="0" applyFont="1" applyFill="1" applyBorder="1" applyAlignment="1">
      <alignment vertical="center" wrapText="1"/>
    </xf>
    <xf numFmtId="0" fontId="6" fillId="6" borderId="13" xfId="0" applyFont="1" applyFill="1" applyBorder="1" applyAlignment="1">
      <alignment horizontal="center" vertical="center"/>
    </xf>
    <xf numFmtId="9" fontId="6" fillId="6" borderId="14" xfId="2" applyFont="1" applyFill="1" applyBorder="1" applyAlignment="1">
      <alignment horizontal="center" vertical="center"/>
    </xf>
    <xf numFmtId="0" fontId="6" fillId="6" borderId="15" xfId="0" applyFont="1" applyFill="1" applyBorder="1" applyAlignment="1">
      <alignment horizontal="center" vertical="center"/>
    </xf>
    <xf numFmtId="0" fontId="6" fillId="2" borderId="3" xfId="0" applyFont="1" applyFill="1" applyBorder="1" applyAlignment="1">
      <alignment vertical="center" wrapText="1"/>
    </xf>
    <xf numFmtId="0" fontId="6" fillId="2" borderId="4" xfId="0" applyFont="1" applyFill="1" applyBorder="1" applyAlignment="1">
      <alignment horizontal="center" vertical="center"/>
    </xf>
    <xf numFmtId="9" fontId="6" fillId="2" borderId="7"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6" borderId="3" xfId="0" applyFont="1" applyFill="1" applyBorder="1" applyAlignment="1">
      <alignment vertical="center" wrapText="1"/>
    </xf>
    <xf numFmtId="0" fontId="6" fillId="6" borderId="4" xfId="0" applyFont="1" applyFill="1" applyBorder="1" applyAlignment="1">
      <alignment horizontal="center" vertical="center"/>
    </xf>
    <xf numFmtId="9" fontId="6" fillId="6" borderId="7" xfId="2" applyFont="1" applyFill="1" applyBorder="1" applyAlignment="1">
      <alignment horizontal="center" vertical="center"/>
    </xf>
    <xf numFmtId="0" fontId="6" fillId="6" borderId="5" xfId="0" applyFont="1" applyFill="1" applyBorder="1" applyAlignment="1">
      <alignment horizontal="center" vertical="center"/>
    </xf>
    <xf numFmtId="0" fontId="6" fillId="2" borderId="18" xfId="0" applyFont="1" applyFill="1" applyBorder="1" applyAlignment="1">
      <alignment vertical="center" wrapText="1"/>
    </xf>
    <xf numFmtId="0" fontId="6" fillId="2" borderId="19" xfId="0" applyFont="1" applyFill="1" applyBorder="1" applyAlignment="1">
      <alignment horizontal="center" vertical="center"/>
    </xf>
    <xf numFmtId="9" fontId="6" fillId="2" borderId="20" xfId="0" applyNumberFormat="1" applyFont="1" applyFill="1" applyBorder="1" applyAlignment="1">
      <alignment horizontal="center" vertical="center"/>
    </xf>
    <xf numFmtId="0" fontId="6" fillId="2" borderId="21" xfId="0" applyFont="1" applyFill="1" applyBorder="1" applyAlignment="1">
      <alignment horizontal="center" vertical="center"/>
    </xf>
    <xf numFmtId="0" fontId="6" fillId="6" borderId="16" xfId="0" applyFont="1" applyFill="1" applyBorder="1" applyAlignment="1">
      <alignment vertical="center" wrapText="1"/>
    </xf>
    <xf numFmtId="0" fontId="6" fillId="6" borderId="22" xfId="0" applyFont="1" applyFill="1" applyBorder="1" applyAlignment="1">
      <alignment horizontal="center" vertical="center"/>
    </xf>
    <xf numFmtId="9" fontId="6" fillId="6" borderId="23" xfId="0" applyNumberFormat="1" applyFont="1" applyFill="1" applyBorder="1" applyAlignment="1">
      <alignment horizontal="center" vertical="center"/>
    </xf>
    <xf numFmtId="0" fontId="6" fillId="6" borderId="17" xfId="0" applyFont="1" applyFill="1" applyBorder="1" applyAlignment="1">
      <alignment horizontal="center" vertical="center"/>
    </xf>
    <xf numFmtId="9" fontId="6" fillId="6" borderId="7" xfId="0" applyNumberFormat="1" applyFont="1" applyFill="1" applyBorder="1" applyAlignment="1">
      <alignment horizontal="center" vertical="center"/>
    </xf>
    <xf numFmtId="0" fontId="6" fillId="6" borderId="18" xfId="0" applyFont="1" applyFill="1" applyBorder="1" applyAlignment="1">
      <alignment vertical="center" wrapText="1"/>
    </xf>
    <xf numFmtId="0" fontId="6" fillId="6" borderId="19" xfId="0" applyFont="1" applyFill="1" applyBorder="1" applyAlignment="1">
      <alignment horizontal="center" vertical="center"/>
    </xf>
    <xf numFmtId="9" fontId="6" fillId="6" borderId="20" xfId="2" applyFont="1" applyFill="1" applyBorder="1" applyAlignment="1">
      <alignment horizontal="center" vertical="center"/>
    </xf>
    <xf numFmtId="0" fontId="6" fillId="6" borderId="21" xfId="0" applyFont="1" applyFill="1" applyBorder="1" applyAlignment="1">
      <alignment horizontal="center" vertical="center"/>
    </xf>
    <xf numFmtId="9" fontId="6" fillId="2" borderId="23" xfId="2" applyFont="1" applyFill="1" applyBorder="1" applyAlignment="1">
      <alignment horizontal="center" vertical="center"/>
    </xf>
    <xf numFmtId="9" fontId="6" fillId="2" borderId="7" xfId="2" applyFont="1" applyFill="1" applyBorder="1" applyAlignment="1">
      <alignment horizontal="center" vertical="center"/>
    </xf>
    <xf numFmtId="9" fontId="6" fillId="6" borderId="20" xfId="0" applyNumberFormat="1" applyFont="1" applyFill="1" applyBorder="1" applyAlignment="1">
      <alignment horizontal="center" vertical="center"/>
    </xf>
    <xf numFmtId="9" fontId="6" fillId="2" borderId="23" xfId="0" applyNumberFormat="1" applyFont="1" applyFill="1" applyBorder="1" applyAlignment="1">
      <alignment horizontal="center" vertical="center"/>
    </xf>
    <xf numFmtId="9" fontId="6" fillId="2" borderId="20" xfId="2" applyFont="1" applyFill="1" applyBorder="1" applyAlignment="1">
      <alignment horizontal="center" vertical="center"/>
    </xf>
    <xf numFmtId="9" fontId="6" fillId="6" borderId="23" xfId="2" applyFont="1" applyFill="1" applyBorder="1" applyAlignment="1">
      <alignment horizontal="center" vertical="center"/>
    </xf>
    <xf numFmtId="0" fontId="10" fillId="7" borderId="4" xfId="0" applyFont="1" applyFill="1" applyBorder="1" applyAlignment="1">
      <alignment horizontal="center" vertical="center"/>
    </xf>
    <xf numFmtId="0" fontId="9" fillId="0" borderId="4" xfId="0" applyFont="1" applyBorder="1" applyAlignment="1">
      <alignment horizontal="center" vertical="center"/>
    </xf>
    <xf numFmtId="166" fontId="9" fillId="0" borderId="4" xfId="1" applyNumberFormat="1" applyFont="1" applyBorder="1" applyAlignment="1">
      <alignment horizontal="center" vertical="center"/>
    </xf>
    <xf numFmtId="0" fontId="9" fillId="0" borderId="4" xfId="0" applyFont="1" applyBorder="1" applyAlignment="1">
      <alignment horizontal="center"/>
    </xf>
    <xf numFmtId="166" fontId="9" fillId="0" borderId="4" xfId="1" applyNumberFormat="1" applyFont="1" applyBorder="1" applyAlignment="1">
      <alignment horizontal="center"/>
    </xf>
    <xf numFmtId="166" fontId="9" fillId="0" borderId="4" xfId="0" applyNumberFormat="1" applyFont="1" applyBorder="1" applyAlignment="1">
      <alignment horizontal="center"/>
    </xf>
    <xf numFmtId="0" fontId="4" fillId="0" borderId="0" xfId="0" applyFont="1" applyAlignment="1">
      <alignment horizontal="center"/>
    </xf>
    <xf numFmtId="2" fontId="11" fillId="12" borderId="4" xfId="0" applyNumberFormat="1" applyFont="1" applyFill="1" applyBorder="1" applyAlignment="1">
      <alignment horizontal="left" vertical="center"/>
    </xf>
    <xf numFmtId="0" fontId="11" fillId="3" borderId="4" xfId="0" applyFont="1" applyFill="1" applyBorder="1" applyAlignment="1">
      <alignment horizontal="left" vertical="center"/>
    </xf>
    <xf numFmtId="2" fontId="11" fillId="14" borderId="4" xfId="0" applyNumberFormat="1" applyFont="1" applyFill="1" applyBorder="1" applyAlignment="1">
      <alignment horizontal="left" vertical="center"/>
    </xf>
    <xf numFmtId="0" fontId="11" fillId="14" borderId="4" xfId="0" applyFont="1" applyFill="1" applyBorder="1" applyAlignment="1">
      <alignment horizontal="left" vertical="center"/>
    </xf>
    <xf numFmtId="0" fontId="11" fillId="9" borderId="4" xfId="0" applyNumberFormat="1" applyFont="1" applyFill="1" applyBorder="1" applyAlignment="1" applyProtection="1">
      <alignment horizontal="left" vertical="top"/>
    </xf>
    <xf numFmtId="0" fontId="11" fillId="5" borderId="4" xfId="0" applyFont="1" applyFill="1" applyBorder="1" applyAlignment="1">
      <alignment horizontal="left" vertical="center"/>
    </xf>
    <xf numFmtId="0" fontId="11" fillId="4" borderId="4" xfId="0" applyFont="1" applyFill="1" applyBorder="1" applyAlignment="1">
      <alignment horizontal="left" vertical="center"/>
    </xf>
    <xf numFmtId="0" fontId="2" fillId="6" borderId="7" xfId="0" applyFont="1" applyFill="1" applyBorder="1" applyAlignment="1">
      <alignment horizontal="center" vertical="center"/>
    </xf>
    <xf numFmtId="167" fontId="2" fillId="6" borderId="4" xfId="1" applyNumberFormat="1" applyFont="1" applyFill="1" applyBorder="1" applyAlignment="1">
      <alignment horizontal="center" vertical="center"/>
    </xf>
    <xf numFmtId="0" fontId="2" fillId="11" borderId="4" xfId="0" applyFont="1" applyFill="1" applyBorder="1" applyAlignment="1">
      <alignment horizontal="left" vertical="center"/>
    </xf>
    <xf numFmtId="0" fontId="0" fillId="6" borderId="4" xfId="0" applyFill="1" applyBorder="1"/>
    <xf numFmtId="0" fontId="0" fillId="6" borderId="0" xfId="0" applyFill="1"/>
    <xf numFmtId="8" fontId="0" fillId="6" borderId="4" xfId="0" applyNumberFormat="1" applyFill="1" applyBorder="1"/>
    <xf numFmtId="0" fontId="13" fillId="6" borderId="4" xfId="0" applyFont="1" applyFill="1" applyBorder="1" applyAlignment="1">
      <alignment horizontal="left" vertical="center"/>
    </xf>
    <xf numFmtId="166" fontId="9" fillId="6" borderId="4" xfId="1" applyNumberFormat="1" applyFont="1" applyFill="1" applyBorder="1" applyAlignment="1">
      <alignment horizontal="center"/>
    </xf>
    <xf numFmtId="0" fontId="0" fillId="6" borderId="22" xfId="0" applyFill="1" applyBorder="1"/>
    <xf numFmtId="166" fontId="9" fillId="6" borderId="22" xfId="1" applyNumberFormat="1" applyFont="1" applyFill="1" applyBorder="1" applyAlignment="1">
      <alignment horizontal="center"/>
    </xf>
    <xf numFmtId="0" fontId="9" fillId="6" borderId="16" xfId="0" applyFont="1" applyFill="1" applyBorder="1" applyAlignment="1">
      <alignment horizontal="center"/>
    </xf>
    <xf numFmtId="0" fontId="9" fillId="6" borderId="3" xfId="0" applyFont="1" applyFill="1" applyBorder="1" applyAlignment="1">
      <alignment horizontal="center"/>
    </xf>
    <xf numFmtId="0" fontId="9" fillId="6" borderId="18" xfId="0" applyFont="1" applyFill="1" applyBorder="1" applyAlignment="1">
      <alignment horizontal="center"/>
    </xf>
    <xf numFmtId="0" fontId="0" fillId="6" borderId="19" xfId="0" applyFill="1" applyBorder="1"/>
    <xf numFmtId="166" fontId="9" fillId="6" borderId="19" xfId="1" applyNumberFormat="1" applyFont="1" applyFill="1" applyBorder="1" applyAlignment="1">
      <alignment horizontal="center"/>
    </xf>
    <xf numFmtId="3" fontId="0" fillId="6" borderId="0" xfId="0" applyNumberFormat="1" applyFill="1"/>
    <xf numFmtId="3" fontId="0" fillId="0" borderId="0" xfId="0" applyNumberFormat="1"/>
    <xf numFmtId="3" fontId="0" fillId="6" borderId="17" xfId="0" applyNumberFormat="1" applyFill="1" applyBorder="1"/>
    <xf numFmtId="3" fontId="0" fillId="6" borderId="5" xfId="0" applyNumberFormat="1" applyFill="1" applyBorder="1"/>
    <xf numFmtId="3" fontId="0" fillId="6" borderId="21" xfId="0" applyNumberFormat="1" applyFill="1" applyBorder="1"/>
    <xf numFmtId="3" fontId="0" fillId="6" borderId="0" xfId="0" applyNumberFormat="1" applyFill="1" applyAlignment="1">
      <alignment wrapText="1"/>
    </xf>
    <xf numFmtId="3" fontId="0" fillId="6" borderId="16" xfId="0" applyNumberFormat="1" applyFill="1" applyBorder="1" applyAlignment="1">
      <alignment wrapText="1"/>
    </xf>
    <xf numFmtId="3" fontId="0" fillId="6" borderId="17" xfId="0" applyNumberFormat="1" applyFill="1" applyBorder="1" applyAlignment="1">
      <alignment wrapText="1"/>
    </xf>
    <xf numFmtId="3" fontId="0" fillId="6" borderId="3" xfId="0" applyNumberFormat="1" applyFill="1" applyBorder="1" applyAlignment="1">
      <alignment wrapText="1"/>
    </xf>
    <xf numFmtId="3" fontId="0" fillId="6" borderId="5" xfId="0" applyNumberFormat="1" applyFill="1" applyBorder="1" applyAlignment="1">
      <alignment wrapText="1"/>
    </xf>
    <xf numFmtId="3" fontId="0" fillId="6" borderId="18" xfId="0" applyNumberFormat="1" applyFill="1" applyBorder="1" applyAlignment="1">
      <alignment wrapText="1"/>
    </xf>
    <xf numFmtId="3" fontId="0" fillId="6" borderId="21" xfId="0" applyNumberFormat="1" applyFill="1" applyBorder="1" applyAlignment="1">
      <alignment wrapText="1"/>
    </xf>
    <xf numFmtId="3" fontId="12" fillId="0" borderId="0" xfId="0" applyNumberFormat="1" applyFont="1" applyAlignment="1">
      <alignment horizontal="center" vertical="center"/>
    </xf>
    <xf numFmtId="0" fontId="12" fillId="0" borderId="0" xfId="0" applyFont="1" applyAlignment="1">
      <alignment horizontal="center" vertical="center"/>
    </xf>
    <xf numFmtId="0" fontId="12" fillId="15" borderId="33" xfId="0" applyFont="1" applyFill="1" applyBorder="1" applyAlignment="1">
      <alignment horizontal="center" vertical="center"/>
    </xf>
    <xf numFmtId="0" fontId="12" fillId="15" borderId="34" xfId="0" applyFont="1" applyFill="1" applyBorder="1" applyAlignment="1">
      <alignment horizontal="center" vertical="center"/>
    </xf>
    <xf numFmtId="3" fontId="12" fillId="15" borderId="35" xfId="0" applyNumberFormat="1" applyFont="1" applyFill="1" applyBorder="1" applyAlignment="1">
      <alignment horizontal="center" vertical="center"/>
    </xf>
    <xf numFmtId="3" fontId="12" fillId="15" borderId="33" xfId="0" applyNumberFormat="1" applyFont="1" applyFill="1" applyBorder="1" applyAlignment="1">
      <alignment horizontal="center" vertical="center" wrapText="1"/>
    </xf>
    <xf numFmtId="3" fontId="12" fillId="15" borderId="35" xfId="0" applyNumberFormat="1" applyFont="1" applyFill="1" applyBorder="1" applyAlignment="1">
      <alignment horizontal="center" vertical="center" wrapText="1"/>
    </xf>
  </cellXfs>
  <cellStyles count="3">
    <cellStyle name="Currency" xfId="1" builtinId="4"/>
    <cellStyle name="Normal" xfId="0" builtinId="0"/>
    <cellStyle name="Percent" xfId="2" builtinId="5"/>
  </cellStyles>
  <dxfs count="2051">
    <dxf>
      <font>
        <color theme="0"/>
      </font>
      <fill>
        <patternFill>
          <bgColor theme="1" tint="4.9989318521683403E-2"/>
        </patternFill>
      </fill>
    </dxf>
    <dxf>
      <font>
        <color theme="0"/>
      </font>
      <fill>
        <patternFill>
          <bgColor theme="1" tint="4.9989318521683403E-2"/>
        </patternFill>
      </fill>
    </dxf>
    <dxf>
      <fill>
        <patternFill>
          <bgColor rgb="FF00FF00"/>
        </patternFill>
      </fill>
    </dxf>
    <dxf>
      <font>
        <b/>
        <i val="0"/>
      </font>
      <fill>
        <patternFill>
          <bgColor rgb="FF66FF33"/>
        </patternFill>
      </fill>
    </dxf>
    <dxf>
      <fill>
        <patternFill>
          <bgColor rgb="FF00FF00"/>
        </patternFill>
      </fill>
    </dxf>
    <dxf>
      <font>
        <b/>
        <i val="0"/>
      </font>
      <fill>
        <patternFill>
          <bgColor rgb="FF66FF33"/>
        </patternFill>
      </fill>
    </dxf>
    <dxf>
      <fill>
        <patternFill>
          <bgColor rgb="FF00FF00"/>
        </patternFill>
      </fill>
    </dxf>
    <dxf>
      <font>
        <b/>
        <i val="0"/>
      </font>
      <fill>
        <patternFill>
          <bgColor rgb="FF66FF33"/>
        </patternFill>
      </fill>
    </dxf>
    <dxf>
      <fill>
        <patternFill>
          <bgColor theme="5" tint="0.39994506668294322"/>
        </patternFill>
      </fill>
    </dxf>
    <dxf>
      <fill>
        <patternFill>
          <bgColor theme="8" tint="0.59996337778862885"/>
        </patternFill>
      </fill>
    </dxf>
    <dxf>
      <fill>
        <patternFill>
          <bgColor theme="5" tint="0.39994506668294322"/>
        </patternFill>
      </fill>
    </dxf>
    <dxf>
      <fill>
        <patternFill>
          <bgColor theme="8" tint="0.59996337778862885"/>
        </patternFill>
      </fill>
    </dxf>
    <dxf>
      <fill>
        <patternFill>
          <bgColor theme="5" tint="0.39994506668294322"/>
        </patternFill>
      </fill>
    </dxf>
    <dxf>
      <fill>
        <patternFill>
          <bgColor theme="8" tint="0.59996337778862885"/>
        </patternFill>
      </fill>
    </dxf>
    <dxf>
      <fill>
        <patternFill>
          <bgColor theme="5" tint="0.39994506668294322"/>
        </patternFill>
      </fill>
    </dxf>
    <dxf>
      <fill>
        <patternFill>
          <bgColor theme="8" tint="0.59996337778862885"/>
        </patternFill>
      </fill>
    </dxf>
    <dxf>
      <fill>
        <patternFill>
          <bgColor theme="5" tint="0.39994506668294322"/>
        </patternFill>
      </fill>
    </dxf>
    <dxf>
      <fill>
        <patternFill>
          <bgColor theme="8" tint="0.59996337778862885"/>
        </patternFill>
      </fill>
    </dxf>
    <dxf>
      <fill>
        <patternFill>
          <bgColor theme="5" tint="0.39994506668294322"/>
        </patternFill>
      </fill>
    </dxf>
    <dxf>
      <fill>
        <patternFill>
          <bgColor theme="8" tint="0.59996337778862885"/>
        </patternFill>
      </fill>
    </dxf>
    <dxf>
      <fill>
        <patternFill>
          <bgColor theme="5" tint="0.39994506668294322"/>
        </patternFill>
      </fill>
    </dxf>
    <dxf>
      <fill>
        <patternFill>
          <bgColor theme="8" tint="0.59996337778862885"/>
        </patternFill>
      </fill>
    </dxf>
    <dxf>
      <fill>
        <patternFill>
          <bgColor theme="5" tint="0.39994506668294322"/>
        </patternFill>
      </fill>
    </dxf>
    <dxf>
      <fill>
        <patternFill>
          <bgColor theme="8" tint="0.59996337778862885"/>
        </patternFill>
      </fill>
    </dxf>
    <dxf>
      <fill>
        <patternFill>
          <bgColor theme="5" tint="0.39994506668294322"/>
        </patternFill>
      </fill>
    </dxf>
    <dxf>
      <fill>
        <patternFill>
          <bgColor theme="8" tint="0.59996337778862885"/>
        </patternFill>
      </fill>
    </dxf>
    <dxf>
      <fill>
        <patternFill>
          <bgColor theme="5" tint="0.39994506668294322"/>
        </patternFill>
      </fill>
    </dxf>
    <dxf>
      <fill>
        <patternFill>
          <bgColor theme="8" tint="0.59996337778862885"/>
        </patternFill>
      </fill>
    </dxf>
    <dxf>
      <fill>
        <patternFill>
          <bgColor theme="5" tint="0.39994506668294322"/>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ill>
        <patternFill>
          <bgColor theme="8" tint="0.59996337778862885"/>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ont>
        <color rgb="FF9C0006"/>
      </font>
      <fill>
        <patternFill>
          <bgColor rgb="FFFFC7CE"/>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ill>
        <patternFill>
          <bgColor theme="8" tint="0.59996337778862885"/>
        </patternFill>
      </fill>
    </dxf>
    <dxf>
      <font>
        <b/>
        <i val="0"/>
      </font>
      <fill>
        <patternFill>
          <bgColor rgb="FF66FF33"/>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8" tint="0.59996337778862885"/>
        </patternFill>
      </fill>
    </dxf>
    <dxf>
      <font>
        <b/>
        <i val="0"/>
      </font>
      <fill>
        <patternFill>
          <bgColor rgb="FF66FF33"/>
        </patternFill>
      </fill>
    </dxf>
    <dxf>
      <fill>
        <patternFill>
          <bgColor theme="8" tint="0.59996337778862885"/>
        </patternFill>
      </fill>
    </dxf>
    <dxf>
      <font>
        <b/>
        <i val="0"/>
      </font>
      <fill>
        <patternFill>
          <bgColor rgb="FF66FF33"/>
        </patternFill>
      </fill>
    </dxf>
  </dxfs>
  <tableStyles count="0" defaultTableStyle="TableStyleMedium2" defaultPivotStyle="PivotStyleLight16"/>
  <colors>
    <mruColors>
      <color rgb="FF66FF33"/>
      <color rgb="FFD6BBEB"/>
      <color rgb="FFFBE781"/>
      <color rgb="FFFFB64B"/>
      <color rgb="FFFF9900"/>
      <color rgb="FF00FF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theme" Target="theme/theme1.xml"/><Relationship Id="rId5" Type="http://schemas.openxmlformats.org/officeDocument/2006/relationships/chartsheet" Target="chartsheets/sheet1.xml"/><Relationship Id="rId10" Type="http://schemas.openxmlformats.org/officeDocument/2006/relationships/chartsheet" Target="chartsheets/sheet6.xml"/><Relationship Id="rId4" Type="http://schemas.openxmlformats.org/officeDocument/2006/relationships/worksheet" Target="worksheets/sheet4.xml"/><Relationship Id="rId9" Type="http://schemas.openxmlformats.org/officeDocument/2006/relationships/chartsheet" Target="chartsheets/sheet5.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GROUP A</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5"/>
            <c:invertIfNegative val="0"/>
            <c:bubble3D val="0"/>
            <c:spPr>
              <a:solidFill>
                <a:srgbClr val="C00000"/>
              </a:solidFill>
              <a:ln>
                <a:noFill/>
              </a:ln>
              <a:effectLst/>
            </c:spPr>
            <c:extLst>
              <c:ext xmlns:c16="http://schemas.microsoft.com/office/drawing/2014/chart" uri="{C3380CC4-5D6E-409C-BE32-E72D297353CC}">
                <c16:uniqueId val="{00000000-B250-4296-BF58-267C881662F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TOTALS!$D$3:$D$12</c:f>
              <c:strCache>
                <c:ptCount val="10"/>
                <c:pt idx="0">
                  <c:v>Day, Jason</c:v>
                </c:pt>
                <c:pt idx="1">
                  <c:v>Fowler, Rickie</c:v>
                </c:pt>
                <c:pt idx="2">
                  <c:v>Johnson, Dustin</c:v>
                </c:pt>
                <c:pt idx="3">
                  <c:v>McIlroy, Rory</c:v>
                </c:pt>
                <c:pt idx="4">
                  <c:v>Mickelson, Phil</c:v>
                </c:pt>
                <c:pt idx="5">
                  <c:v>Rose, Justin</c:v>
                </c:pt>
                <c:pt idx="6">
                  <c:v>Spieth, Jordan</c:v>
                </c:pt>
                <c:pt idx="7">
                  <c:v>Thomas, Justin</c:v>
                </c:pt>
                <c:pt idx="8">
                  <c:v>Watson, Bubba</c:v>
                </c:pt>
                <c:pt idx="9">
                  <c:v>Woods, Tiger</c:v>
                </c:pt>
              </c:strCache>
            </c:strRef>
          </c:cat>
          <c:val>
            <c:numRef>
              <c:f>TOTALS!$E$3:$E$12</c:f>
              <c:numCache>
                <c:formatCode>General</c:formatCode>
                <c:ptCount val="10"/>
                <c:pt idx="0">
                  <c:v>33</c:v>
                </c:pt>
                <c:pt idx="1">
                  <c:v>33</c:v>
                </c:pt>
                <c:pt idx="2">
                  <c:v>138</c:v>
                </c:pt>
                <c:pt idx="3">
                  <c:v>135</c:v>
                </c:pt>
                <c:pt idx="4">
                  <c:v>46</c:v>
                </c:pt>
                <c:pt idx="5">
                  <c:v>181</c:v>
                </c:pt>
                <c:pt idx="6">
                  <c:v>175</c:v>
                </c:pt>
                <c:pt idx="7">
                  <c:v>147</c:v>
                </c:pt>
                <c:pt idx="8">
                  <c:v>84</c:v>
                </c:pt>
                <c:pt idx="9">
                  <c:v>96</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182"/>
        <c:axId val="484140232"/>
        <c:axId val="484142584"/>
      </c:barChart>
      <c:catAx>
        <c:axId val="484140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15875" cap="flat" cmpd="sng" algn="ctr">
      <a:solidFill>
        <a:schemeClr val="tx1">
          <a:lumMod val="95000"/>
          <a:lumOff val="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GROU</a:t>
            </a:r>
            <a:r>
              <a:rPr lang="en-US" sz="1600" b="1" baseline="0"/>
              <a:t>P B</a:t>
            </a:r>
            <a:endParaRPr lang="en-US"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2"/>
            <c:invertIfNegative val="0"/>
            <c:bubble3D val="0"/>
            <c:spPr>
              <a:solidFill>
                <a:srgbClr val="C00000"/>
              </a:solidFill>
              <a:ln>
                <a:noFill/>
              </a:ln>
              <a:effectLst/>
            </c:spPr>
            <c:extLst>
              <c:ext xmlns:c16="http://schemas.microsoft.com/office/drawing/2014/chart" uri="{C3380CC4-5D6E-409C-BE32-E72D297353CC}">
                <c16:uniqueId val="{00000000-6CD5-4DAE-AC7F-0CC924D3E39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TOTALS!$D$13:$D$31</c:f>
              <c:strCache>
                <c:ptCount val="19"/>
                <c:pt idx="0">
                  <c:v>Cabrera-Bello, Rafael</c:v>
                </c:pt>
                <c:pt idx="1">
                  <c:v>Cantlay, Patrick</c:v>
                </c:pt>
                <c:pt idx="2">
                  <c:v>Casey, Paul</c:v>
                </c:pt>
                <c:pt idx="3">
                  <c:v>Fleetwood, Tommy</c:v>
                </c:pt>
                <c:pt idx="4">
                  <c:v>Garcia, Sergio</c:v>
                </c:pt>
                <c:pt idx="5">
                  <c:v>Grace, Branden</c:v>
                </c:pt>
                <c:pt idx="6">
                  <c:v>Harman, Brian</c:v>
                </c:pt>
                <c:pt idx="7">
                  <c:v>Hoffman, Charley</c:v>
                </c:pt>
                <c:pt idx="8">
                  <c:v>Kisner, Kevin</c:v>
                </c:pt>
                <c:pt idx="9">
                  <c:v>Kuchar, Matt</c:v>
                </c:pt>
                <c:pt idx="10">
                  <c:v>Leishman, Marc</c:v>
                </c:pt>
                <c:pt idx="11">
                  <c:v>Matsuyama, Hideki</c:v>
                </c:pt>
                <c:pt idx="12">
                  <c:v>Noren, Alex</c:v>
                </c:pt>
                <c:pt idx="13">
                  <c:v>Oosthuizen, Louis</c:v>
                </c:pt>
                <c:pt idx="14">
                  <c:v>Pieters, Thomas</c:v>
                </c:pt>
                <c:pt idx="15">
                  <c:v>Rahm, Jon</c:v>
                </c:pt>
                <c:pt idx="16">
                  <c:v>Reed, Patrick</c:v>
                </c:pt>
                <c:pt idx="17">
                  <c:v>Scott, Adam</c:v>
                </c:pt>
                <c:pt idx="18">
                  <c:v>Stenson, Henrik</c:v>
                </c:pt>
              </c:strCache>
            </c:strRef>
          </c:cat>
          <c:val>
            <c:numRef>
              <c:f>TOTALS!$E$13:$E$31</c:f>
              <c:numCache>
                <c:formatCode>General</c:formatCode>
                <c:ptCount val="19"/>
                <c:pt idx="0">
                  <c:v>16</c:v>
                </c:pt>
                <c:pt idx="1">
                  <c:v>16</c:v>
                </c:pt>
                <c:pt idx="2">
                  <c:v>280</c:v>
                </c:pt>
                <c:pt idx="3">
                  <c:v>61</c:v>
                </c:pt>
                <c:pt idx="4">
                  <c:v>159</c:v>
                </c:pt>
                <c:pt idx="5">
                  <c:v>6</c:v>
                </c:pt>
                <c:pt idx="6">
                  <c:v>27</c:v>
                </c:pt>
                <c:pt idx="7">
                  <c:v>41</c:v>
                </c:pt>
                <c:pt idx="8">
                  <c:v>17</c:v>
                </c:pt>
                <c:pt idx="9">
                  <c:v>178</c:v>
                </c:pt>
                <c:pt idx="10">
                  <c:v>17</c:v>
                </c:pt>
                <c:pt idx="11">
                  <c:v>126</c:v>
                </c:pt>
                <c:pt idx="12">
                  <c:v>96</c:v>
                </c:pt>
                <c:pt idx="13">
                  <c:v>34</c:v>
                </c:pt>
                <c:pt idx="14">
                  <c:v>53</c:v>
                </c:pt>
                <c:pt idx="15">
                  <c:v>241</c:v>
                </c:pt>
                <c:pt idx="16">
                  <c:v>62</c:v>
                </c:pt>
                <c:pt idx="17">
                  <c:v>54</c:v>
                </c:pt>
                <c:pt idx="18">
                  <c:v>119</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182"/>
        <c:axId val="484143368"/>
        <c:axId val="484140624"/>
      </c:barChart>
      <c:catAx>
        <c:axId val="484143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15875" cap="flat" cmpd="sng" algn="ctr">
      <a:solidFill>
        <a:sysClr val="windowText" lastClr="000000">
          <a:lumMod val="95000"/>
          <a:lumOff val="5000"/>
        </a:sys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GROUP C</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3"/>
            <c:invertIfNegative val="0"/>
            <c:bubble3D val="0"/>
            <c:spPr>
              <a:solidFill>
                <a:srgbClr val="C00000"/>
              </a:solidFill>
              <a:ln>
                <a:noFill/>
              </a:ln>
              <a:effectLst/>
            </c:spPr>
            <c:extLst>
              <c:ext xmlns:c16="http://schemas.microsoft.com/office/drawing/2014/chart" uri="{C3380CC4-5D6E-409C-BE32-E72D297353CC}">
                <c16:uniqueId val="{00000000-2AA0-49FA-A4E4-31BAEA2FD6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TOTALS!$D$32:$D$51</c:f>
              <c:strCache>
                <c:ptCount val="20"/>
                <c:pt idx="0">
                  <c:v>Aphibarnrat, Kiradech</c:v>
                </c:pt>
                <c:pt idx="1">
                  <c:v>Berger, Daniel</c:v>
                </c:pt>
                <c:pt idx="2">
                  <c:v>Chappell, Kevin</c:v>
                </c:pt>
                <c:pt idx="3">
                  <c:v>DeChambeau, Bryson</c:v>
                </c:pt>
                <c:pt idx="4">
                  <c:v>Dufner, Jason</c:v>
                </c:pt>
                <c:pt idx="5">
                  <c:v>Finau, Tony</c:v>
                </c:pt>
                <c:pt idx="6">
                  <c:v>Fitzpatrick, Matthew</c:v>
                </c:pt>
                <c:pt idx="7">
                  <c:v>Hatton, Tyrrell</c:v>
                </c:pt>
                <c:pt idx="8">
                  <c:v>Henley, Russell</c:v>
                </c:pt>
                <c:pt idx="9">
                  <c:v>Johnson, Zach</c:v>
                </c:pt>
                <c:pt idx="10">
                  <c:v>Kaymer, Martin</c:v>
                </c:pt>
                <c:pt idx="11">
                  <c:v>Molinari, Francesco</c:v>
                </c:pt>
                <c:pt idx="12">
                  <c:v>Moore, Ryan</c:v>
                </c:pt>
                <c:pt idx="13">
                  <c:v>Perez, Pat</c:v>
                </c:pt>
                <c:pt idx="14">
                  <c:v>Schauffele, Xander</c:v>
                </c:pt>
                <c:pt idx="15">
                  <c:v>Schwartzel, Charl</c:v>
                </c:pt>
                <c:pt idx="16">
                  <c:v>Simpson, Webb</c:v>
                </c:pt>
                <c:pt idx="17">
                  <c:v>Steele, Brendan</c:v>
                </c:pt>
                <c:pt idx="18">
                  <c:v>Walker, Jimmy</c:v>
                </c:pt>
                <c:pt idx="19">
                  <c:v>Woodland, Gary</c:v>
                </c:pt>
              </c:strCache>
            </c:strRef>
          </c:cat>
          <c:val>
            <c:numRef>
              <c:f>TOTALS!$E$32:$E$51</c:f>
              <c:numCache>
                <c:formatCode>General</c:formatCode>
                <c:ptCount val="20"/>
                <c:pt idx="0">
                  <c:v>75</c:v>
                </c:pt>
                <c:pt idx="1">
                  <c:v>135</c:v>
                </c:pt>
                <c:pt idx="2">
                  <c:v>129</c:v>
                </c:pt>
                <c:pt idx="3">
                  <c:v>204</c:v>
                </c:pt>
                <c:pt idx="4">
                  <c:v>38</c:v>
                </c:pt>
                <c:pt idx="5">
                  <c:v>61</c:v>
                </c:pt>
                <c:pt idx="6">
                  <c:v>43</c:v>
                </c:pt>
                <c:pt idx="7">
                  <c:v>119</c:v>
                </c:pt>
                <c:pt idx="8">
                  <c:v>84</c:v>
                </c:pt>
                <c:pt idx="9">
                  <c:v>89</c:v>
                </c:pt>
                <c:pt idx="10">
                  <c:v>29</c:v>
                </c:pt>
                <c:pt idx="11">
                  <c:v>39</c:v>
                </c:pt>
                <c:pt idx="12">
                  <c:v>116</c:v>
                </c:pt>
                <c:pt idx="13">
                  <c:v>63</c:v>
                </c:pt>
                <c:pt idx="14">
                  <c:v>112</c:v>
                </c:pt>
                <c:pt idx="15">
                  <c:v>91</c:v>
                </c:pt>
                <c:pt idx="16">
                  <c:v>29</c:v>
                </c:pt>
                <c:pt idx="17">
                  <c:v>45</c:v>
                </c:pt>
                <c:pt idx="18">
                  <c:v>49</c:v>
                </c:pt>
                <c:pt idx="19">
                  <c:v>51</c:v>
                </c:pt>
              </c:numCache>
            </c:numRef>
          </c:val>
          <c:extLst>
            <c:ext xmlns:c16="http://schemas.microsoft.com/office/drawing/2014/chart" uri="{C3380CC4-5D6E-409C-BE32-E72D297353CC}">
              <c16:uniqueId val="{00000000-07FD-4DDF-878F-646F7163D9AD}"/>
            </c:ext>
          </c:extLst>
        </c:ser>
        <c:dLbls>
          <c:showLegendKey val="0"/>
          <c:showVal val="0"/>
          <c:showCatName val="0"/>
          <c:showSerName val="0"/>
          <c:showPercent val="0"/>
          <c:showBubbleSize val="0"/>
        </c:dLbls>
        <c:gapWidth val="182"/>
        <c:axId val="484144544"/>
        <c:axId val="484141016"/>
      </c:barChart>
      <c:catAx>
        <c:axId val="484144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484141016"/>
        <c:crosses val="autoZero"/>
        <c:auto val="1"/>
        <c:lblAlgn val="ctr"/>
        <c:lblOffset val="100"/>
        <c:noMultiLvlLbl val="0"/>
      </c:catAx>
      <c:valAx>
        <c:axId val="484141016"/>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84144544"/>
        <c:crosses val="autoZero"/>
        <c:crossBetween val="between"/>
      </c:valAx>
      <c:spPr>
        <a:noFill/>
        <a:ln>
          <a:noFill/>
        </a:ln>
        <a:effectLst/>
      </c:spPr>
    </c:plotArea>
    <c:plotVisOnly val="1"/>
    <c:dispBlanksAs val="gap"/>
    <c:showDLblsOverMax val="0"/>
  </c:chart>
  <c:spPr>
    <a:solidFill>
      <a:schemeClr val="bg1"/>
    </a:solidFill>
    <a:ln w="15875" cap="flat" cmpd="sng" algn="ctr">
      <a:solidFill>
        <a:sysClr val="windowText" lastClr="000000">
          <a:lumMod val="95000"/>
          <a:lumOff val="5000"/>
        </a:sys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GROUP D</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4"/>
            <c:invertIfNegative val="0"/>
            <c:bubble3D val="0"/>
            <c:spPr>
              <a:solidFill>
                <a:srgbClr val="C00000"/>
              </a:solidFill>
              <a:ln>
                <a:noFill/>
              </a:ln>
              <a:effectLst/>
            </c:spPr>
            <c:extLst>
              <c:ext xmlns:c16="http://schemas.microsoft.com/office/drawing/2014/chart" uri="{C3380CC4-5D6E-409C-BE32-E72D297353CC}">
                <c16:uniqueId val="{00000000-3453-43EC-ABE1-6ED98C7D0F8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TOTALS!$I$3:$I$22</c:f>
              <c:strCache>
                <c:ptCount val="20"/>
                <c:pt idx="0">
                  <c:v>Bryan, Wesley</c:v>
                </c:pt>
                <c:pt idx="1">
                  <c:v>Cook, Austin</c:v>
                </c:pt>
                <c:pt idx="2">
                  <c:v>Fisher, Ross</c:v>
                </c:pt>
                <c:pt idx="3">
                  <c:v>Frittelli, Dylan</c:v>
                </c:pt>
                <c:pt idx="4">
                  <c:v>Hadwin, Adam</c:v>
                </c:pt>
                <c:pt idx="5">
                  <c:v>Horschel, Billy</c:v>
                </c:pt>
                <c:pt idx="6">
                  <c:v>Ikeda, Yuta</c:v>
                </c:pt>
                <c:pt idx="7">
                  <c:v>Kim, Si Woo</c:v>
                </c:pt>
                <c:pt idx="8">
                  <c:v>Kizzire, Patton</c:v>
                </c:pt>
                <c:pt idx="9">
                  <c:v>Kodaira, Satoshi</c:v>
                </c:pt>
                <c:pt idx="10">
                  <c:v>Li, Haotong</c:v>
                </c:pt>
                <c:pt idx="11">
                  <c:v>Miyazato, Yusaku</c:v>
                </c:pt>
                <c:pt idx="12">
                  <c:v>Potter, Ted</c:v>
                </c:pt>
                <c:pt idx="13">
                  <c:v>Reavie, Chez</c:v>
                </c:pt>
                <c:pt idx="14">
                  <c:v>Sharma, Shubhankar</c:v>
                </c:pt>
                <c:pt idx="15">
                  <c:v>Smith, Cameron</c:v>
                </c:pt>
                <c:pt idx="16">
                  <c:v>Stanley, Kyle</c:v>
                </c:pt>
                <c:pt idx="17">
                  <c:v>Vegas, Jhonattan</c:v>
                </c:pt>
                <c:pt idx="18">
                  <c:v>Wiesberger, Bernd</c:v>
                </c:pt>
                <c:pt idx="19">
                  <c:v>Willett, Danny</c:v>
                </c:pt>
              </c:strCache>
            </c:strRef>
          </c:cat>
          <c:val>
            <c:numRef>
              <c:f>TOTALS!$J$3:$J$22</c:f>
              <c:numCache>
                <c:formatCode>General</c:formatCode>
                <c:ptCount val="20"/>
                <c:pt idx="0">
                  <c:v>22</c:v>
                </c:pt>
                <c:pt idx="1">
                  <c:v>36</c:v>
                </c:pt>
                <c:pt idx="2">
                  <c:v>118</c:v>
                </c:pt>
                <c:pt idx="3">
                  <c:v>36</c:v>
                </c:pt>
                <c:pt idx="4">
                  <c:v>277</c:v>
                </c:pt>
                <c:pt idx="5">
                  <c:v>91</c:v>
                </c:pt>
                <c:pt idx="6">
                  <c:v>11</c:v>
                </c:pt>
                <c:pt idx="7">
                  <c:v>90</c:v>
                </c:pt>
                <c:pt idx="8">
                  <c:v>116</c:v>
                </c:pt>
                <c:pt idx="9">
                  <c:v>4</c:v>
                </c:pt>
                <c:pt idx="10">
                  <c:v>52</c:v>
                </c:pt>
                <c:pt idx="11">
                  <c:v>11</c:v>
                </c:pt>
                <c:pt idx="12">
                  <c:v>16</c:v>
                </c:pt>
                <c:pt idx="13">
                  <c:v>78</c:v>
                </c:pt>
                <c:pt idx="14">
                  <c:v>79</c:v>
                </c:pt>
                <c:pt idx="15">
                  <c:v>177</c:v>
                </c:pt>
                <c:pt idx="16">
                  <c:v>126</c:v>
                </c:pt>
                <c:pt idx="17">
                  <c:v>92</c:v>
                </c:pt>
                <c:pt idx="18">
                  <c:v>94</c:v>
                </c:pt>
                <c:pt idx="19">
                  <c:v>76</c:v>
                </c:pt>
              </c:numCache>
            </c:numRef>
          </c:val>
          <c:extLst>
            <c:ext xmlns:c16="http://schemas.microsoft.com/office/drawing/2014/chart" uri="{C3380CC4-5D6E-409C-BE32-E72D297353CC}">
              <c16:uniqueId val="{00000000-94E8-4215-8633-D7CD23A917AC}"/>
            </c:ext>
          </c:extLst>
        </c:ser>
        <c:dLbls>
          <c:showLegendKey val="0"/>
          <c:showVal val="0"/>
          <c:showCatName val="0"/>
          <c:showSerName val="0"/>
          <c:showPercent val="0"/>
          <c:showBubbleSize val="0"/>
        </c:dLbls>
        <c:gapWidth val="182"/>
        <c:axId val="484144936"/>
        <c:axId val="484145328"/>
      </c:barChart>
      <c:catAx>
        <c:axId val="484144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484145328"/>
        <c:crosses val="autoZero"/>
        <c:auto val="1"/>
        <c:lblAlgn val="ctr"/>
        <c:lblOffset val="100"/>
        <c:noMultiLvlLbl val="0"/>
      </c:catAx>
      <c:valAx>
        <c:axId val="484145328"/>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84144936"/>
        <c:crosses val="autoZero"/>
        <c:crossBetween val="between"/>
      </c:valAx>
      <c:spPr>
        <a:noFill/>
        <a:ln>
          <a:noFill/>
        </a:ln>
        <a:effectLst/>
      </c:spPr>
    </c:plotArea>
    <c:plotVisOnly val="1"/>
    <c:dispBlanksAs val="gap"/>
    <c:showDLblsOverMax val="0"/>
  </c:chart>
  <c:spPr>
    <a:solidFill>
      <a:schemeClr val="bg1"/>
    </a:solidFill>
    <a:ln w="15875" cap="flat" cmpd="sng" algn="ctr">
      <a:solidFill>
        <a:sysClr val="windowText" lastClr="000000">
          <a:lumMod val="95000"/>
          <a:lumOff val="5000"/>
        </a:sys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GROUP 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0-5B78-43CF-8627-3A2E3437016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TOTALS!$I$23:$I$33</c:f>
              <c:strCache>
                <c:ptCount val="11"/>
                <c:pt idx="0">
                  <c:v>Cabrera, Angel</c:v>
                </c:pt>
                <c:pt idx="1">
                  <c:v>Couples, Fred</c:v>
                </c:pt>
                <c:pt idx="2">
                  <c:v>Immelman, Trevor</c:v>
                </c:pt>
                <c:pt idx="3">
                  <c:v>Langer, Bernhard</c:v>
                </c:pt>
                <c:pt idx="4">
                  <c:v>Lyle, Sandy</c:v>
                </c:pt>
                <c:pt idx="5">
                  <c:v>Mize, Larry</c:v>
                </c:pt>
                <c:pt idx="6">
                  <c:v>Olazabal, Jose</c:v>
                </c:pt>
                <c:pt idx="7">
                  <c:v>O'Meara, Mark</c:v>
                </c:pt>
                <c:pt idx="8">
                  <c:v>Singh, Vijay</c:v>
                </c:pt>
                <c:pt idx="9">
                  <c:v>Weir, Mike</c:v>
                </c:pt>
                <c:pt idx="10">
                  <c:v>Woosnam, Ian</c:v>
                </c:pt>
              </c:strCache>
            </c:strRef>
          </c:cat>
          <c:val>
            <c:numRef>
              <c:f>TOTALS!$J$23:$J$33</c:f>
              <c:numCache>
                <c:formatCode>General</c:formatCode>
                <c:ptCount val="11"/>
                <c:pt idx="0">
                  <c:v>206</c:v>
                </c:pt>
                <c:pt idx="1">
                  <c:v>352</c:v>
                </c:pt>
                <c:pt idx="2">
                  <c:v>21</c:v>
                </c:pt>
                <c:pt idx="3">
                  <c:v>263</c:v>
                </c:pt>
                <c:pt idx="4">
                  <c:v>0</c:v>
                </c:pt>
                <c:pt idx="5">
                  <c:v>17</c:v>
                </c:pt>
                <c:pt idx="6">
                  <c:v>26</c:v>
                </c:pt>
                <c:pt idx="7">
                  <c:v>9</c:v>
                </c:pt>
                <c:pt idx="8">
                  <c:v>149</c:v>
                </c:pt>
                <c:pt idx="9">
                  <c:v>23</c:v>
                </c:pt>
                <c:pt idx="10">
                  <c:v>2</c:v>
                </c:pt>
              </c:numCache>
            </c:numRef>
          </c:val>
          <c:extLst>
            <c:ext xmlns:c16="http://schemas.microsoft.com/office/drawing/2014/chart" uri="{C3380CC4-5D6E-409C-BE32-E72D297353CC}">
              <c16:uniqueId val="{00000000-C709-4A5C-8678-F869B1885E11}"/>
            </c:ext>
          </c:extLst>
        </c:ser>
        <c:dLbls>
          <c:showLegendKey val="0"/>
          <c:showVal val="0"/>
          <c:showCatName val="0"/>
          <c:showSerName val="0"/>
          <c:showPercent val="0"/>
          <c:showBubbleSize val="0"/>
        </c:dLbls>
        <c:gapWidth val="182"/>
        <c:axId val="484146504"/>
        <c:axId val="205604616"/>
      </c:barChart>
      <c:catAx>
        <c:axId val="484146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205604616"/>
        <c:crosses val="autoZero"/>
        <c:auto val="1"/>
        <c:lblAlgn val="ctr"/>
        <c:lblOffset val="100"/>
        <c:noMultiLvlLbl val="0"/>
      </c:catAx>
      <c:valAx>
        <c:axId val="205604616"/>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84146504"/>
        <c:crosses val="autoZero"/>
        <c:crossBetween val="between"/>
      </c:valAx>
      <c:spPr>
        <a:noFill/>
        <a:ln>
          <a:noFill/>
        </a:ln>
        <a:effectLst/>
      </c:spPr>
    </c:plotArea>
    <c:plotVisOnly val="1"/>
    <c:dispBlanksAs val="gap"/>
    <c:showDLblsOverMax val="0"/>
  </c:chart>
  <c:spPr>
    <a:solidFill>
      <a:schemeClr val="bg1"/>
    </a:solidFill>
    <a:ln w="15875" cap="flat" cmpd="sng" algn="ctr">
      <a:solidFill>
        <a:sysClr val="windowText" lastClr="000000">
          <a:lumMod val="95000"/>
          <a:lumOff val="5000"/>
        </a:sys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GROUP F</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3"/>
            <c:invertIfNegative val="0"/>
            <c:bubble3D val="0"/>
            <c:spPr>
              <a:solidFill>
                <a:srgbClr val="C00000"/>
              </a:solidFill>
              <a:ln>
                <a:noFill/>
              </a:ln>
              <a:effectLst/>
            </c:spPr>
            <c:extLst>
              <c:ext xmlns:c16="http://schemas.microsoft.com/office/drawing/2014/chart" uri="{C3380CC4-5D6E-409C-BE32-E72D297353CC}">
                <c16:uniqueId val="{00000000-4D9D-4472-BD6A-C10BAB6DDD2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TOTALS!$I$34:$I$39</c:f>
              <c:strCache>
                <c:ptCount val="6"/>
                <c:pt idx="0">
                  <c:v>Ellis, Harry</c:v>
                </c:pt>
                <c:pt idx="1">
                  <c:v>Ghim, Doug</c:v>
                </c:pt>
                <c:pt idx="2">
                  <c:v>Lin, Yuxin</c:v>
                </c:pt>
                <c:pt idx="3">
                  <c:v>Niemann, Joaquin</c:v>
                </c:pt>
                <c:pt idx="4">
                  <c:v>Parziale, Matt</c:v>
                </c:pt>
                <c:pt idx="5">
                  <c:v>Redman, Doc</c:v>
                </c:pt>
              </c:strCache>
            </c:strRef>
          </c:cat>
          <c:val>
            <c:numRef>
              <c:f>TOTALS!$J$34:$J$39</c:f>
              <c:numCache>
                <c:formatCode>General</c:formatCode>
                <c:ptCount val="6"/>
                <c:pt idx="0">
                  <c:v>44</c:v>
                </c:pt>
                <c:pt idx="1">
                  <c:v>69</c:v>
                </c:pt>
                <c:pt idx="2">
                  <c:v>39</c:v>
                </c:pt>
                <c:pt idx="3">
                  <c:v>253</c:v>
                </c:pt>
                <c:pt idx="4">
                  <c:v>30</c:v>
                </c:pt>
                <c:pt idx="5">
                  <c:v>99</c:v>
                </c:pt>
              </c:numCache>
            </c:numRef>
          </c:val>
          <c:extLst>
            <c:ext xmlns:c16="http://schemas.microsoft.com/office/drawing/2014/chart" uri="{C3380CC4-5D6E-409C-BE32-E72D297353CC}">
              <c16:uniqueId val="{00000000-AD6B-4AD5-877B-41F8A70ACCFA}"/>
            </c:ext>
          </c:extLst>
        </c:ser>
        <c:dLbls>
          <c:showLegendKey val="0"/>
          <c:showVal val="0"/>
          <c:showCatName val="0"/>
          <c:showSerName val="0"/>
          <c:showPercent val="0"/>
          <c:showBubbleSize val="0"/>
        </c:dLbls>
        <c:gapWidth val="182"/>
        <c:axId val="484825376"/>
        <c:axId val="484825768"/>
      </c:barChart>
      <c:catAx>
        <c:axId val="4848253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484825768"/>
        <c:crosses val="autoZero"/>
        <c:auto val="1"/>
        <c:lblAlgn val="ctr"/>
        <c:lblOffset val="100"/>
        <c:noMultiLvlLbl val="0"/>
      </c:catAx>
      <c:valAx>
        <c:axId val="484825768"/>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84825376"/>
        <c:crosses val="autoZero"/>
        <c:crossBetween val="between"/>
      </c:valAx>
      <c:spPr>
        <a:noFill/>
        <a:ln>
          <a:noFill/>
        </a:ln>
        <a:effectLst/>
      </c:spPr>
    </c:plotArea>
    <c:plotVisOnly val="1"/>
    <c:dispBlanksAs val="gap"/>
    <c:showDLblsOverMax val="0"/>
  </c:chart>
  <c:spPr>
    <a:solidFill>
      <a:schemeClr val="bg1"/>
    </a:solidFill>
    <a:ln w="15875" cap="flat" cmpd="sng" algn="ctr">
      <a:solidFill>
        <a:sysClr val="windowText" lastClr="000000">
          <a:lumMod val="95000"/>
          <a:lumOff val="5000"/>
        </a:sys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FFFF00"/>
  </sheetPr>
  <sheetViews>
    <sheetView zoomScale="8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FFFF00"/>
  </sheetPr>
  <sheetViews>
    <sheetView zoomScale="8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rgb="FFFFFF00"/>
  </sheetPr>
  <sheetViews>
    <sheetView zoomScale="9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rgb="FFFFFF00"/>
  </sheetPr>
  <sheetViews>
    <sheetView zoomScale="9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00"/>
  </sheetPr>
  <sheetViews>
    <sheetView zoomScale="87"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FFFF00"/>
  </sheetPr>
  <sheetViews>
    <sheetView zoomScale="8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1400" cy="6290733"/>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1400" cy="629073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2276" cy="6279931"/>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2276" cy="6279931"/>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J535"/>
  <sheetViews>
    <sheetView showGridLines="0" tabSelected="1" zoomScaleNormal="100" workbookViewId="0">
      <pane xSplit="1" ySplit="1" topLeftCell="B2" activePane="bottomRight" state="frozen"/>
      <selection pane="topRight" activeCell="B1" sqref="B1"/>
      <selection pane="bottomLeft" activeCell="A2" sqref="A2"/>
      <selection pane="bottomRight" activeCell="J15" sqref="J15"/>
    </sheetView>
  </sheetViews>
  <sheetFormatPr defaultColWidth="8.875" defaultRowHeight="10.9" x14ac:dyDescent="0.2"/>
  <cols>
    <col min="1" max="1" width="3.5" style="12" customWidth="1"/>
    <col min="2" max="2" width="15" style="12" bestFit="1" customWidth="1"/>
    <col min="3" max="3" width="26.5" style="12" hidden="1" customWidth="1"/>
    <col min="4" max="4" width="15.125" style="12" bestFit="1" customWidth="1"/>
    <col min="5" max="5" width="14.5" style="12" hidden="1" customWidth="1"/>
    <col min="6" max="6" width="9.375" style="12" hidden="1" customWidth="1"/>
    <col min="7" max="7" width="16.5" style="21" hidden="1" customWidth="1"/>
    <col min="8" max="8" width="11.75" style="12" bestFit="1" customWidth="1"/>
    <col min="9" max="9" width="12.25" style="12" bestFit="1" customWidth="1"/>
    <col min="10" max="10" width="14.375" style="12" bestFit="1" customWidth="1"/>
    <col min="11" max="11" width="12.25" style="12" bestFit="1" customWidth="1"/>
    <col min="12" max="12" width="14.375" style="12" bestFit="1" customWidth="1"/>
    <col min="13" max="13" width="13.375" style="12" bestFit="1" customWidth="1"/>
    <col min="14" max="14" width="14.375" style="12" bestFit="1" customWidth="1"/>
    <col min="15" max="15" width="14.5" style="12" bestFit="1" customWidth="1"/>
    <col min="16" max="16" width="14.375" style="12" bestFit="1" customWidth="1"/>
    <col min="17" max="17" width="13.375" style="12" bestFit="1" customWidth="1"/>
    <col min="18" max="18" width="14.375" style="12" bestFit="1" customWidth="1"/>
    <col min="19" max="19" width="14.75" style="12" bestFit="1" customWidth="1"/>
    <col min="20" max="20" width="14.375" style="12" bestFit="1" customWidth="1"/>
    <col min="21" max="21" width="14" style="12" bestFit="1" customWidth="1"/>
    <col min="22" max="22" width="14.375" style="12" bestFit="1" customWidth="1"/>
    <col min="23" max="23" width="15" style="12" bestFit="1" customWidth="1"/>
    <col min="24" max="24" width="14.375" style="12" bestFit="1" customWidth="1"/>
    <col min="25" max="25" width="14.5" style="12" bestFit="1" customWidth="1"/>
    <col min="26" max="26" width="14.375" style="12" bestFit="1" customWidth="1"/>
    <col min="27" max="27" width="14.5" style="12" bestFit="1" customWidth="1"/>
    <col min="28" max="28" width="14.375" style="12" bestFit="1" customWidth="1"/>
    <col min="29" max="29" width="14.5" style="12" bestFit="1" customWidth="1"/>
    <col min="30" max="30" width="14.375" style="12" bestFit="1" customWidth="1"/>
    <col min="31" max="31" width="12.125" style="12" bestFit="1" customWidth="1"/>
    <col min="32" max="32" width="14.25" style="12" bestFit="1" customWidth="1"/>
    <col min="33" max="33" width="12.125" style="12" bestFit="1" customWidth="1"/>
    <col min="34" max="34" width="14.25" style="12" bestFit="1" customWidth="1"/>
    <col min="35" max="35" width="12.25" style="12" bestFit="1" customWidth="1"/>
    <col min="36" max="36" width="14.25" style="12" bestFit="1" customWidth="1"/>
    <col min="37" max="16384" width="8.875" style="12"/>
  </cols>
  <sheetData>
    <row r="1" spans="1:36" ht="12.25" thickTop="1" thickBot="1" x14ac:dyDescent="0.25">
      <c r="A1" s="27" t="s">
        <v>0</v>
      </c>
      <c r="B1" s="27" t="s">
        <v>1</v>
      </c>
      <c r="C1" s="27" t="s">
        <v>2</v>
      </c>
      <c r="D1" s="28" t="s">
        <v>3</v>
      </c>
      <c r="E1" s="28" t="s">
        <v>4</v>
      </c>
      <c r="F1" s="28" t="s">
        <v>5</v>
      </c>
      <c r="G1" s="29" t="s">
        <v>109</v>
      </c>
      <c r="H1" s="30" t="s">
        <v>6</v>
      </c>
      <c r="I1" s="37" t="s">
        <v>7</v>
      </c>
      <c r="J1" s="38" t="s">
        <v>8</v>
      </c>
      <c r="K1" s="39" t="s">
        <v>9</v>
      </c>
      <c r="L1" s="38" t="s">
        <v>8</v>
      </c>
      <c r="M1" s="6" t="s">
        <v>10</v>
      </c>
      <c r="N1" s="7" t="s">
        <v>8</v>
      </c>
      <c r="O1" s="6" t="s">
        <v>11</v>
      </c>
      <c r="P1" s="7" t="s">
        <v>8</v>
      </c>
      <c r="Q1" s="6" t="s">
        <v>110</v>
      </c>
      <c r="R1" s="7" t="s">
        <v>8</v>
      </c>
      <c r="S1" s="8" t="s">
        <v>12</v>
      </c>
      <c r="T1" s="9" t="s">
        <v>8</v>
      </c>
      <c r="U1" s="8" t="s">
        <v>13</v>
      </c>
      <c r="V1" s="9" t="s">
        <v>8</v>
      </c>
      <c r="W1" s="8" t="s">
        <v>14</v>
      </c>
      <c r="X1" s="9" t="s">
        <v>8</v>
      </c>
      <c r="Y1" s="10" t="s">
        <v>15</v>
      </c>
      <c r="Z1" s="11" t="s">
        <v>8</v>
      </c>
      <c r="AA1" s="10" t="s">
        <v>16</v>
      </c>
      <c r="AB1" s="11" t="s">
        <v>8</v>
      </c>
      <c r="AC1" s="10" t="s">
        <v>17</v>
      </c>
      <c r="AD1" s="11" t="s">
        <v>8</v>
      </c>
      <c r="AE1" s="43" t="s">
        <v>18</v>
      </c>
      <c r="AF1" s="44" t="s">
        <v>8</v>
      </c>
      <c r="AG1" s="43" t="s">
        <v>19</v>
      </c>
      <c r="AH1" s="44" t="s">
        <v>8</v>
      </c>
      <c r="AI1" s="33" t="s">
        <v>20</v>
      </c>
      <c r="AJ1" s="34" t="s">
        <v>8</v>
      </c>
    </row>
    <row r="2" spans="1:36" ht="11.55" thickTop="1" x14ac:dyDescent="0.2">
      <c r="A2" s="22">
        <v>57</v>
      </c>
      <c r="B2" s="23" t="s">
        <v>531</v>
      </c>
      <c r="C2" s="23" t="s">
        <v>530</v>
      </c>
      <c r="D2" s="23" t="s">
        <v>531</v>
      </c>
      <c r="E2" s="117" t="s">
        <v>140</v>
      </c>
      <c r="F2" s="22" t="s">
        <v>106</v>
      </c>
      <c r="G2" s="32" t="s">
        <v>106</v>
      </c>
      <c r="H2" s="25">
        <f t="shared" ref="H2:H65" si="0">SUM(J2)+L2+N2+P2+R2+T2+V2+X2+Z2+AB2+AD2+AF2+AH2+AJ2</f>
        <v>5171350</v>
      </c>
      <c r="I2" s="40" t="s">
        <v>22</v>
      </c>
      <c r="J2" s="41">
        <f>VLOOKUP(I2,'Money Won'!$A$2:$B$89,2,0)</f>
        <v>386375</v>
      </c>
      <c r="K2" s="42" t="s">
        <v>41</v>
      </c>
      <c r="L2" s="41">
        <f>VLOOKUP(K2,'Money Won'!$A$2:$B$89,2,0)</f>
        <v>1188000</v>
      </c>
      <c r="M2" s="14" t="s">
        <v>46</v>
      </c>
      <c r="N2" s="15">
        <f>VLOOKUP(M2,'Money Won'!$A$2:$B$89,2,0)</f>
        <v>154000</v>
      </c>
      <c r="O2" s="119" t="s">
        <v>30</v>
      </c>
      <c r="P2" s="15">
        <f>VLOOKUP(O2,'Money Won'!$A$2:$B$89,2,0)</f>
        <v>1980000</v>
      </c>
      <c r="Q2" s="14" t="s">
        <v>25</v>
      </c>
      <c r="R2" s="15">
        <f>VLOOKUP(Q2,'Money Won'!$A$2:$B$89,2,0)</f>
        <v>528000</v>
      </c>
      <c r="S2" s="16" t="s">
        <v>114</v>
      </c>
      <c r="T2" s="17">
        <f>VLOOKUP(S2,'Money Won'!$A$2:$B$89,2,0)</f>
        <v>35200</v>
      </c>
      <c r="U2" s="16" t="s">
        <v>116</v>
      </c>
      <c r="V2" s="17">
        <f>VLOOKUP(U2,'Money Won'!$A$2:$B$89,2,0)</f>
        <v>286000</v>
      </c>
      <c r="W2" s="16" t="s">
        <v>117</v>
      </c>
      <c r="X2" s="17">
        <f>VLOOKUP(W2,'Money Won'!$A$2:$B$89,2,0)</f>
        <v>35200</v>
      </c>
      <c r="Y2" s="18" t="s">
        <v>128</v>
      </c>
      <c r="Z2" s="19">
        <f>VLOOKUP(Y2,'Money Won'!$A$2:$B$89,2,0)</f>
        <v>26000</v>
      </c>
      <c r="AA2" s="20" t="s">
        <v>130</v>
      </c>
      <c r="AB2" s="19">
        <f>VLOOKUP(AA2,'Money Won'!$A$2:$B$89,2,0)</f>
        <v>386375</v>
      </c>
      <c r="AC2" s="114" t="s">
        <v>123</v>
      </c>
      <c r="AD2" s="19">
        <f>VLOOKUP(AC2,'Money Won'!$A$2:$B$89,2,0)</f>
        <v>10000</v>
      </c>
      <c r="AE2" s="45" t="s">
        <v>28</v>
      </c>
      <c r="AF2" s="46">
        <f>VLOOKUP(AE2,'Money Won'!$A$2:$B$89,2,0)</f>
        <v>46200</v>
      </c>
      <c r="AG2" s="112" t="s">
        <v>27</v>
      </c>
      <c r="AH2" s="46">
        <f>VLOOKUP(AG2,'Money Won'!$A$2:$B$89,2,0)</f>
        <v>10000</v>
      </c>
      <c r="AI2" s="35" t="s">
        <v>134</v>
      </c>
      <c r="AJ2" s="36">
        <f>VLOOKUP(AI2,'Money Won'!$A$2:$B$89,2,0)</f>
        <v>100000</v>
      </c>
    </row>
    <row r="3" spans="1:36" x14ac:dyDescent="0.2">
      <c r="A3" s="1">
        <v>418</v>
      </c>
      <c r="B3" s="13" t="s">
        <v>639</v>
      </c>
      <c r="C3" s="13" t="s">
        <v>640</v>
      </c>
      <c r="D3" s="13" t="s">
        <v>630</v>
      </c>
      <c r="E3" s="117" t="s">
        <v>140</v>
      </c>
      <c r="F3" s="1" t="s">
        <v>106</v>
      </c>
      <c r="G3" s="32" t="s">
        <v>106</v>
      </c>
      <c r="H3" s="26">
        <f t="shared" si="0"/>
        <v>4805100</v>
      </c>
      <c r="I3" s="40" t="s">
        <v>29</v>
      </c>
      <c r="J3" s="41">
        <f>VLOOKUP(I3,'Money Won'!$A$2:$B$89,2,0)</f>
        <v>748000</v>
      </c>
      <c r="K3" s="42" t="s">
        <v>41</v>
      </c>
      <c r="L3" s="41">
        <f>VLOOKUP(K3,'Money Won'!$A$2:$B$89,2,0)</f>
        <v>1188000</v>
      </c>
      <c r="M3" s="111" t="s">
        <v>103</v>
      </c>
      <c r="N3" s="15">
        <f>VLOOKUP(M3,'Money Won'!$A$2:$B$89,2,0)</f>
        <v>10000</v>
      </c>
      <c r="O3" s="119" t="s">
        <v>30</v>
      </c>
      <c r="P3" s="15">
        <f>VLOOKUP(O3,'Money Won'!$A$2:$B$89,2,0)</f>
        <v>1980000</v>
      </c>
      <c r="Q3" s="14" t="s">
        <v>80</v>
      </c>
      <c r="R3" s="15">
        <f>VLOOKUP(Q3,'Money Won'!$A$2:$B$89,2,0)</f>
        <v>76450</v>
      </c>
      <c r="S3" s="16" t="s">
        <v>114</v>
      </c>
      <c r="T3" s="17">
        <f>VLOOKUP(S3,'Money Won'!$A$2:$B$89,2,0)</f>
        <v>35200</v>
      </c>
      <c r="U3" s="16" t="s">
        <v>113</v>
      </c>
      <c r="V3" s="17">
        <f>VLOOKUP(U3,'Money Won'!$A$2:$B$89,2,0)</f>
        <v>192500</v>
      </c>
      <c r="W3" s="116" t="s">
        <v>70</v>
      </c>
      <c r="X3" s="17">
        <f>VLOOKUP(W3,'Money Won'!$A$2:$B$89,2,0)</f>
        <v>10000</v>
      </c>
      <c r="Y3" s="18" t="s">
        <v>130</v>
      </c>
      <c r="Z3" s="19">
        <f>VLOOKUP(Y3,'Money Won'!$A$2:$B$89,2,0)</f>
        <v>386375</v>
      </c>
      <c r="AA3" s="114" t="s">
        <v>123</v>
      </c>
      <c r="AB3" s="19">
        <f>VLOOKUP(AA3,'Money Won'!$A$2:$B$89,2,0)</f>
        <v>10000</v>
      </c>
      <c r="AC3" s="20" t="s">
        <v>26</v>
      </c>
      <c r="AD3" s="19">
        <f>VLOOKUP(AC3,'Money Won'!$A$2:$B$89,2,0)</f>
        <v>93775</v>
      </c>
      <c r="AE3" s="45" t="s">
        <v>95</v>
      </c>
      <c r="AF3" s="46">
        <f>VLOOKUP(AE3,'Money Won'!$A$2:$B$89,2,0)</f>
        <v>28600</v>
      </c>
      <c r="AG3" s="47" t="s">
        <v>28</v>
      </c>
      <c r="AH3" s="46">
        <f>VLOOKUP(AG3,'Money Won'!$A$2:$B$89,2,0)</f>
        <v>46200</v>
      </c>
      <c r="AI3" s="110" t="s">
        <v>137</v>
      </c>
      <c r="AJ3" s="36">
        <f>VLOOKUP(AI3,'Money Won'!$A$2:$B$89,2,0)</f>
        <v>0</v>
      </c>
    </row>
    <row r="4" spans="1:36" x14ac:dyDescent="0.2">
      <c r="A4" s="1">
        <v>132</v>
      </c>
      <c r="B4" s="13" t="s">
        <v>556</v>
      </c>
      <c r="C4" s="13" t="s">
        <v>553</v>
      </c>
      <c r="D4" s="13" t="s">
        <v>498</v>
      </c>
      <c r="E4" s="118" t="s">
        <v>1053</v>
      </c>
      <c r="F4" s="1" t="s">
        <v>1053</v>
      </c>
      <c r="G4" s="32" t="s">
        <v>1053</v>
      </c>
      <c r="H4" s="26">
        <f t="shared" si="0"/>
        <v>4587440</v>
      </c>
      <c r="I4" s="40" t="s">
        <v>21</v>
      </c>
      <c r="J4" s="41">
        <f>VLOOKUP(I4,'Money Won'!$A$2:$B$89,2,0)</f>
        <v>286000</v>
      </c>
      <c r="K4" s="42" t="s">
        <v>29</v>
      </c>
      <c r="L4" s="41">
        <f>VLOOKUP(K4,'Money Won'!$A$2:$B$89,2,0)</f>
        <v>748000</v>
      </c>
      <c r="M4" s="14" t="s">
        <v>25</v>
      </c>
      <c r="N4" s="15">
        <f>VLOOKUP(M4,'Money Won'!$A$2:$B$89,2,0)</f>
        <v>528000</v>
      </c>
      <c r="O4" s="119" t="s">
        <v>30</v>
      </c>
      <c r="P4" s="15">
        <f>VLOOKUP(O4,'Money Won'!$A$2:$B$89,2,0)</f>
        <v>1980000</v>
      </c>
      <c r="Q4" s="14" t="s">
        <v>80</v>
      </c>
      <c r="R4" s="15">
        <f>VLOOKUP(Q4,'Money Won'!$A$2:$B$89,2,0)</f>
        <v>76450</v>
      </c>
      <c r="S4" s="16" t="s">
        <v>98</v>
      </c>
      <c r="T4" s="17">
        <f>VLOOKUP(S4,'Money Won'!$A$2:$B$89,2,0)</f>
        <v>30140</v>
      </c>
      <c r="U4" s="16" t="s">
        <v>102</v>
      </c>
      <c r="V4" s="17">
        <f>VLOOKUP(U4,'Money Won'!$A$2:$B$89,2,0)</f>
        <v>128150</v>
      </c>
      <c r="W4" s="16" t="s">
        <v>108</v>
      </c>
      <c r="X4" s="17">
        <f>VLOOKUP(W4,'Money Won'!$A$2:$B$89,2,0)</f>
        <v>128150</v>
      </c>
      <c r="Y4" s="115" t="s">
        <v>120</v>
      </c>
      <c r="Z4" s="19">
        <f>VLOOKUP(Y4,'Money Won'!$A$2:$B$89,2,0)</f>
        <v>10000</v>
      </c>
      <c r="AA4" s="20" t="s">
        <v>130</v>
      </c>
      <c r="AB4" s="19">
        <f>VLOOKUP(AA4,'Money Won'!$A$2:$B$89,2,0)</f>
        <v>386375</v>
      </c>
      <c r="AC4" s="20" t="s">
        <v>26</v>
      </c>
      <c r="AD4" s="19">
        <f>VLOOKUP(AC4,'Money Won'!$A$2:$B$89,2,0)</f>
        <v>93775</v>
      </c>
      <c r="AE4" s="45" t="s">
        <v>28</v>
      </c>
      <c r="AF4" s="46">
        <f>VLOOKUP(AE4,'Money Won'!$A$2:$B$89,2,0)</f>
        <v>46200</v>
      </c>
      <c r="AG4" s="47" t="s">
        <v>87</v>
      </c>
      <c r="AH4" s="46">
        <f>VLOOKUP(AG4,'Money Won'!$A$2:$B$89,2,0)</f>
        <v>46200</v>
      </c>
      <c r="AI4" s="35" t="s">
        <v>134</v>
      </c>
      <c r="AJ4" s="36">
        <f>VLOOKUP(AI4,'Money Won'!$A$2:$B$89,2,0)</f>
        <v>100000</v>
      </c>
    </row>
    <row r="5" spans="1:36" x14ac:dyDescent="0.2">
      <c r="A5" s="22">
        <v>382</v>
      </c>
      <c r="B5" s="13" t="s">
        <v>962</v>
      </c>
      <c r="C5" s="13" t="s">
        <v>961</v>
      </c>
      <c r="D5" s="13" t="s">
        <v>962</v>
      </c>
      <c r="E5" s="1" t="s">
        <v>140</v>
      </c>
      <c r="F5" s="1" t="s">
        <v>106</v>
      </c>
      <c r="G5" s="32" t="s">
        <v>106</v>
      </c>
      <c r="H5" s="26">
        <f t="shared" si="0"/>
        <v>4574750</v>
      </c>
      <c r="I5" s="40" t="s">
        <v>31</v>
      </c>
      <c r="J5" s="41">
        <f>VLOOKUP(I5,'Money Won'!$A$2:$B$89,2,0)</f>
        <v>170500</v>
      </c>
      <c r="K5" s="42" t="s">
        <v>41</v>
      </c>
      <c r="L5" s="41">
        <f>VLOOKUP(K5,'Money Won'!$A$2:$B$89,2,0)</f>
        <v>1188000</v>
      </c>
      <c r="M5" s="119" t="s">
        <v>30</v>
      </c>
      <c r="N5" s="15">
        <f>VLOOKUP(M5,'Money Won'!$A$2:$B$89,2,0)</f>
        <v>1980000</v>
      </c>
      <c r="O5" s="14" t="s">
        <v>83</v>
      </c>
      <c r="P5" s="15">
        <f>VLOOKUP(O5,'Money Won'!$A$2:$B$89,2,0)</f>
        <v>231000</v>
      </c>
      <c r="Q5" s="14" t="s">
        <v>25</v>
      </c>
      <c r="R5" s="15">
        <f>VLOOKUP(Q5,'Money Won'!$A$2:$B$89,2,0)</f>
        <v>528000</v>
      </c>
      <c r="S5" s="116" t="s">
        <v>105</v>
      </c>
      <c r="T5" s="17">
        <f>VLOOKUP(S5,'Money Won'!$A$2:$B$89,2,0)</f>
        <v>10000</v>
      </c>
      <c r="U5" s="16" t="s">
        <v>81</v>
      </c>
      <c r="V5" s="17">
        <f>VLOOKUP(U5,'Money Won'!$A$2:$B$89,2,0)</f>
        <v>76450</v>
      </c>
      <c r="W5" s="16" t="s">
        <v>116</v>
      </c>
      <c r="X5" s="17">
        <f>VLOOKUP(W5,'Money Won'!$A$2:$B$89,2,0)</f>
        <v>286000</v>
      </c>
      <c r="Y5" s="115" t="s">
        <v>120</v>
      </c>
      <c r="Z5" s="19">
        <f>VLOOKUP(Y5,'Money Won'!$A$2:$B$89,2,0)</f>
        <v>10000</v>
      </c>
      <c r="AA5" s="114" t="s">
        <v>91</v>
      </c>
      <c r="AB5" s="19">
        <f>VLOOKUP(AA5,'Money Won'!$A$2:$B$89,2,0)</f>
        <v>10000</v>
      </c>
      <c r="AC5" s="114" t="s">
        <v>123</v>
      </c>
      <c r="AD5" s="19">
        <f>VLOOKUP(AC5,'Money Won'!$A$2:$B$89,2,0)</f>
        <v>10000</v>
      </c>
      <c r="AE5" s="45" t="s">
        <v>87</v>
      </c>
      <c r="AF5" s="46">
        <f>VLOOKUP(AE5,'Money Won'!$A$2:$B$89,2,0)</f>
        <v>46200</v>
      </c>
      <c r="AG5" s="47" t="s">
        <v>95</v>
      </c>
      <c r="AH5" s="46">
        <f>VLOOKUP(AG5,'Money Won'!$A$2:$B$89,2,0)</f>
        <v>28600</v>
      </c>
      <c r="AI5" s="110" t="s">
        <v>135</v>
      </c>
      <c r="AJ5" s="36">
        <f>VLOOKUP(AI5,'Money Won'!$A$2:$B$89,2,0)</f>
        <v>0</v>
      </c>
    </row>
    <row r="6" spans="1:36" x14ac:dyDescent="0.2">
      <c r="A6" s="1">
        <v>188</v>
      </c>
      <c r="B6" s="13" t="s">
        <v>212</v>
      </c>
      <c r="C6" s="13" t="s">
        <v>211</v>
      </c>
      <c r="D6" s="13" t="s">
        <v>212</v>
      </c>
      <c r="E6" s="117" t="s">
        <v>140</v>
      </c>
      <c r="F6" s="1" t="s">
        <v>106</v>
      </c>
      <c r="G6" s="32" t="s">
        <v>106</v>
      </c>
      <c r="H6" s="26">
        <f t="shared" si="0"/>
        <v>4388025</v>
      </c>
      <c r="I6" s="40" t="s">
        <v>54</v>
      </c>
      <c r="J6" s="41">
        <f>VLOOKUP(I6,'Money Won'!$A$2:$B$89,2,0)</f>
        <v>231000</v>
      </c>
      <c r="K6" s="42" t="s">
        <v>41</v>
      </c>
      <c r="L6" s="41">
        <f>VLOOKUP(K6,'Money Won'!$A$2:$B$89,2,0)</f>
        <v>1188000</v>
      </c>
      <c r="M6" s="14" t="s">
        <v>100</v>
      </c>
      <c r="N6" s="15">
        <f>VLOOKUP(M6,'Money Won'!$A$2:$B$89,2,0)</f>
        <v>76450</v>
      </c>
      <c r="O6" s="119" t="s">
        <v>30</v>
      </c>
      <c r="P6" s="15">
        <f>VLOOKUP(O6,'Money Won'!$A$2:$B$89,2,0)</f>
        <v>1980000</v>
      </c>
      <c r="Q6" s="14" t="s">
        <v>25</v>
      </c>
      <c r="R6" s="15">
        <f>VLOOKUP(Q6,'Money Won'!$A$2:$B$89,2,0)</f>
        <v>528000</v>
      </c>
      <c r="S6" s="16" t="s">
        <v>81</v>
      </c>
      <c r="T6" s="17">
        <f>VLOOKUP(S6,'Money Won'!$A$2:$B$89,2,0)</f>
        <v>76450</v>
      </c>
      <c r="U6" s="16" t="s">
        <v>88</v>
      </c>
      <c r="V6" s="17">
        <f>VLOOKUP(U6,'Money Won'!$A$2:$B$89,2,0)</f>
        <v>128150</v>
      </c>
      <c r="W6" s="116" t="s">
        <v>104</v>
      </c>
      <c r="X6" s="17">
        <f>VLOOKUP(W6,'Money Won'!$A$2:$B$89,2,0)</f>
        <v>10000</v>
      </c>
      <c r="Y6" s="18" t="s">
        <v>64</v>
      </c>
      <c r="Z6" s="19">
        <f>VLOOKUP(Y6,'Money Won'!$A$2:$B$89,2,0)</f>
        <v>93775</v>
      </c>
      <c r="AA6" s="20" t="s">
        <v>33</v>
      </c>
      <c r="AB6" s="19">
        <f>VLOOKUP(AA6,'Money Won'!$A$2:$B$89,2,0)</f>
        <v>46200</v>
      </c>
      <c r="AC6" s="114" t="s">
        <v>119</v>
      </c>
      <c r="AD6" s="19">
        <f>VLOOKUP(AC6,'Money Won'!$A$2:$B$89,2,0)</f>
        <v>10000</v>
      </c>
      <c r="AE6" s="113" t="s">
        <v>86</v>
      </c>
      <c r="AF6" s="46">
        <f>VLOOKUP(AE6,'Money Won'!$A$2:$B$89,2,0)</f>
        <v>10000</v>
      </c>
      <c r="AG6" s="112" t="s">
        <v>96</v>
      </c>
      <c r="AH6" s="46">
        <f>VLOOKUP(AG6,'Money Won'!$A$2:$B$89,2,0)</f>
        <v>10000</v>
      </c>
      <c r="AI6" s="110" t="s">
        <v>133</v>
      </c>
      <c r="AJ6" s="36">
        <f>VLOOKUP(AI6,'Money Won'!$A$2:$B$89,2,0)</f>
        <v>0</v>
      </c>
    </row>
    <row r="7" spans="1:36" x14ac:dyDescent="0.2">
      <c r="A7" s="1">
        <v>528</v>
      </c>
      <c r="B7" s="13" t="s">
        <v>397</v>
      </c>
      <c r="C7" s="13" t="s">
        <v>396</v>
      </c>
      <c r="D7" s="13" t="s">
        <v>397</v>
      </c>
      <c r="E7" s="117" t="s">
        <v>140</v>
      </c>
      <c r="F7" s="1" t="s">
        <v>106</v>
      </c>
      <c r="G7" s="32" t="s">
        <v>106</v>
      </c>
      <c r="H7" s="26">
        <f t="shared" si="0"/>
        <v>4319065</v>
      </c>
      <c r="I7" s="40" t="s">
        <v>21</v>
      </c>
      <c r="J7" s="41">
        <f>VLOOKUP(I7,'Money Won'!$A$2:$B$89,2,0)</f>
        <v>286000</v>
      </c>
      <c r="K7" s="42" t="s">
        <v>29</v>
      </c>
      <c r="L7" s="41">
        <f>VLOOKUP(K7,'Money Won'!$A$2:$B$89,2,0)</f>
        <v>748000</v>
      </c>
      <c r="M7" s="14" t="s">
        <v>25</v>
      </c>
      <c r="N7" s="15">
        <f>VLOOKUP(M7,'Money Won'!$A$2:$B$89,2,0)</f>
        <v>528000</v>
      </c>
      <c r="O7" s="119" t="s">
        <v>30</v>
      </c>
      <c r="P7" s="15">
        <f>VLOOKUP(O7,'Money Won'!$A$2:$B$89,2,0)</f>
        <v>1980000</v>
      </c>
      <c r="Q7" s="14" t="s">
        <v>60</v>
      </c>
      <c r="R7" s="15">
        <f>VLOOKUP(Q7,'Money Won'!$A$2:$B$89,2,0)</f>
        <v>386375</v>
      </c>
      <c r="S7" s="16" t="s">
        <v>98</v>
      </c>
      <c r="T7" s="17">
        <f>VLOOKUP(S7,'Money Won'!$A$2:$B$89,2,0)</f>
        <v>30140</v>
      </c>
      <c r="U7" s="116" t="s">
        <v>85</v>
      </c>
      <c r="V7" s="17">
        <f>VLOOKUP(U7,'Money Won'!$A$2:$B$89,2,0)</f>
        <v>10000</v>
      </c>
      <c r="W7" s="16" t="s">
        <v>88</v>
      </c>
      <c r="X7" s="17">
        <f>VLOOKUP(W7,'Money Won'!$A$2:$B$89,2,0)</f>
        <v>128150</v>
      </c>
      <c r="Y7" s="115" t="s">
        <v>122</v>
      </c>
      <c r="Z7" s="19">
        <f>VLOOKUP(Y7,'Money Won'!$A$2:$B$89,2,0)</f>
        <v>10000</v>
      </c>
      <c r="AA7" s="114" t="s">
        <v>120</v>
      </c>
      <c r="AB7" s="19">
        <f>VLOOKUP(AA7,'Money Won'!$A$2:$B$89,2,0)</f>
        <v>10000</v>
      </c>
      <c r="AC7" s="20" t="s">
        <v>33</v>
      </c>
      <c r="AD7" s="19">
        <f>VLOOKUP(AC7,'Money Won'!$A$2:$B$89,2,0)</f>
        <v>46200</v>
      </c>
      <c r="AE7" s="45" t="s">
        <v>28</v>
      </c>
      <c r="AF7" s="46">
        <f>VLOOKUP(AE7,'Money Won'!$A$2:$B$89,2,0)</f>
        <v>46200</v>
      </c>
      <c r="AG7" s="112" t="s">
        <v>27</v>
      </c>
      <c r="AH7" s="46">
        <f>VLOOKUP(AG7,'Money Won'!$A$2:$B$89,2,0)</f>
        <v>10000</v>
      </c>
      <c r="AI7" s="35" t="s">
        <v>134</v>
      </c>
      <c r="AJ7" s="36">
        <f>VLOOKUP(AI7,'Money Won'!$A$2:$B$89,2,0)</f>
        <v>100000</v>
      </c>
    </row>
    <row r="8" spans="1:36" x14ac:dyDescent="0.2">
      <c r="A8" s="22">
        <v>380</v>
      </c>
      <c r="B8" s="13" t="s">
        <v>219</v>
      </c>
      <c r="C8" s="13" t="s">
        <v>218</v>
      </c>
      <c r="D8" s="13" t="s">
        <v>219</v>
      </c>
      <c r="E8" s="117" t="s">
        <v>140</v>
      </c>
      <c r="F8" s="1" t="s">
        <v>106</v>
      </c>
      <c r="G8" s="32" t="s">
        <v>106</v>
      </c>
      <c r="H8" s="26">
        <f t="shared" si="0"/>
        <v>4223475</v>
      </c>
      <c r="I8" s="40" t="s">
        <v>29</v>
      </c>
      <c r="J8" s="41">
        <f>VLOOKUP(I8,'Money Won'!$A$2:$B$89,2,0)</f>
        <v>748000</v>
      </c>
      <c r="K8" s="42" t="s">
        <v>22</v>
      </c>
      <c r="L8" s="41">
        <f>VLOOKUP(K8,'Money Won'!$A$2:$B$89,2,0)</f>
        <v>386375</v>
      </c>
      <c r="M8" s="14" t="s">
        <v>68</v>
      </c>
      <c r="N8" s="15">
        <f>VLOOKUP(M8,'Money Won'!$A$2:$B$89,2,0)</f>
        <v>192500</v>
      </c>
      <c r="O8" s="119" t="s">
        <v>30</v>
      </c>
      <c r="P8" s="15">
        <f>VLOOKUP(O8,'Money Won'!$A$2:$B$89,2,0)</f>
        <v>1980000</v>
      </c>
      <c r="Q8" s="14" t="s">
        <v>25</v>
      </c>
      <c r="R8" s="15">
        <f>VLOOKUP(Q8,'Money Won'!$A$2:$B$89,2,0)</f>
        <v>528000</v>
      </c>
      <c r="S8" s="16" t="s">
        <v>117</v>
      </c>
      <c r="T8" s="17">
        <f>VLOOKUP(S8,'Money Won'!$A$2:$B$89,2,0)</f>
        <v>35200</v>
      </c>
      <c r="U8" s="16" t="s">
        <v>102</v>
      </c>
      <c r="V8" s="17">
        <f>VLOOKUP(U8,'Money Won'!$A$2:$B$89,2,0)</f>
        <v>128150</v>
      </c>
      <c r="W8" s="16" t="s">
        <v>78</v>
      </c>
      <c r="X8" s="17">
        <f>VLOOKUP(W8,'Money Won'!$A$2:$B$89,2,0)</f>
        <v>55275</v>
      </c>
      <c r="Y8" s="115" t="s">
        <v>120</v>
      </c>
      <c r="Z8" s="19">
        <f>VLOOKUP(Y8,'Money Won'!$A$2:$B$89,2,0)</f>
        <v>10000</v>
      </c>
      <c r="AA8" s="114" t="s">
        <v>123</v>
      </c>
      <c r="AB8" s="19">
        <f>VLOOKUP(AA8,'Money Won'!$A$2:$B$89,2,0)</f>
        <v>10000</v>
      </c>
      <c r="AC8" s="20" t="s">
        <v>26</v>
      </c>
      <c r="AD8" s="19">
        <f>VLOOKUP(AC8,'Money Won'!$A$2:$B$89,2,0)</f>
        <v>93775</v>
      </c>
      <c r="AE8" s="45" t="s">
        <v>28</v>
      </c>
      <c r="AF8" s="46">
        <f>VLOOKUP(AE8,'Money Won'!$A$2:$B$89,2,0)</f>
        <v>46200</v>
      </c>
      <c r="AG8" s="112" t="s">
        <v>132</v>
      </c>
      <c r="AH8" s="46">
        <f>VLOOKUP(AG8,'Money Won'!$A$2:$B$89,2,0)</f>
        <v>10000</v>
      </c>
      <c r="AI8" s="110" t="s">
        <v>136</v>
      </c>
      <c r="AJ8" s="36">
        <f>VLOOKUP(AI8,'Money Won'!$A$2:$B$89,2,0)</f>
        <v>0</v>
      </c>
    </row>
    <row r="9" spans="1:36" x14ac:dyDescent="0.2">
      <c r="A9" s="1">
        <v>83</v>
      </c>
      <c r="B9" s="13" t="s">
        <v>393</v>
      </c>
      <c r="C9" s="13" t="s">
        <v>395</v>
      </c>
      <c r="D9" s="13" t="s">
        <v>387</v>
      </c>
      <c r="E9" s="117" t="s">
        <v>140</v>
      </c>
      <c r="F9" s="1" t="s">
        <v>106</v>
      </c>
      <c r="G9" s="32" t="s">
        <v>106</v>
      </c>
      <c r="H9" s="26">
        <f t="shared" si="0"/>
        <v>4152150</v>
      </c>
      <c r="I9" s="40" t="s">
        <v>29</v>
      </c>
      <c r="J9" s="41">
        <f>VLOOKUP(I9,'Money Won'!$A$2:$B$89,2,0)</f>
        <v>748000</v>
      </c>
      <c r="K9" s="42" t="s">
        <v>63</v>
      </c>
      <c r="L9" s="41">
        <f>VLOOKUP(K9,'Money Won'!$A$2:$B$89,2,0)</f>
        <v>386375</v>
      </c>
      <c r="M9" s="119" t="s">
        <v>30</v>
      </c>
      <c r="N9" s="15">
        <f>VLOOKUP(M9,'Money Won'!$A$2:$B$89,2,0)</f>
        <v>1980000</v>
      </c>
      <c r="O9" s="14" t="s">
        <v>83</v>
      </c>
      <c r="P9" s="15">
        <f>VLOOKUP(O9,'Money Won'!$A$2:$B$89,2,0)</f>
        <v>231000</v>
      </c>
      <c r="Q9" s="14" t="s">
        <v>80</v>
      </c>
      <c r="R9" s="15">
        <f>VLOOKUP(Q9,'Money Won'!$A$2:$B$89,2,0)</f>
        <v>76450</v>
      </c>
      <c r="S9" s="116" t="s">
        <v>92</v>
      </c>
      <c r="T9" s="17">
        <f>VLOOKUP(S9,'Money Won'!$A$2:$B$89,2,0)</f>
        <v>10000</v>
      </c>
      <c r="U9" s="16" t="s">
        <v>116</v>
      </c>
      <c r="V9" s="17">
        <f>VLOOKUP(U9,'Money Won'!$A$2:$B$89,2,0)</f>
        <v>286000</v>
      </c>
      <c r="W9" s="16" t="s">
        <v>88</v>
      </c>
      <c r="X9" s="17">
        <f>VLOOKUP(W9,'Money Won'!$A$2:$B$89,2,0)</f>
        <v>128150</v>
      </c>
      <c r="Y9" s="115" t="s">
        <v>122</v>
      </c>
      <c r="Z9" s="19">
        <f>VLOOKUP(Y9,'Money Won'!$A$2:$B$89,2,0)</f>
        <v>10000</v>
      </c>
      <c r="AA9" s="20" t="s">
        <v>64</v>
      </c>
      <c r="AB9" s="19">
        <f>VLOOKUP(AA9,'Money Won'!$A$2:$B$89,2,0)</f>
        <v>93775</v>
      </c>
      <c r="AC9" s="114" t="s">
        <v>91</v>
      </c>
      <c r="AD9" s="19">
        <f>VLOOKUP(AC9,'Money Won'!$A$2:$B$89,2,0)</f>
        <v>10000</v>
      </c>
      <c r="AE9" s="45" t="s">
        <v>28</v>
      </c>
      <c r="AF9" s="46">
        <f>VLOOKUP(AE9,'Money Won'!$A$2:$B$89,2,0)</f>
        <v>46200</v>
      </c>
      <c r="AG9" s="47" t="s">
        <v>87</v>
      </c>
      <c r="AH9" s="46">
        <f>VLOOKUP(AG9,'Money Won'!$A$2:$B$89,2,0)</f>
        <v>46200</v>
      </c>
      <c r="AI9" s="35" t="s">
        <v>134</v>
      </c>
      <c r="AJ9" s="36">
        <f>VLOOKUP(AI9,'Money Won'!$A$2:$B$89,2,0)</f>
        <v>100000</v>
      </c>
    </row>
    <row r="10" spans="1:36" x14ac:dyDescent="0.2">
      <c r="A10" s="1">
        <v>307</v>
      </c>
      <c r="B10" s="13" t="s">
        <v>726</v>
      </c>
      <c r="C10" s="13" t="s">
        <v>725</v>
      </c>
      <c r="D10" s="13" t="s">
        <v>726</v>
      </c>
      <c r="E10" s="117" t="s">
        <v>140</v>
      </c>
      <c r="F10" s="1" t="s">
        <v>106</v>
      </c>
      <c r="G10" s="32" t="s">
        <v>106</v>
      </c>
      <c r="H10" s="26">
        <f t="shared" si="0"/>
        <v>4145935</v>
      </c>
      <c r="I10" s="40" t="s">
        <v>29</v>
      </c>
      <c r="J10" s="41">
        <f>VLOOKUP(I10,'Money Won'!$A$2:$B$89,2,0)</f>
        <v>748000</v>
      </c>
      <c r="K10" s="42" t="s">
        <v>31</v>
      </c>
      <c r="L10" s="41">
        <f>VLOOKUP(K10,'Money Won'!$A$2:$B$89,2,0)</f>
        <v>170500</v>
      </c>
      <c r="M10" s="119" t="s">
        <v>30</v>
      </c>
      <c r="N10" s="15">
        <f>VLOOKUP(M10,'Money Won'!$A$2:$B$89,2,0)</f>
        <v>1980000</v>
      </c>
      <c r="O10" s="14" t="s">
        <v>46</v>
      </c>
      <c r="P10" s="15">
        <f>VLOOKUP(O10,'Money Won'!$A$2:$B$89,2,0)</f>
        <v>154000</v>
      </c>
      <c r="Q10" s="14" t="s">
        <v>25</v>
      </c>
      <c r="R10" s="15">
        <f>VLOOKUP(Q10,'Money Won'!$A$2:$B$89,2,0)</f>
        <v>528000</v>
      </c>
      <c r="S10" s="16" t="s">
        <v>116</v>
      </c>
      <c r="T10" s="17">
        <f>VLOOKUP(S10,'Money Won'!$A$2:$B$89,2,0)</f>
        <v>286000</v>
      </c>
      <c r="U10" s="116" t="s">
        <v>70</v>
      </c>
      <c r="V10" s="17">
        <f>VLOOKUP(U10,'Money Won'!$A$2:$B$89,2,0)</f>
        <v>10000</v>
      </c>
      <c r="W10" s="16" t="s">
        <v>115</v>
      </c>
      <c r="X10" s="17">
        <f>VLOOKUP(W10,'Money Won'!$A$2:$B$89,2,0)</f>
        <v>46200</v>
      </c>
      <c r="Y10" s="18" t="s">
        <v>131</v>
      </c>
      <c r="Z10" s="19">
        <f>VLOOKUP(Y10,'Money Won'!$A$2:$B$89,2,0)</f>
        <v>27060</v>
      </c>
      <c r="AA10" s="20" t="s">
        <v>64</v>
      </c>
      <c r="AB10" s="19">
        <f>VLOOKUP(AA10,'Money Won'!$A$2:$B$89,2,0)</f>
        <v>93775</v>
      </c>
      <c r="AC10" s="20" t="s">
        <v>33</v>
      </c>
      <c r="AD10" s="19">
        <f>VLOOKUP(AC10,'Money Won'!$A$2:$B$89,2,0)</f>
        <v>46200</v>
      </c>
      <c r="AE10" s="45" t="s">
        <v>28</v>
      </c>
      <c r="AF10" s="46">
        <f>VLOOKUP(AE10,'Money Won'!$A$2:$B$89,2,0)</f>
        <v>46200</v>
      </c>
      <c r="AG10" s="112" t="s">
        <v>27</v>
      </c>
      <c r="AH10" s="46">
        <f>VLOOKUP(AG10,'Money Won'!$A$2:$B$89,2,0)</f>
        <v>10000</v>
      </c>
      <c r="AI10" s="110" t="s">
        <v>138</v>
      </c>
      <c r="AJ10" s="36">
        <f>VLOOKUP(AI10,'Money Won'!$A$2:$B$89,2,0)</f>
        <v>0</v>
      </c>
    </row>
    <row r="11" spans="1:36" x14ac:dyDescent="0.2">
      <c r="A11" s="22">
        <v>509</v>
      </c>
      <c r="B11" s="13" t="s">
        <v>423</v>
      </c>
      <c r="C11" s="13" t="s">
        <v>422</v>
      </c>
      <c r="D11" s="13" t="s">
        <v>423</v>
      </c>
      <c r="E11" s="117" t="s">
        <v>140</v>
      </c>
      <c r="F11" s="1" t="s">
        <v>106</v>
      </c>
      <c r="G11" s="32" t="s">
        <v>106</v>
      </c>
      <c r="H11" s="26">
        <f t="shared" si="0"/>
        <v>4097360</v>
      </c>
      <c r="I11" s="40" t="s">
        <v>31</v>
      </c>
      <c r="J11" s="41">
        <f>VLOOKUP(I11,'Money Won'!$A$2:$B$89,2,0)</f>
        <v>170500</v>
      </c>
      <c r="K11" s="42" t="s">
        <v>29</v>
      </c>
      <c r="L11" s="41">
        <f>VLOOKUP(K11,'Money Won'!$A$2:$B$89,2,0)</f>
        <v>748000</v>
      </c>
      <c r="M11" s="119" t="s">
        <v>30</v>
      </c>
      <c r="N11" s="15">
        <f>VLOOKUP(M11,'Money Won'!$A$2:$B$89,2,0)</f>
        <v>1980000</v>
      </c>
      <c r="O11" s="14" t="s">
        <v>68</v>
      </c>
      <c r="P11" s="15">
        <f>VLOOKUP(O11,'Money Won'!$A$2:$B$89,2,0)</f>
        <v>192500</v>
      </c>
      <c r="Q11" s="14" t="s">
        <v>25</v>
      </c>
      <c r="R11" s="15">
        <f>VLOOKUP(Q11,'Money Won'!$A$2:$B$89,2,0)</f>
        <v>528000</v>
      </c>
      <c r="S11" s="16" t="s">
        <v>81</v>
      </c>
      <c r="T11" s="17">
        <f>VLOOKUP(S11,'Money Won'!$A$2:$B$89,2,0)</f>
        <v>76450</v>
      </c>
      <c r="U11" s="16" t="s">
        <v>47</v>
      </c>
      <c r="V11" s="17">
        <f>VLOOKUP(U11,'Money Won'!$A$2:$B$89,2,0)</f>
        <v>170500</v>
      </c>
      <c r="W11" s="16" t="s">
        <v>88</v>
      </c>
      <c r="X11" s="17">
        <f>VLOOKUP(W11,'Money Won'!$A$2:$B$89,2,0)</f>
        <v>128150</v>
      </c>
      <c r="Y11" s="115" t="s">
        <v>120</v>
      </c>
      <c r="Z11" s="19">
        <f>VLOOKUP(Y11,'Money Won'!$A$2:$B$89,2,0)</f>
        <v>10000</v>
      </c>
      <c r="AA11" s="114" t="s">
        <v>123</v>
      </c>
      <c r="AB11" s="19">
        <f>VLOOKUP(AA11,'Money Won'!$A$2:$B$89,2,0)</f>
        <v>10000</v>
      </c>
      <c r="AC11" s="20" t="s">
        <v>131</v>
      </c>
      <c r="AD11" s="19">
        <f>VLOOKUP(AC11,'Money Won'!$A$2:$B$89,2,0)</f>
        <v>27060</v>
      </c>
      <c r="AE11" s="45" t="s">
        <v>28</v>
      </c>
      <c r="AF11" s="46">
        <f>VLOOKUP(AE11,'Money Won'!$A$2:$B$89,2,0)</f>
        <v>46200</v>
      </c>
      <c r="AG11" s="112" t="s">
        <v>27</v>
      </c>
      <c r="AH11" s="46">
        <f>VLOOKUP(AG11,'Money Won'!$A$2:$B$89,2,0)</f>
        <v>10000</v>
      </c>
      <c r="AI11" s="110" t="s">
        <v>136</v>
      </c>
      <c r="AJ11" s="36">
        <f>VLOOKUP(AI11,'Money Won'!$A$2:$B$89,2,0)</f>
        <v>0</v>
      </c>
    </row>
    <row r="12" spans="1:36" x14ac:dyDescent="0.2">
      <c r="A12" s="1">
        <v>262</v>
      </c>
      <c r="B12" s="13" t="s">
        <v>777</v>
      </c>
      <c r="C12" s="13" t="s">
        <v>778</v>
      </c>
      <c r="D12" s="13" t="s">
        <v>777</v>
      </c>
      <c r="E12" s="117" t="s">
        <v>140</v>
      </c>
      <c r="F12" s="1" t="s">
        <v>106</v>
      </c>
      <c r="G12" s="32" t="s">
        <v>106</v>
      </c>
      <c r="H12" s="26">
        <f t="shared" si="0"/>
        <v>4045625</v>
      </c>
      <c r="I12" s="40" t="s">
        <v>29</v>
      </c>
      <c r="J12" s="41">
        <f>VLOOKUP(I12,'Money Won'!$A$2:$B$89,2,0)</f>
        <v>748000</v>
      </c>
      <c r="K12" s="42" t="s">
        <v>22</v>
      </c>
      <c r="L12" s="41">
        <f>VLOOKUP(K12,'Money Won'!$A$2:$B$89,2,0)</f>
        <v>386375</v>
      </c>
      <c r="M12" s="119" t="s">
        <v>30</v>
      </c>
      <c r="N12" s="15">
        <f>VLOOKUP(M12,'Money Won'!$A$2:$B$89,2,0)</f>
        <v>1980000</v>
      </c>
      <c r="O12" s="14" t="s">
        <v>42</v>
      </c>
      <c r="P12" s="15">
        <f>VLOOKUP(O12,'Money Won'!$A$2:$B$89,2,0)</f>
        <v>46200</v>
      </c>
      <c r="Q12" s="14" t="s">
        <v>68</v>
      </c>
      <c r="R12" s="15">
        <f>VLOOKUP(Q12,'Money Won'!$A$2:$B$89,2,0)</f>
        <v>192500</v>
      </c>
      <c r="S12" s="16" t="s">
        <v>117</v>
      </c>
      <c r="T12" s="17">
        <f>VLOOKUP(S12,'Money Won'!$A$2:$B$89,2,0)</f>
        <v>35200</v>
      </c>
      <c r="U12" s="116" t="s">
        <v>105</v>
      </c>
      <c r="V12" s="17">
        <f>VLOOKUP(U12,'Money Won'!$A$2:$B$89,2,0)</f>
        <v>10000</v>
      </c>
      <c r="W12" s="16" t="s">
        <v>115</v>
      </c>
      <c r="X12" s="17">
        <f>VLOOKUP(W12,'Money Won'!$A$2:$B$89,2,0)</f>
        <v>46200</v>
      </c>
      <c r="Y12" s="18" t="s">
        <v>130</v>
      </c>
      <c r="Z12" s="19">
        <f>VLOOKUP(Y12,'Money Won'!$A$2:$B$89,2,0)</f>
        <v>386375</v>
      </c>
      <c r="AA12" s="20" t="s">
        <v>33</v>
      </c>
      <c r="AB12" s="19">
        <f>VLOOKUP(AA12,'Money Won'!$A$2:$B$89,2,0)</f>
        <v>46200</v>
      </c>
      <c r="AC12" s="20" t="s">
        <v>26</v>
      </c>
      <c r="AD12" s="19">
        <f>VLOOKUP(AC12,'Money Won'!$A$2:$B$89,2,0)</f>
        <v>93775</v>
      </c>
      <c r="AE12" s="45" t="s">
        <v>95</v>
      </c>
      <c r="AF12" s="46">
        <f>VLOOKUP(AE12,'Money Won'!$A$2:$B$89,2,0)</f>
        <v>28600</v>
      </c>
      <c r="AG12" s="47" t="s">
        <v>28</v>
      </c>
      <c r="AH12" s="46">
        <f>VLOOKUP(AG12,'Money Won'!$A$2:$B$89,2,0)</f>
        <v>46200</v>
      </c>
      <c r="AI12" s="110" t="s">
        <v>136</v>
      </c>
      <c r="AJ12" s="36">
        <f>VLOOKUP(AI12,'Money Won'!$A$2:$B$89,2,0)</f>
        <v>0</v>
      </c>
    </row>
    <row r="13" spans="1:36" x14ac:dyDescent="0.2">
      <c r="A13" s="1">
        <v>446</v>
      </c>
      <c r="B13" s="13" t="s">
        <v>727</v>
      </c>
      <c r="C13" s="13" t="s">
        <v>725</v>
      </c>
      <c r="D13" s="13" t="s">
        <v>726</v>
      </c>
      <c r="E13" s="117" t="s">
        <v>140</v>
      </c>
      <c r="F13" s="1" t="s">
        <v>106</v>
      </c>
      <c r="G13" s="32" t="s">
        <v>106</v>
      </c>
      <c r="H13" s="26">
        <f t="shared" si="0"/>
        <v>4043120</v>
      </c>
      <c r="I13" s="40" t="s">
        <v>22</v>
      </c>
      <c r="J13" s="41">
        <f>VLOOKUP(I13,'Money Won'!$A$2:$B$89,2,0)</f>
        <v>386375</v>
      </c>
      <c r="K13" s="42" t="s">
        <v>41</v>
      </c>
      <c r="L13" s="41">
        <f>VLOOKUP(K13,'Money Won'!$A$2:$B$89,2,0)</f>
        <v>1188000</v>
      </c>
      <c r="M13" s="111" t="s">
        <v>103</v>
      </c>
      <c r="N13" s="15">
        <f>VLOOKUP(M13,'Money Won'!$A$2:$B$89,2,0)</f>
        <v>10000</v>
      </c>
      <c r="O13" s="119" t="s">
        <v>30</v>
      </c>
      <c r="P13" s="15">
        <f>VLOOKUP(O13,'Money Won'!$A$2:$B$89,2,0)</f>
        <v>1980000</v>
      </c>
      <c r="Q13" s="14" t="s">
        <v>80</v>
      </c>
      <c r="R13" s="15">
        <f>VLOOKUP(Q13,'Money Won'!$A$2:$B$89,2,0)</f>
        <v>76450</v>
      </c>
      <c r="S13" s="16" t="s">
        <v>81</v>
      </c>
      <c r="T13" s="17">
        <f>VLOOKUP(S13,'Money Won'!$A$2:$B$89,2,0)</f>
        <v>76450</v>
      </c>
      <c r="U13" s="16" t="s">
        <v>88</v>
      </c>
      <c r="V13" s="17">
        <f>VLOOKUP(U13,'Money Won'!$A$2:$B$89,2,0)</f>
        <v>128150</v>
      </c>
      <c r="W13" s="16" t="s">
        <v>118</v>
      </c>
      <c r="X13" s="17">
        <f>VLOOKUP(W13,'Money Won'!$A$2:$B$89,2,0)</f>
        <v>27720</v>
      </c>
      <c r="Y13" s="18" t="s">
        <v>64</v>
      </c>
      <c r="Z13" s="19">
        <f>VLOOKUP(Y13,'Money Won'!$A$2:$B$89,2,0)</f>
        <v>93775</v>
      </c>
      <c r="AA13" s="114" t="s">
        <v>122</v>
      </c>
      <c r="AB13" s="19">
        <f>VLOOKUP(AA13,'Money Won'!$A$2:$B$89,2,0)</f>
        <v>10000</v>
      </c>
      <c r="AC13" s="114" t="s">
        <v>91</v>
      </c>
      <c r="AD13" s="19">
        <f>VLOOKUP(AC13,'Money Won'!$A$2:$B$89,2,0)</f>
        <v>10000</v>
      </c>
      <c r="AE13" s="45" t="s">
        <v>28</v>
      </c>
      <c r="AF13" s="46">
        <f>VLOOKUP(AE13,'Money Won'!$A$2:$B$89,2,0)</f>
        <v>46200</v>
      </c>
      <c r="AG13" s="112" t="s">
        <v>96</v>
      </c>
      <c r="AH13" s="46">
        <f>VLOOKUP(AG13,'Money Won'!$A$2:$B$89,2,0)</f>
        <v>10000</v>
      </c>
      <c r="AI13" s="110" t="s">
        <v>136</v>
      </c>
      <c r="AJ13" s="36">
        <f>VLOOKUP(AI13,'Money Won'!$A$2:$B$89,2,0)</f>
        <v>0</v>
      </c>
    </row>
    <row r="14" spans="1:36" x14ac:dyDescent="0.2">
      <c r="A14" s="22">
        <v>205</v>
      </c>
      <c r="B14" s="13" t="s">
        <v>201</v>
      </c>
      <c r="C14" s="13" t="s">
        <v>202</v>
      </c>
      <c r="D14" s="13" t="s">
        <v>498</v>
      </c>
      <c r="E14" s="32" t="s">
        <v>1053</v>
      </c>
      <c r="F14" s="1" t="s">
        <v>1053</v>
      </c>
      <c r="G14" s="32" t="s">
        <v>1053</v>
      </c>
      <c r="H14" s="26">
        <f t="shared" si="0"/>
        <v>4030013</v>
      </c>
      <c r="I14" s="40" t="s">
        <v>22</v>
      </c>
      <c r="J14" s="41">
        <f>VLOOKUP(I14,'Money Won'!$A$2:$B$89,2,0)</f>
        <v>386375</v>
      </c>
      <c r="K14" s="42" t="s">
        <v>63</v>
      </c>
      <c r="L14" s="41">
        <f>VLOOKUP(K14,'Money Won'!$A$2:$B$89,2,0)</f>
        <v>386375</v>
      </c>
      <c r="M14" s="14" t="s">
        <v>55</v>
      </c>
      <c r="N14" s="15">
        <f>VLOOKUP(M14,'Money Won'!$A$2:$B$89,2,0)</f>
        <v>231000</v>
      </c>
      <c r="O14" s="119" t="s">
        <v>30</v>
      </c>
      <c r="P14" s="15">
        <f>VLOOKUP(O14,'Money Won'!$A$2:$B$89,2,0)</f>
        <v>1980000</v>
      </c>
      <c r="Q14" s="14" t="s">
        <v>25</v>
      </c>
      <c r="R14" s="15">
        <f>VLOOKUP(Q14,'Money Won'!$A$2:$B$89,2,0)</f>
        <v>528000</v>
      </c>
      <c r="S14" s="16" t="s">
        <v>23</v>
      </c>
      <c r="T14" s="17">
        <f>VLOOKUP(S14,'Money Won'!$A$2:$B$89,2,0)</f>
        <v>63663</v>
      </c>
      <c r="U14" s="16" t="s">
        <v>116</v>
      </c>
      <c r="V14" s="17">
        <f>VLOOKUP(U14,'Money Won'!$A$2:$B$89,2,0)</f>
        <v>286000</v>
      </c>
      <c r="W14" s="16" t="s">
        <v>115</v>
      </c>
      <c r="X14" s="17">
        <f>VLOOKUP(W14,'Money Won'!$A$2:$B$89,2,0)</f>
        <v>46200</v>
      </c>
      <c r="Y14" s="18" t="s">
        <v>33</v>
      </c>
      <c r="Z14" s="19">
        <f>VLOOKUP(Y14,'Money Won'!$A$2:$B$89,2,0)</f>
        <v>46200</v>
      </c>
      <c r="AA14" s="114" t="s">
        <v>123</v>
      </c>
      <c r="AB14" s="19">
        <f>VLOOKUP(AA14,'Money Won'!$A$2:$B$89,2,0)</f>
        <v>10000</v>
      </c>
      <c r="AC14" s="114" t="s">
        <v>129</v>
      </c>
      <c r="AD14" s="19">
        <f>VLOOKUP(AC14,'Money Won'!$A$2:$B$89,2,0)</f>
        <v>10000</v>
      </c>
      <c r="AE14" s="45" t="s">
        <v>87</v>
      </c>
      <c r="AF14" s="46">
        <f>VLOOKUP(AE14,'Money Won'!$A$2:$B$89,2,0)</f>
        <v>46200</v>
      </c>
      <c r="AG14" s="112" t="s">
        <v>27</v>
      </c>
      <c r="AH14" s="46">
        <f>VLOOKUP(AG14,'Money Won'!$A$2:$B$89,2,0)</f>
        <v>10000</v>
      </c>
      <c r="AI14" s="110" t="s">
        <v>133</v>
      </c>
      <c r="AJ14" s="36">
        <f>VLOOKUP(AI14,'Money Won'!$A$2:$B$89,2,0)</f>
        <v>0</v>
      </c>
    </row>
    <row r="15" spans="1:36" x14ac:dyDescent="0.2">
      <c r="A15" s="1">
        <v>341</v>
      </c>
      <c r="B15" s="13" t="s">
        <v>382</v>
      </c>
      <c r="C15" s="13" t="s">
        <v>381</v>
      </c>
      <c r="D15" s="13" t="s">
        <v>383</v>
      </c>
      <c r="E15" s="117" t="s">
        <v>140</v>
      </c>
      <c r="F15" s="1" t="s">
        <v>106</v>
      </c>
      <c r="G15" s="32" t="s">
        <v>106</v>
      </c>
      <c r="H15" s="26">
        <f t="shared" si="0"/>
        <v>4006825</v>
      </c>
      <c r="I15" s="40" t="s">
        <v>29</v>
      </c>
      <c r="J15" s="41">
        <f>VLOOKUP(I15,'Money Won'!$A$2:$B$89,2,0)</f>
        <v>748000</v>
      </c>
      <c r="K15" s="42" t="s">
        <v>21</v>
      </c>
      <c r="L15" s="41">
        <f>VLOOKUP(K15,'Money Won'!$A$2:$B$89,2,0)</f>
        <v>286000</v>
      </c>
      <c r="M15" s="14" t="s">
        <v>68</v>
      </c>
      <c r="N15" s="15">
        <f>VLOOKUP(M15,'Money Won'!$A$2:$B$89,2,0)</f>
        <v>192500</v>
      </c>
      <c r="O15" s="119" t="s">
        <v>30</v>
      </c>
      <c r="P15" s="15">
        <f>VLOOKUP(O15,'Money Won'!$A$2:$B$89,2,0)</f>
        <v>1980000</v>
      </c>
      <c r="Q15" s="14" t="s">
        <v>47</v>
      </c>
      <c r="R15" s="15">
        <f>VLOOKUP(Q15,'Money Won'!$A$2:$B$89,2,0)</f>
        <v>170500</v>
      </c>
      <c r="S15" s="116" t="s">
        <v>85</v>
      </c>
      <c r="T15" s="17">
        <f>VLOOKUP(S15,'Money Won'!$A$2:$B$89,2,0)</f>
        <v>10000</v>
      </c>
      <c r="U15" s="16" t="s">
        <v>81</v>
      </c>
      <c r="V15" s="17">
        <f>VLOOKUP(U15,'Money Won'!$A$2:$B$89,2,0)</f>
        <v>76450</v>
      </c>
      <c r="W15" s="16" t="s">
        <v>115</v>
      </c>
      <c r="X15" s="17">
        <f>VLOOKUP(W15,'Money Won'!$A$2:$B$89,2,0)</f>
        <v>46200</v>
      </c>
      <c r="Y15" s="18" t="s">
        <v>130</v>
      </c>
      <c r="Z15" s="19">
        <f>VLOOKUP(Y15,'Money Won'!$A$2:$B$89,2,0)</f>
        <v>386375</v>
      </c>
      <c r="AA15" s="20" t="s">
        <v>128</v>
      </c>
      <c r="AB15" s="19">
        <f>VLOOKUP(AA15,'Money Won'!$A$2:$B$89,2,0)</f>
        <v>26000</v>
      </c>
      <c r="AC15" s="114" t="s">
        <v>129</v>
      </c>
      <c r="AD15" s="19">
        <f>VLOOKUP(AC15,'Money Won'!$A$2:$B$89,2,0)</f>
        <v>10000</v>
      </c>
      <c r="AE15" s="45" t="s">
        <v>95</v>
      </c>
      <c r="AF15" s="46">
        <f>VLOOKUP(AE15,'Money Won'!$A$2:$B$89,2,0)</f>
        <v>28600</v>
      </c>
      <c r="AG15" s="47" t="s">
        <v>28</v>
      </c>
      <c r="AH15" s="46">
        <f>VLOOKUP(AG15,'Money Won'!$A$2:$B$89,2,0)</f>
        <v>46200</v>
      </c>
      <c r="AI15" s="110" t="s">
        <v>136</v>
      </c>
      <c r="AJ15" s="36">
        <f>VLOOKUP(AI15,'Money Won'!$A$2:$B$89,2,0)</f>
        <v>0</v>
      </c>
    </row>
    <row r="16" spans="1:36" x14ac:dyDescent="0.2">
      <c r="A16" s="1">
        <v>280</v>
      </c>
      <c r="B16" s="13" t="s">
        <v>298</v>
      </c>
      <c r="C16" s="13" t="s">
        <v>293</v>
      </c>
      <c r="D16" s="13" t="s">
        <v>304</v>
      </c>
      <c r="E16" s="117" t="s">
        <v>140</v>
      </c>
      <c r="F16" s="1" t="s">
        <v>106</v>
      </c>
      <c r="G16" s="32" t="s">
        <v>106</v>
      </c>
      <c r="H16" s="26">
        <f t="shared" si="0"/>
        <v>3999745</v>
      </c>
      <c r="I16" s="40" t="s">
        <v>21</v>
      </c>
      <c r="J16" s="41">
        <f>VLOOKUP(I16,'Money Won'!$A$2:$B$89,2,0)</f>
        <v>286000</v>
      </c>
      <c r="K16" s="42" t="s">
        <v>31</v>
      </c>
      <c r="L16" s="41">
        <f>VLOOKUP(K16,'Money Won'!$A$2:$B$89,2,0)</f>
        <v>170500</v>
      </c>
      <c r="M16" s="14" t="s">
        <v>25</v>
      </c>
      <c r="N16" s="15">
        <f>VLOOKUP(M16,'Money Won'!$A$2:$B$89,2,0)</f>
        <v>528000</v>
      </c>
      <c r="O16" s="119" t="s">
        <v>30</v>
      </c>
      <c r="P16" s="15">
        <f>VLOOKUP(O16,'Money Won'!$A$2:$B$89,2,0)</f>
        <v>1980000</v>
      </c>
      <c r="Q16" s="14" t="s">
        <v>60</v>
      </c>
      <c r="R16" s="15">
        <f>VLOOKUP(Q16,'Money Won'!$A$2:$B$89,2,0)</f>
        <v>386375</v>
      </c>
      <c r="S16" s="116" t="s">
        <v>92</v>
      </c>
      <c r="T16" s="17">
        <f>VLOOKUP(S16,'Money Won'!$A$2:$B$89,2,0)</f>
        <v>10000</v>
      </c>
      <c r="U16" s="16" t="s">
        <v>118</v>
      </c>
      <c r="V16" s="17">
        <f>VLOOKUP(U16,'Money Won'!$A$2:$B$89,2,0)</f>
        <v>27720</v>
      </c>
      <c r="W16" s="16" t="s">
        <v>115</v>
      </c>
      <c r="X16" s="17">
        <f>VLOOKUP(W16,'Money Won'!$A$2:$B$89,2,0)</f>
        <v>46200</v>
      </c>
      <c r="Y16" s="18" t="s">
        <v>130</v>
      </c>
      <c r="Z16" s="19">
        <f>VLOOKUP(Y16,'Money Won'!$A$2:$B$89,2,0)</f>
        <v>386375</v>
      </c>
      <c r="AA16" s="114" t="s">
        <v>123</v>
      </c>
      <c r="AB16" s="19">
        <f>VLOOKUP(AA16,'Money Won'!$A$2:$B$89,2,0)</f>
        <v>10000</v>
      </c>
      <c r="AC16" s="20" t="s">
        <v>82</v>
      </c>
      <c r="AD16" s="19">
        <f>VLOOKUP(AC16,'Money Won'!$A$2:$B$89,2,0)</f>
        <v>93775</v>
      </c>
      <c r="AE16" s="45" t="s">
        <v>95</v>
      </c>
      <c r="AF16" s="46">
        <f>VLOOKUP(AE16,'Money Won'!$A$2:$B$89,2,0)</f>
        <v>28600</v>
      </c>
      <c r="AG16" s="47" t="s">
        <v>28</v>
      </c>
      <c r="AH16" s="46">
        <f>VLOOKUP(AG16,'Money Won'!$A$2:$B$89,2,0)</f>
        <v>46200</v>
      </c>
      <c r="AI16" s="110" t="s">
        <v>136</v>
      </c>
      <c r="AJ16" s="36">
        <f>VLOOKUP(AI16,'Money Won'!$A$2:$B$89,2,0)</f>
        <v>0</v>
      </c>
    </row>
    <row r="17" spans="1:36" x14ac:dyDescent="0.2">
      <c r="A17" s="22">
        <v>459</v>
      </c>
      <c r="B17" s="13" t="s">
        <v>461</v>
      </c>
      <c r="C17" s="13" t="s">
        <v>459</v>
      </c>
      <c r="D17" s="13" t="s">
        <v>358</v>
      </c>
      <c r="E17" s="117" t="s">
        <v>140</v>
      </c>
      <c r="F17" s="1" t="s">
        <v>106</v>
      </c>
      <c r="G17" s="32" t="s">
        <v>106</v>
      </c>
      <c r="H17" s="26">
        <f t="shared" si="0"/>
        <v>3902605</v>
      </c>
      <c r="I17" s="40" t="s">
        <v>29</v>
      </c>
      <c r="J17" s="41">
        <f>VLOOKUP(I17,'Money Won'!$A$2:$B$89,2,0)</f>
        <v>748000</v>
      </c>
      <c r="K17" s="42" t="s">
        <v>31</v>
      </c>
      <c r="L17" s="41">
        <f>VLOOKUP(K17,'Money Won'!$A$2:$B$89,2,0)</f>
        <v>170500</v>
      </c>
      <c r="M17" s="14" t="s">
        <v>25</v>
      </c>
      <c r="N17" s="15">
        <f>VLOOKUP(M17,'Money Won'!$A$2:$B$89,2,0)</f>
        <v>528000</v>
      </c>
      <c r="O17" s="119" t="s">
        <v>30</v>
      </c>
      <c r="P17" s="15">
        <f>VLOOKUP(O17,'Money Won'!$A$2:$B$89,2,0)</f>
        <v>1980000</v>
      </c>
      <c r="Q17" s="14" t="s">
        <v>80</v>
      </c>
      <c r="R17" s="15">
        <f>VLOOKUP(Q17,'Money Won'!$A$2:$B$89,2,0)</f>
        <v>76450</v>
      </c>
      <c r="S17" s="116" t="s">
        <v>92</v>
      </c>
      <c r="T17" s="17">
        <f>VLOOKUP(S17,'Money Won'!$A$2:$B$89,2,0)</f>
        <v>10000</v>
      </c>
      <c r="U17" s="16" t="s">
        <v>113</v>
      </c>
      <c r="V17" s="17">
        <f>VLOOKUP(U17,'Money Won'!$A$2:$B$89,2,0)</f>
        <v>192500</v>
      </c>
      <c r="W17" s="16" t="s">
        <v>118</v>
      </c>
      <c r="X17" s="17">
        <f>VLOOKUP(W17,'Money Won'!$A$2:$B$89,2,0)</f>
        <v>27720</v>
      </c>
      <c r="Y17" s="18" t="s">
        <v>26</v>
      </c>
      <c r="Z17" s="19">
        <f>VLOOKUP(Y17,'Money Won'!$A$2:$B$89,2,0)</f>
        <v>93775</v>
      </c>
      <c r="AA17" s="20" t="s">
        <v>131</v>
      </c>
      <c r="AB17" s="19">
        <f>VLOOKUP(AA17,'Money Won'!$A$2:$B$89,2,0)</f>
        <v>27060</v>
      </c>
      <c r="AC17" s="114" t="s">
        <v>91</v>
      </c>
      <c r="AD17" s="19">
        <f>VLOOKUP(AC17,'Money Won'!$A$2:$B$89,2,0)</f>
        <v>10000</v>
      </c>
      <c r="AE17" s="45" t="s">
        <v>95</v>
      </c>
      <c r="AF17" s="46">
        <f>VLOOKUP(AE17,'Money Won'!$A$2:$B$89,2,0)</f>
        <v>28600</v>
      </c>
      <c r="AG17" s="112" t="s">
        <v>27</v>
      </c>
      <c r="AH17" s="46">
        <f>VLOOKUP(AG17,'Money Won'!$A$2:$B$89,2,0)</f>
        <v>10000</v>
      </c>
      <c r="AI17" s="110" t="s">
        <v>136</v>
      </c>
      <c r="AJ17" s="36">
        <f>VLOOKUP(AI17,'Money Won'!$A$2:$B$89,2,0)</f>
        <v>0</v>
      </c>
    </row>
    <row r="18" spans="1:36" x14ac:dyDescent="0.2">
      <c r="A18" s="1">
        <v>100</v>
      </c>
      <c r="B18" s="13" t="s">
        <v>144</v>
      </c>
      <c r="C18" s="13" t="s">
        <v>143</v>
      </c>
      <c r="D18" s="13" t="s">
        <v>147</v>
      </c>
      <c r="E18" s="117" t="s">
        <v>140</v>
      </c>
      <c r="F18" s="1" t="s">
        <v>106</v>
      </c>
      <c r="G18" s="32" t="s">
        <v>106</v>
      </c>
      <c r="H18" s="26">
        <f t="shared" si="0"/>
        <v>3896923</v>
      </c>
      <c r="I18" s="40" t="s">
        <v>29</v>
      </c>
      <c r="J18" s="41">
        <f>VLOOKUP(I18,'Money Won'!$A$2:$B$89,2,0)</f>
        <v>748000</v>
      </c>
      <c r="K18" s="42" t="s">
        <v>97</v>
      </c>
      <c r="L18" s="41">
        <f>VLOOKUP(K18,'Money Won'!$A$2:$B$89,2,0)</f>
        <v>63663</v>
      </c>
      <c r="M18" s="14" t="s">
        <v>47</v>
      </c>
      <c r="N18" s="15">
        <f>VLOOKUP(M18,'Money Won'!$A$2:$B$89,2,0)</f>
        <v>170500</v>
      </c>
      <c r="O18" s="119" t="s">
        <v>30</v>
      </c>
      <c r="P18" s="15">
        <f>VLOOKUP(O18,'Money Won'!$A$2:$B$89,2,0)</f>
        <v>1980000</v>
      </c>
      <c r="Q18" s="14" t="s">
        <v>80</v>
      </c>
      <c r="R18" s="15">
        <f>VLOOKUP(Q18,'Money Won'!$A$2:$B$89,2,0)</f>
        <v>76450</v>
      </c>
      <c r="S18" s="116" t="s">
        <v>92</v>
      </c>
      <c r="T18" s="17">
        <f>VLOOKUP(S18,'Money Won'!$A$2:$B$89,2,0)</f>
        <v>10000</v>
      </c>
      <c r="U18" s="116" t="s">
        <v>71</v>
      </c>
      <c r="V18" s="17">
        <f>VLOOKUP(U18,'Money Won'!$A$2:$B$89,2,0)</f>
        <v>10000</v>
      </c>
      <c r="W18" s="16" t="s">
        <v>113</v>
      </c>
      <c r="X18" s="17">
        <f>VLOOKUP(W18,'Money Won'!$A$2:$B$89,2,0)</f>
        <v>192500</v>
      </c>
      <c r="Y18" s="18" t="s">
        <v>26</v>
      </c>
      <c r="Z18" s="19">
        <f>VLOOKUP(Y18,'Money Won'!$A$2:$B$89,2,0)</f>
        <v>93775</v>
      </c>
      <c r="AA18" s="20" t="s">
        <v>130</v>
      </c>
      <c r="AB18" s="19">
        <f>VLOOKUP(AA18,'Money Won'!$A$2:$B$89,2,0)</f>
        <v>386375</v>
      </c>
      <c r="AC18" s="20" t="s">
        <v>131</v>
      </c>
      <c r="AD18" s="19">
        <f>VLOOKUP(AC18,'Money Won'!$A$2:$B$89,2,0)</f>
        <v>27060</v>
      </c>
      <c r="AE18" s="45" t="s">
        <v>95</v>
      </c>
      <c r="AF18" s="46">
        <f>VLOOKUP(AE18,'Money Won'!$A$2:$B$89,2,0)</f>
        <v>28600</v>
      </c>
      <c r="AG18" s="112" t="s">
        <v>96</v>
      </c>
      <c r="AH18" s="46">
        <f>VLOOKUP(AG18,'Money Won'!$A$2:$B$89,2,0)</f>
        <v>10000</v>
      </c>
      <c r="AI18" s="35" t="s">
        <v>134</v>
      </c>
      <c r="AJ18" s="36">
        <f>VLOOKUP(AI18,'Money Won'!$A$2:$B$89,2,0)</f>
        <v>100000</v>
      </c>
    </row>
    <row r="19" spans="1:36" x14ac:dyDescent="0.2">
      <c r="A19" s="1">
        <v>129</v>
      </c>
      <c r="B19" s="13" t="s">
        <v>239</v>
      </c>
      <c r="C19" s="13" t="s">
        <v>238</v>
      </c>
      <c r="D19" s="13" t="s">
        <v>239</v>
      </c>
      <c r="E19" s="1" t="s">
        <v>140</v>
      </c>
      <c r="F19" s="1" t="s">
        <v>106</v>
      </c>
      <c r="G19" s="32" t="s">
        <v>106</v>
      </c>
      <c r="H19" s="26">
        <f t="shared" si="0"/>
        <v>3800700</v>
      </c>
      <c r="I19" s="40" t="s">
        <v>54</v>
      </c>
      <c r="J19" s="41">
        <f>VLOOKUP(I19,'Money Won'!$A$2:$B$89,2,0)</f>
        <v>231000</v>
      </c>
      <c r="K19" s="42" t="s">
        <v>63</v>
      </c>
      <c r="L19" s="41">
        <f>VLOOKUP(K19,'Money Won'!$A$2:$B$89,2,0)</f>
        <v>386375</v>
      </c>
      <c r="M19" s="14" t="s">
        <v>60</v>
      </c>
      <c r="N19" s="15">
        <f>VLOOKUP(M19,'Money Won'!$A$2:$B$89,2,0)</f>
        <v>386375</v>
      </c>
      <c r="O19" s="119" t="s">
        <v>30</v>
      </c>
      <c r="P19" s="15">
        <f>VLOOKUP(O19,'Money Won'!$A$2:$B$89,2,0)</f>
        <v>1980000</v>
      </c>
      <c r="Q19" s="14" t="s">
        <v>80</v>
      </c>
      <c r="R19" s="15">
        <f>VLOOKUP(Q19,'Money Won'!$A$2:$B$89,2,0)</f>
        <v>76450</v>
      </c>
      <c r="S19" s="16" t="s">
        <v>81</v>
      </c>
      <c r="T19" s="17">
        <f>VLOOKUP(S19,'Money Won'!$A$2:$B$89,2,0)</f>
        <v>76450</v>
      </c>
      <c r="U19" s="16" t="s">
        <v>78</v>
      </c>
      <c r="V19" s="17">
        <f>VLOOKUP(U19,'Money Won'!$A$2:$B$89,2,0)</f>
        <v>55275</v>
      </c>
      <c r="W19" s="116" t="s">
        <v>70</v>
      </c>
      <c r="X19" s="17">
        <f>VLOOKUP(W19,'Money Won'!$A$2:$B$89,2,0)</f>
        <v>10000</v>
      </c>
      <c r="Y19" s="115" t="s">
        <v>44</v>
      </c>
      <c r="Z19" s="19">
        <f>VLOOKUP(Y19,'Money Won'!$A$2:$B$89,2,0)</f>
        <v>10000</v>
      </c>
      <c r="AA19" s="20" t="s">
        <v>130</v>
      </c>
      <c r="AB19" s="19">
        <f>VLOOKUP(AA19,'Money Won'!$A$2:$B$89,2,0)</f>
        <v>386375</v>
      </c>
      <c r="AC19" s="114" t="s">
        <v>123</v>
      </c>
      <c r="AD19" s="19">
        <f>VLOOKUP(AC19,'Money Won'!$A$2:$B$89,2,0)</f>
        <v>10000</v>
      </c>
      <c r="AE19" s="45" t="s">
        <v>87</v>
      </c>
      <c r="AF19" s="46">
        <f>VLOOKUP(AE19,'Money Won'!$A$2:$B$89,2,0)</f>
        <v>46200</v>
      </c>
      <c r="AG19" s="47" t="s">
        <v>28</v>
      </c>
      <c r="AH19" s="46">
        <f>VLOOKUP(AG19,'Money Won'!$A$2:$B$89,2,0)</f>
        <v>46200</v>
      </c>
      <c r="AI19" s="35" t="s">
        <v>134</v>
      </c>
      <c r="AJ19" s="36">
        <f>VLOOKUP(AI19,'Money Won'!$A$2:$B$89,2,0)</f>
        <v>100000</v>
      </c>
    </row>
    <row r="20" spans="1:36" x14ac:dyDescent="0.2">
      <c r="A20" s="22">
        <v>385</v>
      </c>
      <c r="B20" s="13" t="s">
        <v>807</v>
      </c>
      <c r="C20" s="13" t="s">
        <v>803</v>
      </c>
      <c r="D20" s="13" t="s">
        <v>804</v>
      </c>
      <c r="E20" s="1" t="s">
        <v>140</v>
      </c>
      <c r="F20" s="1" t="s">
        <v>106</v>
      </c>
      <c r="G20" s="32" t="s">
        <v>106</v>
      </c>
      <c r="H20" s="26">
        <f t="shared" si="0"/>
        <v>3758350</v>
      </c>
      <c r="I20" s="40" t="s">
        <v>29</v>
      </c>
      <c r="J20" s="41">
        <f>VLOOKUP(I20,'Money Won'!$A$2:$B$89,2,0)</f>
        <v>748000</v>
      </c>
      <c r="K20" s="42" t="s">
        <v>63</v>
      </c>
      <c r="L20" s="41">
        <f>VLOOKUP(K20,'Money Won'!$A$2:$B$89,2,0)</f>
        <v>386375</v>
      </c>
      <c r="M20" s="119" t="s">
        <v>30</v>
      </c>
      <c r="N20" s="15">
        <f>VLOOKUP(M20,'Money Won'!$A$2:$B$89,2,0)</f>
        <v>1980000</v>
      </c>
      <c r="O20" s="14" t="s">
        <v>68</v>
      </c>
      <c r="P20" s="15">
        <f>VLOOKUP(O20,'Money Won'!$A$2:$B$89,2,0)</f>
        <v>192500</v>
      </c>
      <c r="Q20" s="14" t="s">
        <v>80</v>
      </c>
      <c r="R20" s="15">
        <f>VLOOKUP(Q20,'Money Won'!$A$2:$B$89,2,0)</f>
        <v>76450</v>
      </c>
      <c r="S20" s="16" t="s">
        <v>81</v>
      </c>
      <c r="T20" s="17">
        <f>VLOOKUP(S20,'Money Won'!$A$2:$B$89,2,0)</f>
        <v>76450</v>
      </c>
      <c r="U20" s="116" t="s">
        <v>105</v>
      </c>
      <c r="V20" s="17">
        <f>VLOOKUP(U20,'Money Won'!$A$2:$B$89,2,0)</f>
        <v>10000</v>
      </c>
      <c r="W20" s="16" t="s">
        <v>115</v>
      </c>
      <c r="X20" s="17">
        <f>VLOOKUP(W20,'Money Won'!$A$2:$B$89,2,0)</f>
        <v>46200</v>
      </c>
      <c r="Y20" s="115" t="s">
        <v>122</v>
      </c>
      <c r="Z20" s="19">
        <f>VLOOKUP(Y20,'Money Won'!$A$2:$B$89,2,0)</f>
        <v>10000</v>
      </c>
      <c r="AA20" s="20" t="s">
        <v>33</v>
      </c>
      <c r="AB20" s="19">
        <f>VLOOKUP(AA20,'Money Won'!$A$2:$B$89,2,0)</f>
        <v>46200</v>
      </c>
      <c r="AC20" s="20" t="s">
        <v>26</v>
      </c>
      <c r="AD20" s="19">
        <f>VLOOKUP(AC20,'Money Won'!$A$2:$B$89,2,0)</f>
        <v>93775</v>
      </c>
      <c r="AE20" s="45" t="s">
        <v>28</v>
      </c>
      <c r="AF20" s="46">
        <f>VLOOKUP(AE20,'Money Won'!$A$2:$B$89,2,0)</f>
        <v>46200</v>
      </c>
      <c r="AG20" s="47" t="s">
        <v>87</v>
      </c>
      <c r="AH20" s="46">
        <f>VLOOKUP(AG20,'Money Won'!$A$2:$B$89,2,0)</f>
        <v>46200</v>
      </c>
      <c r="AI20" s="110" t="s">
        <v>138</v>
      </c>
      <c r="AJ20" s="36">
        <f>VLOOKUP(AI20,'Money Won'!$A$2:$B$89,2,0)</f>
        <v>0</v>
      </c>
    </row>
    <row r="21" spans="1:36" x14ac:dyDescent="0.2">
      <c r="A21" s="1">
        <v>39</v>
      </c>
      <c r="B21" s="13" t="s">
        <v>1109</v>
      </c>
      <c r="C21" s="13" t="s">
        <v>350</v>
      </c>
      <c r="D21" s="13" t="s">
        <v>351</v>
      </c>
      <c r="E21" s="1" t="s">
        <v>140</v>
      </c>
      <c r="F21" s="1" t="s">
        <v>106</v>
      </c>
      <c r="G21" s="32" t="s">
        <v>106</v>
      </c>
      <c r="H21" s="26">
        <f t="shared" si="0"/>
        <v>3757175</v>
      </c>
      <c r="I21" s="40" t="s">
        <v>22</v>
      </c>
      <c r="J21" s="41">
        <f>VLOOKUP(I21,'Money Won'!$A$2:$B$89,2,0)</f>
        <v>386375</v>
      </c>
      <c r="K21" s="42" t="s">
        <v>54</v>
      </c>
      <c r="L21" s="41">
        <f>VLOOKUP(K21,'Money Won'!$A$2:$B$89,2,0)</f>
        <v>231000</v>
      </c>
      <c r="M21" s="14" t="s">
        <v>25</v>
      </c>
      <c r="N21" s="15">
        <f>VLOOKUP(M21,'Money Won'!$A$2:$B$89,2,0)</f>
        <v>528000</v>
      </c>
      <c r="O21" s="119" t="s">
        <v>30</v>
      </c>
      <c r="P21" s="15">
        <f>VLOOKUP(O21,'Money Won'!$A$2:$B$89,2,0)</f>
        <v>1980000</v>
      </c>
      <c r="Q21" s="14" t="s">
        <v>55</v>
      </c>
      <c r="R21" s="15">
        <f>VLOOKUP(Q21,'Money Won'!$A$2:$B$89,2,0)</f>
        <v>231000</v>
      </c>
      <c r="S21" s="16" t="s">
        <v>81</v>
      </c>
      <c r="T21" s="17">
        <f>VLOOKUP(S21,'Money Won'!$A$2:$B$89,2,0)</f>
        <v>76450</v>
      </c>
      <c r="U21" s="16" t="s">
        <v>102</v>
      </c>
      <c r="V21" s="17">
        <f>VLOOKUP(U21,'Money Won'!$A$2:$B$89,2,0)</f>
        <v>128150</v>
      </c>
      <c r="W21" s="116" t="s">
        <v>105</v>
      </c>
      <c r="X21" s="17">
        <f>VLOOKUP(W21,'Money Won'!$A$2:$B$89,2,0)</f>
        <v>10000</v>
      </c>
      <c r="Y21" s="115" t="s">
        <v>122</v>
      </c>
      <c r="Z21" s="19">
        <f>VLOOKUP(Y21,'Money Won'!$A$2:$B$89,2,0)</f>
        <v>10000</v>
      </c>
      <c r="AA21" s="114" t="s">
        <v>123</v>
      </c>
      <c r="AB21" s="19">
        <f>VLOOKUP(AA21,'Money Won'!$A$2:$B$89,2,0)</f>
        <v>10000</v>
      </c>
      <c r="AC21" s="114" t="s">
        <v>129</v>
      </c>
      <c r="AD21" s="19">
        <f>VLOOKUP(AC21,'Money Won'!$A$2:$B$89,2,0)</f>
        <v>10000</v>
      </c>
      <c r="AE21" s="113" t="s">
        <v>27</v>
      </c>
      <c r="AF21" s="46">
        <f>VLOOKUP(AE21,'Money Won'!$A$2:$B$89,2,0)</f>
        <v>10000</v>
      </c>
      <c r="AG21" s="47" t="s">
        <v>28</v>
      </c>
      <c r="AH21" s="46">
        <f>VLOOKUP(AG21,'Money Won'!$A$2:$B$89,2,0)</f>
        <v>46200</v>
      </c>
      <c r="AI21" s="35" t="s">
        <v>134</v>
      </c>
      <c r="AJ21" s="36">
        <f>VLOOKUP(AI21,'Money Won'!$A$2:$B$89,2,0)</f>
        <v>100000</v>
      </c>
    </row>
    <row r="22" spans="1:36" x14ac:dyDescent="0.2">
      <c r="A22" s="1">
        <v>389</v>
      </c>
      <c r="B22" s="13" t="s">
        <v>516</v>
      </c>
      <c r="C22" s="13" t="s">
        <v>979</v>
      </c>
      <c r="D22" s="13" t="s">
        <v>516</v>
      </c>
      <c r="E22" s="1" t="s">
        <v>140</v>
      </c>
      <c r="F22" s="1" t="s">
        <v>106</v>
      </c>
      <c r="G22" s="32" t="s">
        <v>106</v>
      </c>
      <c r="H22" s="26">
        <f t="shared" si="0"/>
        <v>3745725</v>
      </c>
      <c r="I22" s="40" t="s">
        <v>54</v>
      </c>
      <c r="J22" s="41">
        <f>VLOOKUP(I22,'Money Won'!$A$2:$B$89,2,0)</f>
        <v>231000</v>
      </c>
      <c r="K22" s="42" t="s">
        <v>29</v>
      </c>
      <c r="L22" s="41">
        <f>VLOOKUP(K22,'Money Won'!$A$2:$B$89,2,0)</f>
        <v>748000</v>
      </c>
      <c r="M22" s="14" t="s">
        <v>68</v>
      </c>
      <c r="N22" s="15">
        <f>VLOOKUP(M22,'Money Won'!$A$2:$B$89,2,0)</f>
        <v>192500</v>
      </c>
      <c r="O22" s="119" t="s">
        <v>30</v>
      </c>
      <c r="P22" s="15">
        <f>VLOOKUP(O22,'Money Won'!$A$2:$B$89,2,0)</f>
        <v>1980000</v>
      </c>
      <c r="Q22" s="14" t="s">
        <v>80</v>
      </c>
      <c r="R22" s="15">
        <f>VLOOKUP(Q22,'Money Won'!$A$2:$B$89,2,0)</f>
        <v>76450</v>
      </c>
      <c r="S22" s="16" t="s">
        <v>114</v>
      </c>
      <c r="T22" s="17">
        <f>VLOOKUP(S22,'Money Won'!$A$2:$B$89,2,0)</f>
        <v>35200</v>
      </c>
      <c r="U22" s="116" t="s">
        <v>105</v>
      </c>
      <c r="V22" s="17">
        <f>VLOOKUP(U22,'Money Won'!$A$2:$B$89,2,0)</f>
        <v>10000</v>
      </c>
      <c r="W22" s="116" t="s">
        <v>92</v>
      </c>
      <c r="X22" s="17">
        <f>VLOOKUP(W22,'Money Won'!$A$2:$B$89,2,0)</f>
        <v>10000</v>
      </c>
      <c r="Y22" s="115" t="s">
        <v>122</v>
      </c>
      <c r="Z22" s="19">
        <f>VLOOKUP(Y22,'Money Won'!$A$2:$B$89,2,0)</f>
        <v>10000</v>
      </c>
      <c r="AA22" s="20" t="s">
        <v>130</v>
      </c>
      <c r="AB22" s="19">
        <f>VLOOKUP(AA22,'Money Won'!$A$2:$B$89,2,0)</f>
        <v>386375</v>
      </c>
      <c r="AC22" s="114" t="s">
        <v>123</v>
      </c>
      <c r="AD22" s="19">
        <f>VLOOKUP(AC22,'Money Won'!$A$2:$B$89,2,0)</f>
        <v>10000</v>
      </c>
      <c r="AE22" s="113" t="s">
        <v>27</v>
      </c>
      <c r="AF22" s="46">
        <f>VLOOKUP(AE22,'Money Won'!$A$2:$B$89,2,0)</f>
        <v>10000</v>
      </c>
      <c r="AG22" s="47" t="s">
        <v>87</v>
      </c>
      <c r="AH22" s="46">
        <f>VLOOKUP(AG22,'Money Won'!$A$2:$B$89,2,0)</f>
        <v>46200</v>
      </c>
      <c r="AI22" s="110" t="s">
        <v>138</v>
      </c>
      <c r="AJ22" s="36">
        <f>VLOOKUP(AI22,'Money Won'!$A$2:$B$89,2,0)</f>
        <v>0</v>
      </c>
    </row>
    <row r="23" spans="1:36" x14ac:dyDescent="0.2">
      <c r="A23" s="22">
        <v>32</v>
      </c>
      <c r="B23" s="13" t="s">
        <v>868</v>
      </c>
      <c r="C23" s="13" t="s">
        <v>861</v>
      </c>
      <c r="D23" s="13" t="s">
        <v>863</v>
      </c>
      <c r="E23" s="1" t="s">
        <v>140</v>
      </c>
      <c r="F23" s="1" t="s">
        <v>106</v>
      </c>
      <c r="G23" s="32" t="s">
        <v>106</v>
      </c>
      <c r="H23" s="26">
        <f t="shared" si="0"/>
        <v>3737651</v>
      </c>
      <c r="I23" s="40" t="s">
        <v>97</v>
      </c>
      <c r="J23" s="41">
        <f>VLOOKUP(I23,'Money Won'!$A$2:$B$89,2,0)</f>
        <v>63663</v>
      </c>
      <c r="K23" s="42" t="s">
        <v>29</v>
      </c>
      <c r="L23" s="41">
        <f>VLOOKUP(K23,'Money Won'!$A$2:$B$89,2,0)</f>
        <v>748000</v>
      </c>
      <c r="M23" s="14" t="s">
        <v>25</v>
      </c>
      <c r="N23" s="15">
        <f>VLOOKUP(M23,'Money Won'!$A$2:$B$89,2,0)</f>
        <v>528000</v>
      </c>
      <c r="O23" s="119" t="s">
        <v>30</v>
      </c>
      <c r="P23" s="15">
        <f>VLOOKUP(O23,'Money Won'!$A$2:$B$89,2,0)</f>
        <v>1980000</v>
      </c>
      <c r="Q23" s="111" t="s">
        <v>43</v>
      </c>
      <c r="R23" s="15">
        <f>VLOOKUP(Q23,'Money Won'!$A$2:$B$89,2,0)</f>
        <v>10000</v>
      </c>
      <c r="S23" s="16" t="s">
        <v>23</v>
      </c>
      <c r="T23" s="17">
        <f>VLOOKUP(S23,'Money Won'!$A$2:$B$89,2,0)</f>
        <v>63663</v>
      </c>
      <c r="U23" s="16" t="s">
        <v>108</v>
      </c>
      <c r="V23" s="17">
        <f>VLOOKUP(U23,'Money Won'!$A$2:$B$89,2,0)</f>
        <v>128150</v>
      </c>
      <c r="W23" s="116" t="s">
        <v>70</v>
      </c>
      <c r="X23" s="17">
        <f>VLOOKUP(W23,'Money Won'!$A$2:$B$89,2,0)</f>
        <v>10000</v>
      </c>
      <c r="Y23" s="18" t="s">
        <v>26</v>
      </c>
      <c r="Z23" s="19">
        <f>VLOOKUP(Y23,'Money Won'!$A$2:$B$89,2,0)</f>
        <v>93775</v>
      </c>
      <c r="AA23" s="114" t="s">
        <v>122</v>
      </c>
      <c r="AB23" s="19">
        <f>VLOOKUP(AA23,'Money Won'!$A$2:$B$89,2,0)</f>
        <v>10000</v>
      </c>
      <c r="AC23" s="114" t="s">
        <v>123</v>
      </c>
      <c r="AD23" s="19">
        <f>VLOOKUP(AC23,'Money Won'!$A$2:$B$89,2,0)</f>
        <v>10000</v>
      </c>
      <c r="AE23" s="45" t="s">
        <v>28</v>
      </c>
      <c r="AF23" s="46">
        <f>VLOOKUP(AE23,'Money Won'!$A$2:$B$89,2,0)</f>
        <v>46200</v>
      </c>
      <c r="AG23" s="47" t="s">
        <v>87</v>
      </c>
      <c r="AH23" s="46">
        <f>VLOOKUP(AG23,'Money Won'!$A$2:$B$89,2,0)</f>
        <v>46200</v>
      </c>
      <c r="AI23" s="110" t="s">
        <v>138</v>
      </c>
      <c r="AJ23" s="36">
        <f>VLOOKUP(AI23,'Money Won'!$A$2:$B$89,2,0)</f>
        <v>0</v>
      </c>
    </row>
    <row r="24" spans="1:36" x14ac:dyDescent="0.2">
      <c r="A24" s="1">
        <v>77</v>
      </c>
      <c r="B24" s="13" t="s">
        <v>535</v>
      </c>
      <c r="C24" s="13" t="s">
        <v>534</v>
      </c>
      <c r="D24" s="13" t="s">
        <v>535</v>
      </c>
      <c r="E24" s="1" t="s">
        <v>140</v>
      </c>
      <c r="F24" s="1" t="s">
        <v>106</v>
      </c>
      <c r="G24" s="32" t="s">
        <v>106</v>
      </c>
      <c r="H24" s="26">
        <f t="shared" si="0"/>
        <v>3723625</v>
      </c>
      <c r="I24" s="40" t="s">
        <v>31</v>
      </c>
      <c r="J24" s="41">
        <f>VLOOKUP(I24,'Money Won'!$A$2:$B$89,2,0)</f>
        <v>170500</v>
      </c>
      <c r="K24" s="42" t="s">
        <v>63</v>
      </c>
      <c r="L24" s="41">
        <f>VLOOKUP(K24,'Money Won'!$A$2:$B$89,2,0)</f>
        <v>386375</v>
      </c>
      <c r="M24" s="14" t="s">
        <v>25</v>
      </c>
      <c r="N24" s="15">
        <f>VLOOKUP(M24,'Money Won'!$A$2:$B$89,2,0)</f>
        <v>528000</v>
      </c>
      <c r="O24" s="119" t="s">
        <v>30</v>
      </c>
      <c r="P24" s="15">
        <f>VLOOKUP(O24,'Money Won'!$A$2:$B$89,2,0)</f>
        <v>1980000</v>
      </c>
      <c r="Q24" s="14" t="s">
        <v>60</v>
      </c>
      <c r="R24" s="15">
        <f>VLOOKUP(Q24,'Money Won'!$A$2:$B$89,2,0)</f>
        <v>386375</v>
      </c>
      <c r="S24" s="116" t="s">
        <v>105</v>
      </c>
      <c r="T24" s="17">
        <f>VLOOKUP(S24,'Money Won'!$A$2:$B$89,2,0)</f>
        <v>10000</v>
      </c>
      <c r="U24" s="16" t="s">
        <v>24</v>
      </c>
      <c r="V24" s="17">
        <f>VLOOKUP(U24,'Money Won'!$A$2:$B$89,2,0)</f>
        <v>46200</v>
      </c>
      <c r="W24" s="16" t="s">
        <v>115</v>
      </c>
      <c r="X24" s="17">
        <f>VLOOKUP(W24,'Money Won'!$A$2:$B$89,2,0)</f>
        <v>46200</v>
      </c>
      <c r="Y24" s="115" t="s">
        <v>120</v>
      </c>
      <c r="Z24" s="19">
        <f>VLOOKUP(Y24,'Money Won'!$A$2:$B$89,2,0)</f>
        <v>10000</v>
      </c>
      <c r="AA24" s="20" t="s">
        <v>64</v>
      </c>
      <c r="AB24" s="19">
        <f>VLOOKUP(AA24,'Money Won'!$A$2:$B$89,2,0)</f>
        <v>93775</v>
      </c>
      <c r="AC24" s="114" t="s">
        <v>91</v>
      </c>
      <c r="AD24" s="19">
        <f>VLOOKUP(AC24,'Money Won'!$A$2:$B$89,2,0)</f>
        <v>10000</v>
      </c>
      <c r="AE24" s="113" t="s">
        <v>27</v>
      </c>
      <c r="AF24" s="46">
        <f>VLOOKUP(AE24,'Money Won'!$A$2:$B$89,2,0)</f>
        <v>10000</v>
      </c>
      <c r="AG24" s="47" t="s">
        <v>28</v>
      </c>
      <c r="AH24" s="46">
        <f>VLOOKUP(AG24,'Money Won'!$A$2:$B$89,2,0)</f>
        <v>46200</v>
      </c>
      <c r="AI24" s="110" t="s">
        <v>135</v>
      </c>
      <c r="AJ24" s="36">
        <f>VLOOKUP(AI24,'Money Won'!$A$2:$B$89,2,0)</f>
        <v>0</v>
      </c>
    </row>
    <row r="25" spans="1:36" x14ac:dyDescent="0.2">
      <c r="A25" s="1">
        <v>43</v>
      </c>
      <c r="B25" s="13" t="s">
        <v>728</v>
      </c>
      <c r="C25" s="13" t="s">
        <v>730</v>
      </c>
      <c r="D25" s="13" t="s">
        <v>729</v>
      </c>
      <c r="E25" s="1" t="s">
        <v>140</v>
      </c>
      <c r="F25" s="1" t="s">
        <v>106</v>
      </c>
      <c r="G25" s="32" t="s">
        <v>106</v>
      </c>
      <c r="H25" s="26">
        <f t="shared" si="0"/>
        <v>3714638</v>
      </c>
      <c r="I25" s="40" t="s">
        <v>21</v>
      </c>
      <c r="J25" s="41">
        <f>VLOOKUP(I25,'Money Won'!$A$2:$B$89,2,0)</f>
        <v>286000</v>
      </c>
      <c r="K25" s="42" t="s">
        <v>22</v>
      </c>
      <c r="L25" s="41">
        <f>VLOOKUP(K25,'Money Won'!$A$2:$B$89,2,0)</f>
        <v>386375</v>
      </c>
      <c r="M25" s="14" t="s">
        <v>25</v>
      </c>
      <c r="N25" s="15">
        <f>VLOOKUP(M25,'Money Won'!$A$2:$B$89,2,0)</f>
        <v>528000</v>
      </c>
      <c r="O25" s="119" t="s">
        <v>30</v>
      </c>
      <c r="P25" s="15">
        <f>VLOOKUP(O25,'Money Won'!$A$2:$B$89,2,0)</f>
        <v>1980000</v>
      </c>
      <c r="Q25" s="14" t="s">
        <v>47</v>
      </c>
      <c r="R25" s="15">
        <f>VLOOKUP(Q25,'Money Won'!$A$2:$B$89,2,0)</f>
        <v>170500</v>
      </c>
      <c r="S25" s="16" t="s">
        <v>23</v>
      </c>
      <c r="T25" s="17">
        <f>VLOOKUP(S25,'Money Won'!$A$2:$B$89,2,0)</f>
        <v>63663</v>
      </c>
      <c r="U25" s="16" t="s">
        <v>81</v>
      </c>
      <c r="V25" s="17">
        <f>VLOOKUP(U25,'Money Won'!$A$2:$B$89,2,0)</f>
        <v>76450</v>
      </c>
      <c r="W25" s="16" t="s">
        <v>78</v>
      </c>
      <c r="X25" s="17">
        <f>VLOOKUP(W25,'Money Won'!$A$2:$B$89,2,0)</f>
        <v>55275</v>
      </c>
      <c r="Y25" s="18" t="s">
        <v>64</v>
      </c>
      <c r="Z25" s="19">
        <f>VLOOKUP(Y25,'Money Won'!$A$2:$B$89,2,0)</f>
        <v>93775</v>
      </c>
      <c r="AA25" s="114" t="s">
        <v>119</v>
      </c>
      <c r="AB25" s="19">
        <f>VLOOKUP(AA25,'Money Won'!$A$2:$B$89,2,0)</f>
        <v>10000</v>
      </c>
      <c r="AC25" s="20" t="s">
        <v>128</v>
      </c>
      <c r="AD25" s="19">
        <f>VLOOKUP(AC25,'Money Won'!$A$2:$B$89,2,0)</f>
        <v>26000</v>
      </c>
      <c r="AE25" s="45" t="s">
        <v>95</v>
      </c>
      <c r="AF25" s="46">
        <f>VLOOKUP(AE25,'Money Won'!$A$2:$B$89,2,0)</f>
        <v>28600</v>
      </c>
      <c r="AG25" s="112" t="s">
        <v>27</v>
      </c>
      <c r="AH25" s="46">
        <f>VLOOKUP(AG25,'Money Won'!$A$2:$B$89,2,0)</f>
        <v>10000</v>
      </c>
      <c r="AI25" s="110" t="s">
        <v>135</v>
      </c>
      <c r="AJ25" s="36">
        <f>VLOOKUP(AI25,'Money Won'!$A$2:$B$89,2,0)</f>
        <v>0</v>
      </c>
    </row>
    <row r="26" spans="1:36" x14ac:dyDescent="0.2">
      <c r="A26" s="22">
        <v>334</v>
      </c>
      <c r="B26" s="13" t="s">
        <v>390</v>
      </c>
      <c r="C26" s="13" t="s">
        <v>394</v>
      </c>
      <c r="D26" s="13" t="s">
        <v>387</v>
      </c>
      <c r="E26" s="1" t="s">
        <v>140</v>
      </c>
      <c r="F26" s="1" t="s">
        <v>106</v>
      </c>
      <c r="G26" s="32" t="s">
        <v>106</v>
      </c>
      <c r="H26" s="26">
        <f t="shared" si="0"/>
        <v>3710975</v>
      </c>
      <c r="I26" s="40" t="s">
        <v>31</v>
      </c>
      <c r="J26" s="41">
        <f>VLOOKUP(I26,'Money Won'!$A$2:$B$89,2,0)</f>
        <v>170500</v>
      </c>
      <c r="K26" s="42" t="s">
        <v>22</v>
      </c>
      <c r="L26" s="41">
        <f>VLOOKUP(K26,'Money Won'!$A$2:$B$89,2,0)</f>
        <v>386375</v>
      </c>
      <c r="M26" s="14" t="s">
        <v>25</v>
      </c>
      <c r="N26" s="15">
        <f>VLOOKUP(M26,'Money Won'!$A$2:$B$89,2,0)</f>
        <v>528000</v>
      </c>
      <c r="O26" s="119" t="s">
        <v>30</v>
      </c>
      <c r="P26" s="15">
        <f>VLOOKUP(O26,'Money Won'!$A$2:$B$89,2,0)</f>
        <v>1980000</v>
      </c>
      <c r="Q26" s="111" t="s">
        <v>43</v>
      </c>
      <c r="R26" s="15">
        <f>VLOOKUP(Q26,'Money Won'!$A$2:$B$89,2,0)</f>
        <v>10000</v>
      </c>
      <c r="S26" s="16" t="s">
        <v>117</v>
      </c>
      <c r="T26" s="17">
        <f>VLOOKUP(S26,'Money Won'!$A$2:$B$89,2,0)</f>
        <v>35200</v>
      </c>
      <c r="U26" s="16" t="s">
        <v>116</v>
      </c>
      <c r="V26" s="17">
        <f>VLOOKUP(U26,'Money Won'!$A$2:$B$89,2,0)</f>
        <v>286000</v>
      </c>
      <c r="W26" s="16" t="s">
        <v>113</v>
      </c>
      <c r="X26" s="17">
        <f>VLOOKUP(W26,'Money Won'!$A$2:$B$89,2,0)</f>
        <v>192500</v>
      </c>
      <c r="Y26" s="18" t="s">
        <v>33</v>
      </c>
      <c r="Z26" s="19">
        <f>VLOOKUP(Y26,'Money Won'!$A$2:$B$89,2,0)</f>
        <v>46200</v>
      </c>
      <c r="AA26" s="114" t="s">
        <v>123</v>
      </c>
      <c r="AB26" s="19">
        <f>VLOOKUP(AA26,'Money Won'!$A$2:$B$89,2,0)</f>
        <v>10000</v>
      </c>
      <c r="AC26" s="114" t="s">
        <v>91</v>
      </c>
      <c r="AD26" s="19">
        <f>VLOOKUP(AC26,'Money Won'!$A$2:$B$89,2,0)</f>
        <v>10000</v>
      </c>
      <c r="AE26" s="45" t="s">
        <v>28</v>
      </c>
      <c r="AF26" s="46">
        <f>VLOOKUP(AE26,'Money Won'!$A$2:$B$89,2,0)</f>
        <v>46200</v>
      </c>
      <c r="AG26" s="112" t="s">
        <v>96</v>
      </c>
      <c r="AH26" s="46">
        <f>VLOOKUP(AG26,'Money Won'!$A$2:$B$89,2,0)</f>
        <v>10000</v>
      </c>
      <c r="AI26" s="110" t="s">
        <v>137</v>
      </c>
      <c r="AJ26" s="36">
        <f>VLOOKUP(AI26,'Money Won'!$A$2:$B$89,2,0)</f>
        <v>0</v>
      </c>
    </row>
    <row r="27" spans="1:36" x14ac:dyDescent="0.2">
      <c r="A27" s="1">
        <v>232</v>
      </c>
      <c r="B27" s="13" t="s">
        <v>888</v>
      </c>
      <c r="C27" s="13" t="s">
        <v>886</v>
      </c>
      <c r="D27" s="13" t="s">
        <v>891</v>
      </c>
      <c r="E27" s="1" t="s">
        <v>140</v>
      </c>
      <c r="F27" s="1" t="s">
        <v>106</v>
      </c>
      <c r="G27" s="32" t="s">
        <v>106</v>
      </c>
      <c r="H27" s="26">
        <f t="shared" si="0"/>
        <v>3696486</v>
      </c>
      <c r="I27" s="40" t="s">
        <v>97</v>
      </c>
      <c r="J27" s="41">
        <f>VLOOKUP(I27,'Money Won'!$A$2:$B$89,2,0)</f>
        <v>63663</v>
      </c>
      <c r="K27" s="42" t="s">
        <v>22</v>
      </c>
      <c r="L27" s="41">
        <f>VLOOKUP(K27,'Money Won'!$A$2:$B$89,2,0)</f>
        <v>386375</v>
      </c>
      <c r="M27" s="14" t="s">
        <v>25</v>
      </c>
      <c r="N27" s="15">
        <f>VLOOKUP(M27,'Money Won'!$A$2:$B$89,2,0)</f>
        <v>528000</v>
      </c>
      <c r="O27" s="119" t="s">
        <v>30</v>
      </c>
      <c r="P27" s="15">
        <f>VLOOKUP(O27,'Money Won'!$A$2:$B$89,2,0)</f>
        <v>1980000</v>
      </c>
      <c r="Q27" s="14" t="s">
        <v>55</v>
      </c>
      <c r="R27" s="15">
        <f>VLOOKUP(Q27,'Money Won'!$A$2:$B$89,2,0)</f>
        <v>231000</v>
      </c>
      <c r="S27" s="16" t="s">
        <v>23</v>
      </c>
      <c r="T27" s="17">
        <f>VLOOKUP(S27,'Money Won'!$A$2:$B$89,2,0)</f>
        <v>63663</v>
      </c>
      <c r="U27" s="16" t="s">
        <v>102</v>
      </c>
      <c r="V27" s="17">
        <f>VLOOKUP(U27,'Money Won'!$A$2:$B$89,2,0)</f>
        <v>128150</v>
      </c>
      <c r="W27" s="116" t="s">
        <v>104</v>
      </c>
      <c r="X27" s="17">
        <f>VLOOKUP(W27,'Money Won'!$A$2:$B$89,2,0)</f>
        <v>10000</v>
      </c>
      <c r="Y27" s="115" t="s">
        <v>44</v>
      </c>
      <c r="Z27" s="19">
        <f>VLOOKUP(Y27,'Money Won'!$A$2:$B$89,2,0)</f>
        <v>10000</v>
      </c>
      <c r="AA27" s="20" t="s">
        <v>64</v>
      </c>
      <c r="AB27" s="19">
        <f>VLOOKUP(AA27,'Money Won'!$A$2:$B$89,2,0)</f>
        <v>93775</v>
      </c>
      <c r="AC27" s="20" t="s">
        <v>131</v>
      </c>
      <c r="AD27" s="19">
        <f>VLOOKUP(AC27,'Money Won'!$A$2:$B$89,2,0)</f>
        <v>27060</v>
      </c>
      <c r="AE27" s="45" t="s">
        <v>87</v>
      </c>
      <c r="AF27" s="46">
        <f>VLOOKUP(AE27,'Money Won'!$A$2:$B$89,2,0)</f>
        <v>46200</v>
      </c>
      <c r="AG27" s="47" t="s">
        <v>95</v>
      </c>
      <c r="AH27" s="46">
        <f>VLOOKUP(AG27,'Money Won'!$A$2:$B$89,2,0)</f>
        <v>28600</v>
      </c>
      <c r="AI27" s="35" t="s">
        <v>134</v>
      </c>
      <c r="AJ27" s="36">
        <f>VLOOKUP(AI27,'Money Won'!$A$2:$B$89,2,0)</f>
        <v>100000</v>
      </c>
    </row>
    <row r="28" spans="1:36" x14ac:dyDescent="0.2">
      <c r="A28" s="1">
        <v>370</v>
      </c>
      <c r="B28" s="13" t="s">
        <v>515</v>
      </c>
      <c r="C28" s="13" t="s">
        <v>513</v>
      </c>
      <c r="D28" s="13" t="s">
        <v>516</v>
      </c>
      <c r="E28" s="1" t="s">
        <v>140</v>
      </c>
      <c r="F28" s="1" t="s">
        <v>106</v>
      </c>
      <c r="G28" s="32" t="s">
        <v>106</v>
      </c>
      <c r="H28" s="26">
        <f t="shared" si="0"/>
        <v>3662795</v>
      </c>
      <c r="I28" s="40" t="s">
        <v>29</v>
      </c>
      <c r="J28" s="41">
        <f>VLOOKUP(I28,'Money Won'!$A$2:$B$89,2,0)</f>
        <v>748000</v>
      </c>
      <c r="K28" s="42" t="s">
        <v>31</v>
      </c>
      <c r="L28" s="41">
        <f>VLOOKUP(K28,'Money Won'!$A$2:$B$89,2,0)</f>
        <v>170500</v>
      </c>
      <c r="M28" s="111" t="s">
        <v>43</v>
      </c>
      <c r="N28" s="15">
        <f>VLOOKUP(M28,'Money Won'!$A$2:$B$89,2,0)</f>
        <v>10000</v>
      </c>
      <c r="O28" s="119" t="s">
        <v>30</v>
      </c>
      <c r="P28" s="15">
        <f>VLOOKUP(O28,'Money Won'!$A$2:$B$89,2,0)</f>
        <v>1980000</v>
      </c>
      <c r="Q28" s="14" t="s">
        <v>80</v>
      </c>
      <c r="R28" s="15">
        <f>VLOOKUP(Q28,'Money Won'!$A$2:$B$89,2,0)</f>
        <v>76450</v>
      </c>
      <c r="S28" s="116" t="s">
        <v>71</v>
      </c>
      <c r="T28" s="17">
        <f>VLOOKUP(S28,'Money Won'!$A$2:$B$89,2,0)</f>
        <v>10000</v>
      </c>
      <c r="U28" s="16" t="s">
        <v>24</v>
      </c>
      <c r="V28" s="17">
        <f>VLOOKUP(U28,'Money Won'!$A$2:$B$89,2,0)</f>
        <v>46200</v>
      </c>
      <c r="W28" s="16" t="s">
        <v>118</v>
      </c>
      <c r="X28" s="17">
        <f>VLOOKUP(W28,'Money Won'!$A$2:$B$89,2,0)</f>
        <v>27720</v>
      </c>
      <c r="Y28" s="18" t="s">
        <v>26</v>
      </c>
      <c r="Z28" s="19">
        <f>VLOOKUP(Y28,'Money Won'!$A$2:$B$89,2,0)</f>
        <v>93775</v>
      </c>
      <c r="AA28" s="20" t="s">
        <v>64</v>
      </c>
      <c r="AB28" s="19">
        <f>VLOOKUP(AA28,'Money Won'!$A$2:$B$89,2,0)</f>
        <v>93775</v>
      </c>
      <c r="AC28" s="20" t="s">
        <v>130</v>
      </c>
      <c r="AD28" s="19">
        <f>VLOOKUP(AC28,'Money Won'!$A$2:$B$89,2,0)</f>
        <v>386375</v>
      </c>
      <c r="AE28" s="113" t="s">
        <v>27</v>
      </c>
      <c r="AF28" s="46">
        <f>VLOOKUP(AE28,'Money Won'!$A$2:$B$89,2,0)</f>
        <v>10000</v>
      </c>
      <c r="AG28" s="112" t="s">
        <v>94</v>
      </c>
      <c r="AH28" s="46">
        <f>VLOOKUP(AG28,'Money Won'!$A$2:$B$89,2,0)</f>
        <v>10000</v>
      </c>
      <c r="AI28" s="110" t="s">
        <v>138</v>
      </c>
      <c r="AJ28" s="36">
        <f>VLOOKUP(AI28,'Money Won'!$A$2:$B$89,2,0)</f>
        <v>0</v>
      </c>
    </row>
    <row r="29" spans="1:36" x14ac:dyDescent="0.2">
      <c r="A29" s="22">
        <v>429</v>
      </c>
      <c r="B29" s="13" t="s">
        <v>159</v>
      </c>
      <c r="C29" s="13" t="s">
        <v>220</v>
      </c>
      <c r="D29" s="13" t="s">
        <v>159</v>
      </c>
      <c r="E29" s="1" t="s">
        <v>140</v>
      </c>
      <c r="F29" s="1" t="s">
        <v>106</v>
      </c>
      <c r="G29" s="32" t="s">
        <v>106</v>
      </c>
      <c r="H29" s="26">
        <f t="shared" si="0"/>
        <v>3658928</v>
      </c>
      <c r="I29" s="40" t="s">
        <v>29</v>
      </c>
      <c r="J29" s="41">
        <f>VLOOKUP(I29,'Money Won'!$A$2:$B$89,2,0)</f>
        <v>748000</v>
      </c>
      <c r="K29" s="42" t="s">
        <v>22</v>
      </c>
      <c r="L29" s="41">
        <f>VLOOKUP(K29,'Money Won'!$A$2:$B$89,2,0)</f>
        <v>386375</v>
      </c>
      <c r="M29" s="14" t="s">
        <v>46</v>
      </c>
      <c r="N29" s="15">
        <f>VLOOKUP(M29,'Money Won'!$A$2:$B$89,2,0)</f>
        <v>154000</v>
      </c>
      <c r="O29" s="119" t="s">
        <v>30</v>
      </c>
      <c r="P29" s="15">
        <f>VLOOKUP(O29,'Money Won'!$A$2:$B$89,2,0)</f>
        <v>1980000</v>
      </c>
      <c r="Q29" s="14" t="s">
        <v>57</v>
      </c>
      <c r="R29" s="15">
        <f>VLOOKUP(Q29,'Money Won'!$A$2:$B$89,2,0)</f>
        <v>63663</v>
      </c>
      <c r="S29" s="16" t="s">
        <v>108</v>
      </c>
      <c r="T29" s="17">
        <f>VLOOKUP(S29,'Money Won'!$A$2:$B$89,2,0)</f>
        <v>128150</v>
      </c>
      <c r="U29" s="16" t="s">
        <v>98</v>
      </c>
      <c r="V29" s="17">
        <f>VLOOKUP(U29,'Money Won'!$A$2:$B$89,2,0)</f>
        <v>30140</v>
      </c>
      <c r="W29" s="16" t="s">
        <v>115</v>
      </c>
      <c r="X29" s="17">
        <f>VLOOKUP(W29,'Money Won'!$A$2:$B$89,2,0)</f>
        <v>46200</v>
      </c>
      <c r="Y29" s="115" t="s">
        <v>120</v>
      </c>
      <c r="Z29" s="19">
        <f>VLOOKUP(Y29,'Money Won'!$A$2:$B$89,2,0)</f>
        <v>10000</v>
      </c>
      <c r="AA29" s="20" t="s">
        <v>33</v>
      </c>
      <c r="AB29" s="19">
        <f>VLOOKUP(AA29,'Money Won'!$A$2:$B$89,2,0)</f>
        <v>46200</v>
      </c>
      <c r="AC29" s="114" t="s">
        <v>122</v>
      </c>
      <c r="AD29" s="19">
        <f>VLOOKUP(AC29,'Money Won'!$A$2:$B$89,2,0)</f>
        <v>10000</v>
      </c>
      <c r="AE29" s="45" t="s">
        <v>28</v>
      </c>
      <c r="AF29" s="46">
        <f>VLOOKUP(AE29,'Money Won'!$A$2:$B$89,2,0)</f>
        <v>46200</v>
      </c>
      <c r="AG29" s="112" t="s">
        <v>27</v>
      </c>
      <c r="AH29" s="46">
        <f>VLOOKUP(AG29,'Money Won'!$A$2:$B$89,2,0)</f>
        <v>10000</v>
      </c>
      <c r="AI29" s="110" t="s">
        <v>133</v>
      </c>
      <c r="AJ29" s="36">
        <f>VLOOKUP(AI29,'Money Won'!$A$2:$B$89,2,0)</f>
        <v>0</v>
      </c>
    </row>
    <row r="30" spans="1:36" x14ac:dyDescent="0.2">
      <c r="A30" s="1">
        <v>392</v>
      </c>
      <c r="B30" s="13" t="s">
        <v>927</v>
      </c>
      <c r="C30" s="13" t="s">
        <v>926</v>
      </c>
      <c r="D30" s="13" t="s">
        <v>927</v>
      </c>
      <c r="E30" s="1" t="s">
        <v>140</v>
      </c>
      <c r="F30" s="1" t="s">
        <v>106</v>
      </c>
      <c r="G30" s="32" t="s">
        <v>106</v>
      </c>
      <c r="H30" s="26">
        <f t="shared" si="0"/>
        <v>3654675</v>
      </c>
      <c r="I30" s="40" t="s">
        <v>31</v>
      </c>
      <c r="J30" s="41">
        <f>VLOOKUP(I30,'Money Won'!$A$2:$B$89,2,0)</f>
        <v>170500</v>
      </c>
      <c r="K30" s="42" t="s">
        <v>63</v>
      </c>
      <c r="L30" s="41">
        <f>VLOOKUP(K30,'Money Won'!$A$2:$B$89,2,0)</f>
        <v>386375</v>
      </c>
      <c r="M30" s="119" t="s">
        <v>30</v>
      </c>
      <c r="N30" s="15">
        <f>VLOOKUP(M30,'Money Won'!$A$2:$B$89,2,0)</f>
        <v>1980000</v>
      </c>
      <c r="O30" s="14" t="s">
        <v>46</v>
      </c>
      <c r="P30" s="15">
        <f>VLOOKUP(O30,'Money Won'!$A$2:$B$89,2,0)</f>
        <v>154000</v>
      </c>
      <c r="Q30" s="14" t="s">
        <v>25</v>
      </c>
      <c r="R30" s="15">
        <f>VLOOKUP(Q30,'Money Won'!$A$2:$B$89,2,0)</f>
        <v>528000</v>
      </c>
      <c r="S30" s="16" t="s">
        <v>78</v>
      </c>
      <c r="T30" s="17">
        <f>VLOOKUP(S30,'Money Won'!$A$2:$B$89,2,0)</f>
        <v>55275</v>
      </c>
      <c r="U30" s="16" t="s">
        <v>88</v>
      </c>
      <c r="V30" s="17">
        <f>VLOOKUP(U30,'Money Won'!$A$2:$B$89,2,0)</f>
        <v>128150</v>
      </c>
      <c r="W30" s="16" t="s">
        <v>115</v>
      </c>
      <c r="X30" s="17">
        <f>VLOOKUP(W30,'Money Won'!$A$2:$B$89,2,0)</f>
        <v>46200</v>
      </c>
      <c r="Y30" s="18" t="s">
        <v>64</v>
      </c>
      <c r="Z30" s="19">
        <f>VLOOKUP(Y30,'Money Won'!$A$2:$B$89,2,0)</f>
        <v>93775</v>
      </c>
      <c r="AA30" s="114" t="s">
        <v>123</v>
      </c>
      <c r="AB30" s="19">
        <f>VLOOKUP(AA30,'Money Won'!$A$2:$B$89,2,0)</f>
        <v>10000</v>
      </c>
      <c r="AC30" s="114" t="s">
        <v>91</v>
      </c>
      <c r="AD30" s="19">
        <f>VLOOKUP(AC30,'Money Won'!$A$2:$B$89,2,0)</f>
        <v>10000</v>
      </c>
      <c r="AE30" s="45" t="s">
        <v>28</v>
      </c>
      <c r="AF30" s="46">
        <f>VLOOKUP(AE30,'Money Won'!$A$2:$B$89,2,0)</f>
        <v>46200</v>
      </c>
      <c r="AG30" s="47" t="s">
        <v>87</v>
      </c>
      <c r="AH30" s="46">
        <f>VLOOKUP(AG30,'Money Won'!$A$2:$B$89,2,0)</f>
        <v>46200</v>
      </c>
      <c r="AI30" s="110" t="s">
        <v>138</v>
      </c>
      <c r="AJ30" s="36">
        <f>VLOOKUP(AI30,'Money Won'!$A$2:$B$89,2,0)</f>
        <v>0</v>
      </c>
    </row>
    <row r="31" spans="1:36" x14ac:dyDescent="0.2">
      <c r="A31" s="1">
        <v>312</v>
      </c>
      <c r="B31" s="13" t="s">
        <v>234</v>
      </c>
      <c r="C31" s="13" t="s">
        <v>232</v>
      </c>
      <c r="D31" s="13" t="s">
        <v>233</v>
      </c>
      <c r="E31" s="1" t="s">
        <v>140</v>
      </c>
      <c r="F31" s="1" t="s">
        <v>106</v>
      </c>
      <c r="G31" s="32" t="s">
        <v>106</v>
      </c>
      <c r="H31" s="26">
        <f t="shared" si="0"/>
        <v>3639430</v>
      </c>
      <c r="I31" s="40" t="s">
        <v>54</v>
      </c>
      <c r="J31" s="41">
        <f>VLOOKUP(I31,'Money Won'!$A$2:$B$89,2,0)</f>
        <v>231000</v>
      </c>
      <c r="K31" s="42" t="s">
        <v>63</v>
      </c>
      <c r="L31" s="41">
        <f>VLOOKUP(K31,'Money Won'!$A$2:$B$89,2,0)</f>
        <v>386375</v>
      </c>
      <c r="M31" s="14" t="s">
        <v>68</v>
      </c>
      <c r="N31" s="15">
        <f>VLOOKUP(M31,'Money Won'!$A$2:$B$89,2,0)</f>
        <v>192500</v>
      </c>
      <c r="O31" s="119" t="s">
        <v>30</v>
      </c>
      <c r="P31" s="15">
        <f>VLOOKUP(O31,'Money Won'!$A$2:$B$89,2,0)</f>
        <v>1980000</v>
      </c>
      <c r="Q31" s="111" t="s">
        <v>43</v>
      </c>
      <c r="R31" s="15">
        <f>VLOOKUP(Q31,'Money Won'!$A$2:$B$89,2,0)</f>
        <v>10000</v>
      </c>
      <c r="S31" s="16" t="s">
        <v>116</v>
      </c>
      <c r="T31" s="17">
        <f>VLOOKUP(S31,'Money Won'!$A$2:$B$89,2,0)</f>
        <v>286000</v>
      </c>
      <c r="U31" s="116" t="s">
        <v>105</v>
      </c>
      <c r="V31" s="17">
        <f>VLOOKUP(U31,'Money Won'!$A$2:$B$89,2,0)</f>
        <v>10000</v>
      </c>
      <c r="W31" s="16" t="s">
        <v>118</v>
      </c>
      <c r="X31" s="17">
        <f>VLOOKUP(W31,'Money Won'!$A$2:$B$89,2,0)</f>
        <v>27720</v>
      </c>
      <c r="Y31" s="18" t="s">
        <v>131</v>
      </c>
      <c r="Z31" s="19">
        <f>VLOOKUP(Y31,'Money Won'!$A$2:$B$89,2,0)</f>
        <v>27060</v>
      </c>
      <c r="AA31" s="20" t="s">
        <v>33</v>
      </c>
      <c r="AB31" s="19">
        <f>VLOOKUP(AA31,'Money Won'!$A$2:$B$89,2,0)</f>
        <v>46200</v>
      </c>
      <c r="AC31" s="20" t="s">
        <v>130</v>
      </c>
      <c r="AD31" s="19">
        <f>VLOOKUP(AC31,'Money Won'!$A$2:$B$89,2,0)</f>
        <v>386375</v>
      </c>
      <c r="AE31" s="45" t="s">
        <v>28</v>
      </c>
      <c r="AF31" s="46">
        <f>VLOOKUP(AE31,'Money Won'!$A$2:$B$89,2,0)</f>
        <v>46200</v>
      </c>
      <c r="AG31" s="112" t="s">
        <v>27</v>
      </c>
      <c r="AH31" s="46">
        <f>VLOOKUP(AG31,'Money Won'!$A$2:$B$89,2,0)</f>
        <v>10000</v>
      </c>
      <c r="AI31" s="110" t="s">
        <v>136</v>
      </c>
      <c r="AJ31" s="36">
        <f>VLOOKUP(AI31,'Money Won'!$A$2:$B$89,2,0)</f>
        <v>0</v>
      </c>
    </row>
    <row r="32" spans="1:36" x14ac:dyDescent="0.2">
      <c r="A32" s="22">
        <v>87</v>
      </c>
      <c r="B32" s="13" t="s">
        <v>704</v>
      </c>
      <c r="C32" s="13" t="s">
        <v>232</v>
      </c>
      <c r="D32" s="13" t="s">
        <v>233</v>
      </c>
      <c r="E32" s="1" t="s">
        <v>140</v>
      </c>
      <c r="F32" s="1" t="s">
        <v>106</v>
      </c>
      <c r="G32" s="32" t="s">
        <v>106</v>
      </c>
      <c r="H32" s="26">
        <f t="shared" si="0"/>
        <v>3628898</v>
      </c>
      <c r="I32" s="40" t="s">
        <v>54</v>
      </c>
      <c r="J32" s="41">
        <f>VLOOKUP(I32,'Money Won'!$A$2:$B$89,2,0)</f>
        <v>231000</v>
      </c>
      <c r="K32" s="42" t="s">
        <v>29</v>
      </c>
      <c r="L32" s="41">
        <f>VLOOKUP(K32,'Money Won'!$A$2:$B$89,2,0)</f>
        <v>748000</v>
      </c>
      <c r="M32" s="119" t="s">
        <v>30</v>
      </c>
      <c r="N32" s="15">
        <f>VLOOKUP(M32,'Money Won'!$A$2:$B$89,2,0)</f>
        <v>1980000</v>
      </c>
      <c r="O32" s="14" t="s">
        <v>83</v>
      </c>
      <c r="P32" s="15">
        <f>VLOOKUP(O32,'Money Won'!$A$2:$B$89,2,0)</f>
        <v>231000</v>
      </c>
      <c r="Q32" s="14" t="s">
        <v>47</v>
      </c>
      <c r="R32" s="15">
        <f>VLOOKUP(Q32,'Money Won'!$A$2:$B$89,2,0)</f>
        <v>170500</v>
      </c>
      <c r="S32" s="16" t="s">
        <v>23</v>
      </c>
      <c r="T32" s="17">
        <f>VLOOKUP(S32,'Money Won'!$A$2:$B$89,2,0)</f>
        <v>63663</v>
      </c>
      <c r="U32" s="116" t="s">
        <v>85</v>
      </c>
      <c r="V32" s="17">
        <f>VLOOKUP(U32,'Money Won'!$A$2:$B$89,2,0)</f>
        <v>10000</v>
      </c>
      <c r="W32" s="16" t="s">
        <v>78</v>
      </c>
      <c r="X32" s="17">
        <f>VLOOKUP(W32,'Money Won'!$A$2:$B$89,2,0)</f>
        <v>55275</v>
      </c>
      <c r="Y32" s="115" t="s">
        <v>122</v>
      </c>
      <c r="Z32" s="19">
        <f>VLOOKUP(Y32,'Money Won'!$A$2:$B$89,2,0)</f>
        <v>10000</v>
      </c>
      <c r="AA32" s="20" t="s">
        <v>131</v>
      </c>
      <c r="AB32" s="19">
        <f>VLOOKUP(AA32,'Money Won'!$A$2:$B$89,2,0)</f>
        <v>27060</v>
      </c>
      <c r="AC32" s="114" t="s">
        <v>91</v>
      </c>
      <c r="AD32" s="19">
        <f>VLOOKUP(AC32,'Money Won'!$A$2:$B$89,2,0)</f>
        <v>10000</v>
      </c>
      <c r="AE32" s="45" t="s">
        <v>28</v>
      </c>
      <c r="AF32" s="46">
        <f>VLOOKUP(AE32,'Money Won'!$A$2:$B$89,2,0)</f>
        <v>46200</v>
      </c>
      <c r="AG32" s="47" t="s">
        <v>87</v>
      </c>
      <c r="AH32" s="46">
        <f>VLOOKUP(AG32,'Money Won'!$A$2:$B$89,2,0)</f>
        <v>46200</v>
      </c>
      <c r="AI32" s="110" t="s">
        <v>136</v>
      </c>
      <c r="AJ32" s="36">
        <f>VLOOKUP(AI32,'Money Won'!$A$2:$B$89,2,0)</f>
        <v>0</v>
      </c>
    </row>
    <row r="33" spans="1:36" x14ac:dyDescent="0.2">
      <c r="A33" s="1">
        <v>247</v>
      </c>
      <c r="B33" s="13" t="s">
        <v>236</v>
      </c>
      <c r="C33" s="13" t="s">
        <v>232</v>
      </c>
      <c r="D33" s="13" t="s">
        <v>233</v>
      </c>
      <c r="E33" s="1" t="s">
        <v>140</v>
      </c>
      <c r="F33" s="1" t="s">
        <v>106</v>
      </c>
      <c r="G33" s="32" t="s">
        <v>106</v>
      </c>
      <c r="H33" s="26">
        <f t="shared" si="0"/>
        <v>3594275</v>
      </c>
      <c r="I33" s="40" t="s">
        <v>63</v>
      </c>
      <c r="J33" s="41">
        <f>VLOOKUP(I33,'Money Won'!$A$2:$B$89,2,0)</f>
        <v>386375</v>
      </c>
      <c r="K33" s="42" t="s">
        <v>22</v>
      </c>
      <c r="L33" s="41">
        <f>VLOOKUP(K33,'Money Won'!$A$2:$B$89,2,0)</f>
        <v>386375</v>
      </c>
      <c r="M33" s="14" t="s">
        <v>68</v>
      </c>
      <c r="N33" s="15">
        <f>VLOOKUP(M33,'Money Won'!$A$2:$B$89,2,0)</f>
        <v>192500</v>
      </c>
      <c r="O33" s="119" t="s">
        <v>30</v>
      </c>
      <c r="P33" s="15">
        <f>VLOOKUP(O33,'Money Won'!$A$2:$B$89,2,0)</f>
        <v>1980000</v>
      </c>
      <c r="Q33" s="14" t="s">
        <v>100</v>
      </c>
      <c r="R33" s="15">
        <f>VLOOKUP(Q33,'Money Won'!$A$2:$B$89,2,0)</f>
        <v>76450</v>
      </c>
      <c r="S33" s="16" t="s">
        <v>117</v>
      </c>
      <c r="T33" s="17">
        <f>VLOOKUP(S33,'Money Won'!$A$2:$B$89,2,0)</f>
        <v>35200</v>
      </c>
      <c r="U33" s="116" t="s">
        <v>105</v>
      </c>
      <c r="V33" s="17">
        <f>VLOOKUP(U33,'Money Won'!$A$2:$B$89,2,0)</f>
        <v>10000</v>
      </c>
      <c r="W33" s="16" t="s">
        <v>115</v>
      </c>
      <c r="X33" s="17">
        <f>VLOOKUP(W33,'Money Won'!$A$2:$B$89,2,0)</f>
        <v>46200</v>
      </c>
      <c r="Y33" s="115" t="s">
        <v>120</v>
      </c>
      <c r="Z33" s="19">
        <f>VLOOKUP(Y33,'Money Won'!$A$2:$B$89,2,0)</f>
        <v>10000</v>
      </c>
      <c r="AA33" s="114" t="s">
        <v>127</v>
      </c>
      <c r="AB33" s="19">
        <f>VLOOKUP(AA33,'Money Won'!$A$2:$B$89,2,0)</f>
        <v>10000</v>
      </c>
      <c r="AC33" s="20" t="s">
        <v>130</v>
      </c>
      <c r="AD33" s="19">
        <f>VLOOKUP(AC33,'Money Won'!$A$2:$B$89,2,0)</f>
        <v>386375</v>
      </c>
      <c r="AE33" s="45" t="s">
        <v>95</v>
      </c>
      <c r="AF33" s="46">
        <f>VLOOKUP(AE33,'Money Won'!$A$2:$B$89,2,0)</f>
        <v>28600</v>
      </c>
      <c r="AG33" s="47" t="s">
        <v>28</v>
      </c>
      <c r="AH33" s="46">
        <f>VLOOKUP(AG33,'Money Won'!$A$2:$B$89,2,0)</f>
        <v>46200</v>
      </c>
      <c r="AI33" s="110" t="s">
        <v>138</v>
      </c>
      <c r="AJ33" s="36">
        <f>VLOOKUP(AI33,'Money Won'!$A$2:$B$89,2,0)</f>
        <v>0</v>
      </c>
    </row>
    <row r="34" spans="1:36" x14ac:dyDescent="0.2">
      <c r="A34" s="1">
        <v>321</v>
      </c>
      <c r="B34" s="13" t="s">
        <v>1123</v>
      </c>
      <c r="C34" s="13" t="s">
        <v>923</v>
      </c>
      <c r="D34" s="13" t="s">
        <v>1123</v>
      </c>
      <c r="E34" s="1" t="s">
        <v>140</v>
      </c>
      <c r="F34" s="1" t="s">
        <v>106</v>
      </c>
      <c r="G34" s="32" t="s">
        <v>106</v>
      </c>
      <c r="H34" s="26">
        <f t="shared" si="0"/>
        <v>3583100</v>
      </c>
      <c r="I34" s="40" t="s">
        <v>29</v>
      </c>
      <c r="J34" s="41">
        <f>VLOOKUP(I34,'Money Won'!$A$2:$B$89,2,0)</f>
        <v>748000</v>
      </c>
      <c r="K34" s="42" t="s">
        <v>63</v>
      </c>
      <c r="L34" s="41">
        <f>VLOOKUP(K34,'Money Won'!$A$2:$B$89,2,0)</f>
        <v>386375</v>
      </c>
      <c r="M34" s="119" t="s">
        <v>30</v>
      </c>
      <c r="N34" s="15">
        <f>VLOOKUP(M34,'Money Won'!$A$2:$B$89,2,0)</f>
        <v>1980000</v>
      </c>
      <c r="O34" s="14" t="s">
        <v>80</v>
      </c>
      <c r="P34" s="15">
        <f>VLOOKUP(O34,'Money Won'!$A$2:$B$89,2,0)</f>
        <v>76450</v>
      </c>
      <c r="Q34" s="111" t="s">
        <v>43</v>
      </c>
      <c r="R34" s="15">
        <f>VLOOKUP(Q34,'Money Won'!$A$2:$B$89,2,0)</f>
        <v>10000</v>
      </c>
      <c r="S34" s="16" t="s">
        <v>81</v>
      </c>
      <c r="T34" s="17">
        <f>VLOOKUP(S34,'Money Won'!$A$2:$B$89,2,0)</f>
        <v>76450</v>
      </c>
      <c r="U34" s="16" t="s">
        <v>88</v>
      </c>
      <c r="V34" s="17">
        <f>VLOOKUP(U34,'Money Won'!$A$2:$B$89,2,0)</f>
        <v>128150</v>
      </c>
      <c r="W34" s="16" t="s">
        <v>78</v>
      </c>
      <c r="X34" s="17">
        <f>VLOOKUP(W34,'Money Won'!$A$2:$B$89,2,0)</f>
        <v>55275</v>
      </c>
      <c r="Y34" s="115" t="s">
        <v>44</v>
      </c>
      <c r="Z34" s="19">
        <f>VLOOKUP(Y34,'Money Won'!$A$2:$B$89,2,0)</f>
        <v>10000</v>
      </c>
      <c r="AA34" s="20" t="s">
        <v>33</v>
      </c>
      <c r="AB34" s="19">
        <f>VLOOKUP(AA34,'Money Won'!$A$2:$B$89,2,0)</f>
        <v>46200</v>
      </c>
      <c r="AC34" s="114" t="s">
        <v>91</v>
      </c>
      <c r="AD34" s="19">
        <f>VLOOKUP(AC34,'Money Won'!$A$2:$B$89,2,0)</f>
        <v>10000</v>
      </c>
      <c r="AE34" s="113" t="s">
        <v>27</v>
      </c>
      <c r="AF34" s="46">
        <f>VLOOKUP(AE34,'Money Won'!$A$2:$B$89,2,0)</f>
        <v>10000</v>
      </c>
      <c r="AG34" s="47" t="s">
        <v>28</v>
      </c>
      <c r="AH34" s="46">
        <f>VLOOKUP(AG34,'Money Won'!$A$2:$B$89,2,0)</f>
        <v>46200</v>
      </c>
      <c r="AI34" s="110" t="s">
        <v>136</v>
      </c>
      <c r="AJ34" s="36">
        <f>VLOOKUP(AI34,'Money Won'!$A$2:$B$89,2,0)</f>
        <v>0</v>
      </c>
    </row>
    <row r="35" spans="1:36" x14ac:dyDescent="0.2">
      <c r="A35" s="22">
        <v>461</v>
      </c>
      <c r="B35" s="13" t="s">
        <v>425</v>
      </c>
      <c r="C35" s="13" t="s">
        <v>424</v>
      </c>
      <c r="D35" s="13" t="s">
        <v>425</v>
      </c>
      <c r="E35" s="1" t="s">
        <v>140</v>
      </c>
      <c r="F35" s="1" t="s">
        <v>106</v>
      </c>
      <c r="G35" s="32" t="s">
        <v>106</v>
      </c>
      <c r="H35" s="26">
        <f t="shared" si="0"/>
        <v>3570488</v>
      </c>
      <c r="I35" s="40" t="s">
        <v>31</v>
      </c>
      <c r="J35" s="41">
        <f>VLOOKUP(I35,'Money Won'!$A$2:$B$89,2,0)</f>
        <v>170500</v>
      </c>
      <c r="K35" s="42" t="s">
        <v>22</v>
      </c>
      <c r="L35" s="41">
        <f>VLOOKUP(K35,'Money Won'!$A$2:$B$89,2,0)</f>
        <v>386375</v>
      </c>
      <c r="M35" s="119" t="s">
        <v>30</v>
      </c>
      <c r="N35" s="15">
        <f>VLOOKUP(M35,'Money Won'!$A$2:$B$89,2,0)</f>
        <v>1980000</v>
      </c>
      <c r="O35" s="14" t="s">
        <v>25</v>
      </c>
      <c r="P35" s="15">
        <f>VLOOKUP(O35,'Money Won'!$A$2:$B$89,2,0)</f>
        <v>528000</v>
      </c>
      <c r="Q35" s="14" t="s">
        <v>47</v>
      </c>
      <c r="R35" s="15">
        <f>VLOOKUP(Q35,'Money Won'!$A$2:$B$89,2,0)</f>
        <v>170500</v>
      </c>
      <c r="S35" s="16" t="s">
        <v>78</v>
      </c>
      <c r="T35" s="17">
        <f>VLOOKUP(S35,'Money Won'!$A$2:$B$89,2,0)</f>
        <v>55275</v>
      </c>
      <c r="U35" s="16" t="s">
        <v>23</v>
      </c>
      <c r="V35" s="17">
        <f>VLOOKUP(U35,'Money Won'!$A$2:$B$89,2,0)</f>
        <v>63663</v>
      </c>
      <c r="W35" s="116" t="s">
        <v>92</v>
      </c>
      <c r="X35" s="17">
        <f>VLOOKUP(W35,'Money Won'!$A$2:$B$89,2,0)</f>
        <v>10000</v>
      </c>
      <c r="Y35" s="18" t="s">
        <v>33</v>
      </c>
      <c r="Z35" s="19">
        <f>VLOOKUP(Y35,'Money Won'!$A$2:$B$89,2,0)</f>
        <v>46200</v>
      </c>
      <c r="AA35" s="20" t="s">
        <v>64</v>
      </c>
      <c r="AB35" s="19">
        <f>VLOOKUP(AA35,'Money Won'!$A$2:$B$89,2,0)</f>
        <v>93775</v>
      </c>
      <c r="AC35" s="114" t="s">
        <v>119</v>
      </c>
      <c r="AD35" s="19">
        <f>VLOOKUP(AC35,'Money Won'!$A$2:$B$89,2,0)</f>
        <v>10000</v>
      </c>
      <c r="AE35" s="45" t="s">
        <v>28</v>
      </c>
      <c r="AF35" s="46">
        <f>VLOOKUP(AE35,'Money Won'!$A$2:$B$89,2,0)</f>
        <v>46200</v>
      </c>
      <c r="AG35" s="112" t="s">
        <v>27</v>
      </c>
      <c r="AH35" s="46">
        <f>VLOOKUP(AG35,'Money Won'!$A$2:$B$89,2,0)</f>
        <v>10000</v>
      </c>
      <c r="AI35" s="110" t="s">
        <v>137</v>
      </c>
      <c r="AJ35" s="36">
        <f>VLOOKUP(AI35,'Money Won'!$A$2:$B$89,2,0)</f>
        <v>0</v>
      </c>
    </row>
    <row r="36" spans="1:36" x14ac:dyDescent="0.2">
      <c r="A36" s="1">
        <v>462</v>
      </c>
      <c r="B36" s="13" t="s">
        <v>833</v>
      </c>
      <c r="C36" s="13" t="s">
        <v>832</v>
      </c>
      <c r="D36" s="13" t="s">
        <v>833</v>
      </c>
      <c r="E36" s="1" t="s">
        <v>140</v>
      </c>
      <c r="F36" s="1" t="s">
        <v>106</v>
      </c>
      <c r="G36" s="32" t="s">
        <v>106</v>
      </c>
      <c r="H36" s="26">
        <f t="shared" si="0"/>
        <v>3565961</v>
      </c>
      <c r="I36" s="40" t="s">
        <v>29</v>
      </c>
      <c r="J36" s="41">
        <f>VLOOKUP(I36,'Money Won'!$A$2:$B$89,2,0)</f>
        <v>748000</v>
      </c>
      <c r="K36" s="42" t="s">
        <v>41</v>
      </c>
      <c r="L36" s="41">
        <f>VLOOKUP(K36,'Money Won'!$A$2:$B$89,2,0)</f>
        <v>1188000</v>
      </c>
      <c r="M36" s="14" t="s">
        <v>68</v>
      </c>
      <c r="N36" s="15">
        <f>VLOOKUP(M36,'Money Won'!$A$2:$B$89,2,0)</f>
        <v>192500</v>
      </c>
      <c r="O36" s="14" t="s">
        <v>25</v>
      </c>
      <c r="P36" s="15">
        <f>VLOOKUP(O36,'Money Won'!$A$2:$B$89,2,0)</f>
        <v>528000</v>
      </c>
      <c r="Q36" s="14" t="s">
        <v>57</v>
      </c>
      <c r="R36" s="15">
        <f>VLOOKUP(Q36,'Money Won'!$A$2:$B$89,2,0)</f>
        <v>63663</v>
      </c>
      <c r="S36" s="16" t="s">
        <v>23</v>
      </c>
      <c r="T36" s="17">
        <f>VLOOKUP(S36,'Money Won'!$A$2:$B$89,2,0)</f>
        <v>63663</v>
      </c>
      <c r="U36" s="116" t="s">
        <v>85</v>
      </c>
      <c r="V36" s="17">
        <f>VLOOKUP(U36,'Money Won'!$A$2:$B$89,2,0)</f>
        <v>10000</v>
      </c>
      <c r="W36" s="16" t="s">
        <v>113</v>
      </c>
      <c r="X36" s="17">
        <f>VLOOKUP(W36,'Money Won'!$A$2:$B$89,2,0)</f>
        <v>192500</v>
      </c>
      <c r="Y36" s="115" t="s">
        <v>122</v>
      </c>
      <c r="Z36" s="19">
        <f>VLOOKUP(Y36,'Money Won'!$A$2:$B$89,2,0)</f>
        <v>10000</v>
      </c>
      <c r="AA36" s="20" t="s">
        <v>130</v>
      </c>
      <c r="AB36" s="19">
        <f>VLOOKUP(AA36,'Money Won'!$A$2:$B$89,2,0)</f>
        <v>386375</v>
      </c>
      <c r="AC36" s="20" t="s">
        <v>131</v>
      </c>
      <c r="AD36" s="19">
        <f>VLOOKUP(AC36,'Money Won'!$A$2:$B$89,2,0)</f>
        <v>27060</v>
      </c>
      <c r="AE36" s="45" t="s">
        <v>28</v>
      </c>
      <c r="AF36" s="46">
        <f>VLOOKUP(AE36,'Money Won'!$A$2:$B$89,2,0)</f>
        <v>46200</v>
      </c>
      <c r="AG36" s="112" t="s">
        <v>90</v>
      </c>
      <c r="AH36" s="46">
        <f>VLOOKUP(AG36,'Money Won'!$A$2:$B$89,2,0)</f>
        <v>10000</v>
      </c>
      <c r="AI36" s="35" t="s">
        <v>134</v>
      </c>
      <c r="AJ36" s="36">
        <f>VLOOKUP(AI36,'Money Won'!$A$2:$B$89,2,0)</f>
        <v>100000</v>
      </c>
    </row>
    <row r="37" spans="1:36" x14ac:dyDescent="0.2">
      <c r="A37" s="1">
        <v>104</v>
      </c>
      <c r="B37" s="13" t="s">
        <v>440</v>
      </c>
      <c r="C37" s="13" t="s">
        <v>438</v>
      </c>
      <c r="D37" s="13" t="s">
        <v>292</v>
      </c>
      <c r="E37" s="1" t="s">
        <v>1116</v>
      </c>
      <c r="F37" s="1" t="s">
        <v>1054</v>
      </c>
      <c r="G37" s="32" t="s">
        <v>1110</v>
      </c>
      <c r="H37" s="26">
        <f t="shared" si="0"/>
        <v>3457325</v>
      </c>
      <c r="I37" s="40" t="s">
        <v>21</v>
      </c>
      <c r="J37" s="41">
        <f>VLOOKUP(I37,'Money Won'!$A$2:$B$89,2,0)</f>
        <v>286000</v>
      </c>
      <c r="K37" s="42" t="s">
        <v>22</v>
      </c>
      <c r="L37" s="41">
        <f>VLOOKUP(K37,'Money Won'!$A$2:$B$89,2,0)</f>
        <v>386375</v>
      </c>
      <c r="M37" s="14" t="s">
        <v>68</v>
      </c>
      <c r="N37" s="15">
        <f>VLOOKUP(M37,'Money Won'!$A$2:$B$89,2,0)</f>
        <v>192500</v>
      </c>
      <c r="O37" s="119" t="s">
        <v>30</v>
      </c>
      <c r="P37" s="15">
        <f>VLOOKUP(O37,'Money Won'!$A$2:$B$89,2,0)</f>
        <v>1980000</v>
      </c>
      <c r="Q37" s="111" t="s">
        <v>103</v>
      </c>
      <c r="R37" s="15">
        <f>VLOOKUP(Q37,'Money Won'!$A$2:$B$89,2,0)</f>
        <v>10000</v>
      </c>
      <c r="S37" s="116" t="s">
        <v>85</v>
      </c>
      <c r="T37" s="17">
        <f>VLOOKUP(S37,'Money Won'!$A$2:$B$89,2,0)</f>
        <v>10000</v>
      </c>
      <c r="U37" s="116" t="s">
        <v>104</v>
      </c>
      <c r="V37" s="17">
        <f>VLOOKUP(U37,'Money Won'!$A$2:$B$89,2,0)</f>
        <v>10000</v>
      </c>
      <c r="W37" s="16" t="s">
        <v>113</v>
      </c>
      <c r="X37" s="17">
        <f>VLOOKUP(W37,'Money Won'!$A$2:$B$89,2,0)</f>
        <v>192500</v>
      </c>
      <c r="Y37" s="18" t="s">
        <v>26</v>
      </c>
      <c r="Z37" s="19">
        <f>VLOOKUP(Y37,'Money Won'!$A$2:$B$89,2,0)</f>
        <v>93775</v>
      </c>
      <c r="AA37" s="114" t="s">
        <v>44</v>
      </c>
      <c r="AB37" s="19">
        <f>VLOOKUP(AA37,'Money Won'!$A$2:$B$89,2,0)</f>
        <v>10000</v>
      </c>
      <c r="AC37" s="20" t="s">
        <v>82</v>
      </c>
      <c r="AD37" s="19">
        <f>VLOOKUP(AC37,'Money Won'!$A$2:$B$89,2,0)</f>
        <v>93775</v>
      </c>
      <c r="AE37" s="45" t="s">
        <v>28</v>
      </c>
      <c r="AF37" s="46">
        <f>VLOOKUP(AE37,'Money Won'!$A$2:$B$89,2,0)</f>
        <v>46200</v>
      </c>
      <c r="AG37" s="47" t="s">
        <v>87</v>
      </c>
      <c r="AH37" s="46">
        <f>VLOOKUP(AG37,'Money Won'!$A$2:$B$89,2,0)</f>
        <v>46200</v>
      </c>
      <c r="AI37" s="35" t="s">
        <v>134</v>
      </c>
      <c r="AJ37" s="36">
        <f>VLOOKUP(AI37,'Money Won'!$A$2:$B$89,2,0)</f>
        <v>100000</v>
      </c>
    </row>
    <row r="38" spans="1:36" x14ac:dyDescent="0.2">
      <c r="A38" s="22">
        <v>169</v>
      </c>
      <c r="B38" s="13" t="s">
        <v>433</v>
      </c>
      <c r="C38" s="13" t="s">
        <v>432</v>
      </c>
      <c r="D38" s="13" t="s">
        <v>433</v>
      </c>
      <c r="E38" s="1" t="s">
        <v>140</v>
      </c>
      <c r="F38" s="1" t="s">
        <v>106</v>
      </c>
      <c r="G38" s="32" t="s">
        <v>106</v>
      </c>
      <c r="H38" s="26">
        <f t="shared" si="0"/>
        <v>3418843</v>
      </c>
      <c r="I38" s="40" t="s">
        <v>29</v>
      </c>
      <c r="J38" s="41">
        <f>VLOOKUP(I38,'Money Won'!$A$2:$B$89,2,0)</f>
        <v>748000</v>
      </c>
      <c r="K38" s="42" t="s">
        <v>21</v>
      </c>
      <c r="L38" s="41">
        <f>VLOOKUP(K38,'Money Won'!$A$2:$B$89,2,0)</f>
        <v>286000</v>
      </c>
      <c r="M38" s="14" t="s">
        <v>46</v>
      </c>
      <c r="N38" s="15">
        <f>VLOOKUP(M38,'Money Won'!$A$2:$B$89,2,0)</f>
        <v>154000</v>
      </c>
      <c r="O38" s="119" t="s">
        <v>30</v>
      </c>
      <c r="P38" s="15">
        <f>VLOOKUP(O38,'Money Won'!$A$2:$B$89,2,0)</f>
        <v>1980000</v>
      </c>
      <c r="Q38" s="111" t="s">
        <v>43</v>
      </c>
      <c r="R38" s="15">
        <f>VLOOKUP(Q38,'Money Won'!$A$2:$B$89,2,0)</f>
        <v>10000</v>
      </c>
      <c r="S38" s="116" t="s">
        <v>85</v>
      </c>
      <c r="T38" s="17">
        <f>VLOOKUP(S38,'Money Won'!$A$2:$B$89,2,0)</f>
        <v>10000</v>
      </c>
      <c r="U38" s="16" t="s">
        <v>118</v>
      </c>
      <c r="V38" s="17">
        <f>VLOOKUP(U38,'Money Won'!$A$2:$B$89,2,0)</f>
        <v>27720</v>
      </c>
      <c r="W38" s="16" t="s">
        <v>115</v>
      </c>
      <c r="X38" s="17">
        <f>VLOOKUP(W38,'Money Won'!$A$2:$B$89,2,0)</f>
        <v>46200</v>
      </c>
      <c r="Y38" s="18" t="s">
        <v>131</v>
      </c>
      <c r="Z38" s="19">
        <f>VLOOKUP(Y38,'Money Won'!$A$2:$B$89,2,0)</f>
        <v>27060</v>
      </c>
      <c r="AA38" s="20" t="s">
        <v>125</v>
      </c>
      <c r="AB38" s="19">
        <f>VLOOKUP(AA38,'Money Won'!$A$2:$B$89,2,0)</f>
        <v>63663</v>
      </c>
      <c r="AC38" s="114" t="s">
        <v>129</v>
      </c>
      <c r="AD38" s="19">
        <f>VLOOKUP(AC38,'Money Won'!$A$2:$B$89,2,0)</f>
        <v>10000</v>
      </c>
      <c r="AE38" s="113" t="s">
        <v>27</v>
      </c>
      <c r="AF38" s="46">
        <f>VLOOKUP(AE38,'Money Won'!$A$2:$B$89,2,0)</f>
        <v>10000</v>
      </c>
      <c r="AG38" s="47" t="s">
        <v>28</v>
      </c>
      <c r="AH38" s="46">
        <f>VLOOKUP(AG38,'Money Won'!$A$2:$B$89,2,0)</f>
        <v>46200</v>
      </c>
      <c r="AI38" s="110" t="s">
        <v>136</v>
      </c>
      <c r="AJ38" s="36">
        <f>VLOOKUP(AI38,'Money Won'!$A$2:$B$89,2,0)</f>
        <v>0</v>
      </c>
    </row>
    <row r="39" spans="1:36" x14ac:dyDescent="0.2">
      <c r="A39" s="1">
        <v>121</v>
      </c>
      <c r="B39" s="13" t="s">
        <v>699</v>
      </c>
      <c r="C39" s="13" t="s">
        <v>698</v>
      </c>
      <c r="D39" s="13" t="s">
        <v>699</v>
      </c>
      <c r="E39" s="1" t="s">
        <v>140</v>
      </c>
      <c r="F39" s="1" t="s">
        <v>106</v>
      </c>
      <c r="G39" s="32" t="s">
        <v>106</v>
      </c>
      <c r="H39" s="26">
        <f t="shared" si="0"/>
        <v>3399183</v>
      </c>
      <c r="I39" s="40" t="s">
        <v>38</v>
      </c>
      <c r="J39" s="41">
        <f>VLOOKUP(I39,'Money Won'!$A$2:$B$89,2,0)</f>
        <v>128150</v>
      </c>
      <c r="K39" s="42" t="s">
        <v>97</v>
      </c>
      <c r="L39" s="41">
        <f>VLOOKUP(K39,'Money Won'!$A$2:$B$89,2,0)</f>
        <v>63663</v>
      </c>
      <c r="M39" s="119" t="s">
        <v>30</v>
      </c>
      <c r="N39" s="15">
        <f>VLOOKUP(M39,'Money Won'!$A$2:$B$89,2,0)</f>
        <v>1980000</v>
      </c>
      <c r="O39" s="14" t="s">
        <v>68</v>
      </c>
      <c r="P39" s="15">
        <f>VLOOKUP(O39,'Money Won'!$A$2:$B$89,2,0)</f>
        <v>192500</v>
      </c>
      <c r="Q39" s="14" t="s">
        <v>60</v>
      </c>
      <c r="R39" s="15">
        <f>VLOOKUP(Q39,'Money Won'!$A$2:$B$89,2,0)</f>
        <v>386375</v>
      </c>
      <c r="S39" s="16" t="s">
        <v>24</v>
      </c>
      <c r="T39" s="17">
        <f>VLOOKUP(S39,'Money Won'!$A$2:$B$89,2,0)</f>
        <v>46200</v>
      </c>
      <c r="U39" s="16" t="s">
        <v>116</v>
      </c>
      <c r="V39" s="17">
        <f>VLOOKUP(U39,'Money Won'!$A$2:$B$89,2,0)</f>
        <v>286000</v>
      </c>
      <c r="W39" s="16" t="s">
        <v>118</v>
      </c>
      <c r="X39" s="17">
        <f>VLOOKUP(W39,'Money Won'!$A$2:$B$89,2,0)</f>
        <v>27720</v>
      </c>
      <c r="Y39" s="115" t="s">
        <v>122</v>
      </c>
      <c r="Z39" s="19">
        <f>VLOOKUP(Y39,'Money Won'!$A$2:$B$89,2,0)</f>
        <v>10000</v>
      </c>
      <c r="AA39" s="114" t="s">
        <v>123</v>
      </c>
      <c r="AB39" s="19">
        <f>VLOOKUP(AA39,'Money Won'!$A$2:$B$89,2,0)</f>
        <v>10000</v>
      </c>
      <c r="AC39" s="20" t="s">
        <v>26</v>
      </c>
      <c r="AD39" s="19">
        <f>VLOOKUP(AC39,'Money Won'!$A$2:$B$89,2,0)</f>
        <v>93775</v>
      </c>
      <c r="AE39" s="45" t="s">
        <v>95</v>
      </c>
      <c r="AF39" s="46">
        <f>VLOOKUP(AE39,'Money Won'!$A$2:$B$89,2,0)</f>
        <v>28600</v>
      </c>
      <c r="AG39" s="47" t="s">
        <v>28</v>
      </c>
      <c r="AH39" s="46">
        <f>VLOOKUP(AG39,'Money Won'!$A$2:$B$89,2,0)</f>
        <v>46200</v>
      </c>
      <c r="AI39" s="35" t="s">
        <v>134</v>
      </c>
      <c r="AJ39" s="36">
        <f>VLOOKUP(AI39,'Money Won'!$A$2:$B$89,2,0)</f>
        <v>100000</v>
      </c>
    </row>
    <row r="40" spans="1:36" x14ac:dyDescent="0.2">
      <c r="A40" s="1">
        <v>118</v>
      </c>
      <c r="B40" s="13" t="s">
        <v>402</v>
      </c>
      <c r="C40" s="13" t="s">
        <v>400</v>
      </c>
      <c r="D40" s="13" t="s">
        <v>403</v>
      </c>
      <c r="E40" s="1" t="s">
        <v>140</v>
      </c>
      <c r="F40" s="1" t="s">
        <v>106</v>
      </c>
      <c r="G40" s="32" t="s">
        <v>106</v>
      </c>
      <c r="H40" s="26">
        <f t="shared" si="0"/>
        <v>3363238</v>
      </c>
      <c r="I40" s="40" t="s">
        <v>29</v>
      </c>
      <c r="J40" s="41">
        <f>VLOOKUP(I40,'Money Won'!$A$2:$B$89,2,0)</f>
        <v>748000</v>
      </c>
      <c r="K40" s="42" t="s">
        <v>97</v>
      </c>
      <c r="L40" s="41">
        <f>VLOOKUP(K40,'Money Won'!$A$2:$B$89,2,0)</f>
        <v>63663</v>
      </c>
      <c r="M40" s="111" t="s">
        <v>43</v>
      </c>
      <c r="N40" s="15">
        <f>VLOOKUP(M40,'Money Won'!$A$2:$B$89,2,0)</f>
        <v>10000</v>
      </c>
      <c r="O40" s="119" t="s">
        <v>30</v>
      </c>
      <c r="P40" s="15">
        <f>VLOOKUP(O40,'Money Won'!$A$2:$B$89,2,0)</f>
        <v>1980000</v>
      </c>
      <c r="Q40" s="14" t="s">
        <v>80</v>
      </c>
      <c r="R40" s="15">
        <f>VLOOKUP(Q40,'Money Won'!$A$2:$B$89,2,0)</f>
        <v>76450</v>
      </c>
      <c r="S40" s="16" t="s">
        <v>81</v>
      </c>
      <c r="T40" s="17">
        <f>VLOOKUP(S40,'Money Won'!$A$2:$B$89,2,0)</f>
        <v>76450</v>
      </c>
      <c r="U40" s="16" t="s">
        <v>113</v>
      </c>
      <c r="V40" s="17">
        <f>VLOOKUP(U40,'Money Won'!$A$2:$B$89,2,0)</f>
        <v>192500</v>
      </c>
      <c r="W40" s="116" t="s">
        <v>70</v>
      </c>
      <c r="X40" s="17">
        <f>VLOOKUP(W40,'Money Won'!$A$2:$B$89,2,0)</f>
        <v>10000</v>
      </c>
      <c r="Y40" s="115" t="s">
        <v>122</v>
      </c>
      <c r="Z40" s="19">
        <f>VLOOKUP(Y40,'Money Won'!$A$2:$B$89,2,0)</f>
        <v>10000</v>
      </c>
      <c r="AA40" s="20" t="s">
        <v>33</v>
      </c>
      <c r="AB40" s="19">
        <f>VLOOKUP(AA40,'Money Won'!$A$2:$B$89,2,0)</f>
        <v>46200</v>
      </c>
      <c r="AC40" s="20" t="s">
        <v>26</v>
      </c>
      <c r="AD40" s="19">
        <f>VLOOKUP(AC40,'Money Won'!$A$2:$B$89,2,0)</f>
        <v>93775</v>
      </c>
      <c r="AE40" s="45" t="s">
        <v>28</v>
      </c>
      <c r="AF40" s="46">
        <f>VLOOKUP(AE40,'Money Won'!$A$2:$B$89,2,0)</f>
        <v>46200</v>
      </c>
      <c r="AG40" s="112" t="s">
        <v>94</v>
      </c>
      <c r="AH40" s="46">
        <f>VLOOKUP(AG40,'Money Won'!$A$2:$B$89,2,0)</f>
        <v>10000</v>
      </c>
      <c r="AI40" s="110" t="s">
        <v>137</v>
      </c>
      <c r="AJ40" s="36">
        <f>VLOOKUP(AI40,'Money Won'!$A$2:$B$89,2,0)</f>
        <v>0</v>
      </c>
    </row>
    <row r="41" spans="1:36" x14ac:dyDescent="0.2">
      <c r="A41" s="22">
        <v>500</v>
      </c>
      <c r="B41" s="13" t="s">
        <v>204</v>
      </c>
      <c r="C41" s="13" t="s">
        <v>203</v>
      </c>
      <c r="D41" s="13" t="s">
        <v>204</v>
      </c>
      <c r="E41" s="1" t="s">
        <v>140</v>
      </c>
      <c r="F41" s="1" t="s">
        <v>106</v>
      </c>
      <c r="G41" s="32" t="s">
        <v>106</v>
      </c>
      <c r="H41" s="26">
        <f t="shared" si="0"/>
        <v>3355850</v>
      </c>
      <c r="I41" s="40" t="s">
        <v>54</v>
      </c>
      <c r="J41" s="41">
        <f>VLOOKUP(I41,'Money Won'!$A$2:$B$89,2,0)</f>
        <v>231000</v>
      </c>
      <c r="K41" s="42" t="s">
        <v>21</v>
      </c>
      <c r="L41" s="41">
        <f>VLOOKUP(K41,'Money Won'!$A$2:$B$89,2,0)</f>
        <v>286000</v>
      </c>
      <c r="M41" s="14" t="s">
        <v>68</v>
      </c>
      <c r="N41" s="15">
        <f>VLOOKUP(M41,'Money Won'!$A$2:$B$89,2,0)</f>
        <v>192500</v>
      </c>
      <c r="O41" s="119" t="s">
        <v>30</v>
      </c>
      <c r="P41" s="15">
        <f>VLOOKUP(O41,'Money Won'!$A$2:$B$89,2,0)</f>
        <v>1980000</v>
      </c>
      <c r="Q41" s="111" t="s">
        <v>103</v>
      </c>
      <c r="R41" s="15">
        <f>VLOOKUP(Q41,'Money Won'!$A$2:$B$89,2,0)</f>
        <v>10000</v>
      </c>
      <c r="S41" s="16" t="s">
        <v>114</v>
      </c>
      <c r="T41" s="17">
        <f>VLOOKUP(S41,'Money Won'!$A$2:$B$89,2,0)</f>
        <v>35200</v>
      </c>
      <c r="U41" s="116" t="s">
        <v>92</v>
      </c>
      <c r="V41" s="17">
        <f>VLOOKUP(U41,'Money Won'!$A$2:$B$89,2,0)</f>
        <v>10000</v>
      </c>
      <c r="W41" s="16" t="s">
        <v>115</v>
      </c>
      <c r="X41" s="17">
        <f>VLOOKUP(W41,'Money Won'!$A$2:$B$89,2,0)</f>
        <v>46200</v>
      </c>
      <c r="Y41" s="18" t="s">
        <v>26</v>
      </c>
      <c r="Z41" s="19">
        <f>VLOOKUP(Y41,'Money Won'!$A$2:$B$89,2,0)</f>
        <v>93775</v>
      </c>
      <c r="AA41" s="20" t="s">
        <v>130</v>
      </c>
      <c r="AB41" s="19">
        <f>VLOOKUP(AA41,'Money Won'!$A$2:$B$89,2,0)</f>
        <v>386375</v>
      </c>
      <c r="AC41" s="114" t="s">
        <v>129</v>
      </c>
      <c r="AD41" s="19">
        <f>VLOOKUP(AC41,'Money Won'!$A$2:$B$89,2,0)</f>
        <v>10000</v>
      </c>
      <c r="AE41" s="45" t="s">
        <v>95</v>
      </c>
      <c r="AF41" s="46">
        <f>VLOOKUP(AE41,'Money Won'!$A$2:$B$89,2,0)</f>
        <v>28600</v>
      </c>
      <c r="AG41" s="47" t="s">
        <v>28</v>
      </c>
      <c r="AH41" s="46">
        <f>VLOOKUP(AG41,'Money Won'!$A$2:$B$89,2,0)</f>
        <v>46200</v>
      </c>
      <c r="AI41" s="110" t="s">
        <v>136</v>
      </c>
      <c r="AJ41" s="36">
        <f>VLOOKUP(AI41,'Money Won'!$A$2:$B$89,2,0)</f>
        <v>0</v>
      </c>
    </row>
    <row r="42" spans="1:36" x14ac:dyDescent="0.2">
      <c r="A42" s="1">
        <v>432</v>
      </c>
      <c r="B42" s="13" t="s">
        <v>684</v>
      </c>
      <c r="C42" s="13" t="s">
        <v>691</v>
      </c>
      <c r="D42" s="13" t="s">
        <v>682</v>
      </c>
      <c r="E42" s="1" t="s">
        <v>140</v>
      </c>
      <c r="F42" s="1" t="s">
        <v>106</v>
      </c>
      <c r="G42" s="32" t="s">
        <v>106</v>
      </c>
      <c r="H42" s="26">
        <f t="shared" si="0"/>
        <v>3345163</v>
      </c>
      <c r="I42" s="40" t="s">
        <v>21</v>
      </c>
      <c r="J42" s="41">
        <f>VLOOKUP(I42,'Money Won'!$A$2:$B$89,2,0)</f>
        <v>286000</v>
      </c>
      <c r="K42" s="42" t="s">
        <v>97</v>
      </c>
      <c r="L42" s="41">
        <f>VLOOKUP(K42,'Money Won'!$A$2:$B$89,2,0)</f>
        <v>63663</v>
      </c>
      <c r="M42" s="119" t="s">
        <v>30</v>
      </c>
      <c r="N42" s="15">
        <f>VLOOKUP(M42,'Money Won'!$A$2:$B$89,2,0)</f>
        <v>1980000</v>
      </c>
      <c r="O42" s="14" t="s">
        <v>42</v>
      </c>
      <c r="P42" s="15">
        <f>VLOOKUP(O42,'Money Won'!$A$2:$B$89,2,0)</f>
        <v>46200</v>
      </c>
      <c r="Q42" s="14" t="s">
        <v>55</v>
      </c>
      <c r="R42" s="15">
        <f>VLOOKUP(Q42,'Money Won'!$A$2:$B$89,2,0)</f>
        <v>231000</v>
      </c>
      <c r="S42" s="16" t="s">
        <v>117</v>
      </c>
      <c r="T42" s="17">
        <f>VLOOKUP(S42,'Money Won'!$A$2:$B$89,2,0)</f>
        <v>35200</v>
      </c>
      <c r="U42" s="116" t="s">
        <v>85</v>
      </c>
      <c r="V42" s="17">
        <f>VLOOKUP(U42,'Money Won'!$A$2:$B$89,2,0)</f>
        <v>10000</v>
      </c>
      <c r="W42" s="16" t="s">
        <v>108</v>
      </c>
      <c r="X42" s="17">
        <f>VLOOKUP(W42,'Money Won'!$A$2:$B$89,2,0)</f>
        <v>128150</v>
      </c>
      <c r="Y42" s="115" t="s">
        <v>120</v>
      </c>
      <c r="Z42" s="19">
        <f>VLOOKUP(Y42,'Money Won'!$A$2:$B$89,2,0)</f>
        <v>10000</v>
      </c>
      <c r="AA42" s="20" t="s">
        <v>64</v>
      </c>
      <c r="AB42" s="19">
        <f>VLOOKUP(AA42,'Money Won'!$A$2:$B$89,2,0)</f>
        <v>93775</v>
      </c>
      <c r="AC42" s="20" t="s">
        <v>130</v>
      </c>
      <c r="AD42" s="19">
        <f>VLOOKUP(AC42,'Money Won'!$A$2:$B$89,2,0)</f>
        <v>386375</v>
      </c>
      <c r="AE42" s="45" t="s">
        <v>95</v>
      </c>
      <c r="AF42" s="46">
        <f>VLOOKUP(AE42,'Money Won'!$A$2:$B$89,2,0)</f>
        <v>28600</v>
      </c>
      <c r="AG42" s="47" t="s">
        <v>87</v>
      </c>
      <c r="AH42" s="46">
        <f>VLOOKUP(AG42,'Money Won'!$A$2:$B$89,2,0)</f>
        <v>46200</v>
      </c>
      <c r="AI42" s="110" t="s">
        <v>137</v>
      </c>
      <c r="AJ42" s="36">
        <f>VLOOKUP(AI42,'Money Won'!$A$2:$B$89,2,0)</f>
        <v>0</v>
      </c>
    </row>
    <row r="43" spans="1:36" x14ac:dyDescent="0.2">
      <c r="A43" s="1">
        <v>367</v>
      </c>
      <c r="B43" s="13" t="s">
        <v>619</v>
      </c>
      <c r="C43" s="13" t="s">
        <v>613</v>
      </c>
      <c r="D43" s="13" t="s">
        <v>615</v>
      </c>
      <c r="E43" s="1" t="s">
        <v>140</v>
      </c>
      <c r="F43" s="1" t="s">
        <v>106</v>
      </c>
      <c r="G43" s="32" t="s">
        <v>106</v>
      </c>
      <c r="H43" s="26">
        <f t="shared" si="0"/>
        <v>3303023</v>
      </c>
      <c r="I43" s="40" t="s">
        <v>29</v>
      </c>
      <c r="J43" s="41">
        <f>VLOOKUP(I43,'Money Won'!$A$2:$B$89,2,0)</f>
        <v>748000</v>
      </c>
      <c r="K43" s="42" t="s">
        <v>97</v>
      </c>
      <c r="L43" s="41">
        <f>VLOOKUP(K43,'Money Won'!$A$2:$B$89,2,0)</f>
        <v>63663</v>
      </c>
      <c r="M43" s="119" t="s">
        <v>30</v>
      </c>
      <c r="N43" s="15">
        <f>VLOOKUP(M43,'Money Won'!$A$2:$B$89,2,0)</f>
        <v>1980000</v>
      </c>
      <c r="O43" s="14" t="s">
        <v>46</v>
      </c>
      <c r="P43" s="15">
        <f>VLOOKUP(O43,'Money Won'!$A$2:$B$89,2,0)</f>
        <v>154000</v>
      </c>
      <c r="Q43" s="14" t="s">
        <v>80</v>
      </c>
      <c r="R43" s="15">
        <f>VLOOKUP(Q43,'Money Won'!$A$2:$B$89,2,0)</f>
        <v>76450</v>
      </c>
      <c r="S43" s="116" t="s">
        <v>71</v>
      </c>
      <c r="T43" s="17">
        <f>VLOOKUP(S43,'Money Won'!$A$2:$B$89,2,0)</f>
        <v>10000</v>
      </c>
      <c r="U43" s="16" t="s">
        <v>78</v>
      </c>
      <c r="V43" s="17">
        <f>VLOOKUP(U43,'Money Won'!$A$2:$B$89,2,0)</f>
        <v>55275</v>
      </c>
      <c r="W43" s="16" t="s">
        <v>115</v>
      </c>
      <c r="X43" s="17">
        <f>VLOOKUP(W43,'Money Won'!$A$2:$B$89,2,0)</f>
        <v>46200</v>
      </c>
      <c r="Y43" s="18" t="s">
        <v>131</v>
      </c>
      <c r="Z43" s="19">
        <f>VLOOKUP(Y43,'Money Won'!$A$2:$B$89,2,0)</f>
        <v>27060</v>
      </c>
      <c r="AA43" s="114" t="s">
        <v>121</v>
      </c>
      <c r="AB43" s="19">
        <f>VLOOKUP(AA43,'Money Won'!$A$2:$B$89,2,0)</f>
        <v>10000</v>
      </c>
      <c r="AC43" s="20" t="s">
        <v>26</v>
      </c>
      <c r="AD43" s="19">
        <f>VLOOKUP(AC43,'Money Won'!$A$2:$B$89,2,0)</f>
        <v>93775</v>
      </c>
      <c r="AE43" s="45" t="s">
        <v>95</v>
      </c>
      <c r="AF43" s="46">
        <f>VLOOKUP(AE43,'Money Won'!$A$2:$B$89,2,0)</f>
        <v>28600</v>
      </c>
      <c r="AG43" s="112" t="s">
        <v>27</v>
      </c>
      <c r="AH43" s="46">
        <f>VLOOKUP(AG43,'Money Won'!$A$2:$B$89,2,0)</f>
        <v>10000</v>
      </c>
      <c r="AI43" s="110" t="s">
        <v>136</v>
      </c>
      <c r="AJ43" s="36">
        <f>VLOOKUP(AI43,'Money Won'!$A$2:$B$89,2,0)</f>
        <v>0</v>
      </c>
    </row>
    <row r="44" spans="1:36" x14ac:dyDescent="0.2">
      <c r="A44" s="22">
        <v>467</v>
      </c>
      <c r="B44" s="13" t="s">
        <v>1113</v>
      </c>
      <c r="C44" s="13" t="s">
        <v>232</v>
      </c>
      <c r="D44" s="13" t="s">
        <v>233</v>
      </c>
      <c r="E44" s="1" t="s">
        <v>140</v>
      </c>
      <c r="F44" s="1" t="s">
        <v>106</v>
      </c>
      <c r="G44" s="32" t="s">
        <v>106</v>
      </c>
      <c r="H44" s="26">
        <f t="shared" si="0"/>
        <v>3302060</v>
      </c>
      <c r="I44" s="40" t="s">
        <v>22</v>
      </c>
      <c r="J44" s="41">
        <f>VLOOKUP(I44,'Money Won'!$A$2:$B$89,2,0)</f>
        <v>386375</v>
      </c>
      <c r="K44" s="42" t="s">
        <v>54</v>
      </c>
      <c r="L44" s="41">
        <f>VLOOKUP(K44,'Money Won'!$A$2:$B$89,2,0)</f>
        <v>231000</v>
      </c>
      <c r="M44" s="14" t="s">
        <v>68</v>
      </c>
      <c r="N44" s="15">
        <f>VLOOKUP(M44,'Money Won'!$A$2:$B$89,2,0)</f>
        <v>192500</v>
      </c>
      <c r="O44" s="119" t="s">
        <v>30</v>
      </c>
      <c r="P44" s="15">
        <f>VLOOKUP(O44,'Money Won'!$A$2:$B$89,2,0)</f>
        <v>1980000</v>
      </c>
      <c r="Q44" s="111" t="s">
        <v>43</v>
      </c>
      <c r="R44" s="15">
        <f>VLOOKUP(Q44,'Money Won'!$A$2:$B$89,2,0)</f>
        <v>10000</v>
      </c>
      <c r="S44" s="16" t="s">
        <v>81</v>
      </c>
      <c r="T44" s="17">
        <f>VLOOKUP(S44,'Money Won'!$A$2:$B$89,2,0)</f>
        <v>76450</v>
      </c>
      <c r="U44" s="116" t="s">
        <v>85</v>
      </c>
      <c r="V44" s="17">
        <f>VLOOKUP(U44,'Money Won'!$A$2:$B$89,2,0)</f>
        <v>10000</v>
      </c>
      <c r="W44" s="16" t="s">
        <v>113</v>
      </c>
      <c r="X44" s="17">
        <f>VLOOKUP(W44,'Money Won'!$A$2:$B$89,2,0)</f>
        <v>192500</v>
      </c>
      <c r="Y44" s="18" t="s">
        <v>26</v>
      </c>
      <c r="Z44" s="19">
        <f>VLOOKUP(Y44,'Money Won'!$A$2:$B$89,2,0)</f>
        <v>93775</v>
      </c>
      <c r="AA44" s="114" t="s">
        <v>123</v>
      </c>
      <c r="AB44" s="19">
        <f>VLOOKUP(AA44,'Money Won'!$A$2:$B$89,2,0)</f>
        <v>10000</v>
      </c>
      <c r="AC44" s="20" t="s">
        <v>131</v>
      </c>
      <c r="AD44" s="19">
        <f>VLOOKUP(AC44,'Money Won'!$A$2:$B$89,2,0)</f>
        <v>27060</v>
      </c>
      <c r="AE44" s="45" t="s">
        <v>28</v>
      </c>
      <c r="AF44" s="46">
        <f>VLOOKUP(AE44,'Money Won'!$A$2:$B$89,2,0)</f>
        <v>46200</v>
      </c>
      <c r="AG44" s="47" t="s">
        <v>87</v>
      </c>
      <c r="AH44" s="46">
        <f>VLOOKUP(AG44,'Money Won'!$A$2:$B$89,2,0)</f>
        <v>46200</v>
      </c>
      <c r="AI44" s="110" t="s">
        <v>136</v>
      </c>
      <c r="AJ44" s="36">
        <f>VLOOKUP(AI44,'Money Won'!$A$2:$B$89,2,0)</f>
        <v>0</v>
      </c>
    </row>
    <row r="45" spans="1:36" x14ac:dyDescent="0.2">
      <c r="A45" s="1">
        <v>154</v>
      </c>
      <c r="B45" s="13" t="s">
        <v>504</v>
      </c>
      <c r="C45" s="13" t="s">
        <v>503</v>
      </c>
      <c r="D45" s="13" t="s">
        <v>506</v>
      </c>
      <c r="E45" s="1" t="s">
        <v>140</v>
      </c>
      <c r="F45" s="1" t="s">
        <v>106</v>
      </c>
      <c r="G45" s="32" t="s">
        <v>106</v>
      </c>
      <c r="H45" s="26">
        <f t="shared" si="0"/>
        <v>3272553</v>
      </c>
      <c r="I45" s="40" t="s">
        <v>97</v>
      </c>
      <c r="J45" s="41">
        <f>VLOOKUP(I45,'Money Won'!$A$2:$B$89,2,0)</f>
        <v>63663</v>
      </c>
      <c r="K45" s="42" t="s">
        <v>22</v>
      </c>
      <c r="L45" s="41">
        <f>VLOOKUP(K45,'Money Won'!$A$2:$B$89,2,0)</f>
        <v>386375</v>
      </c>
      <c r="M45" s="119" t="s">
        <v>30</v>
      </c>
      <c r="N45" s="15">
        <f>VLOOKUP(M45,'Money Won'!$A$2:$B$89,2,0)</f>
        <v>1980000</v>
      </c>
      <c r="O45" s="14" t="s">
        <v>32</v>
      </c>
      <c r="P45" s="15">
        <f>VLOOKUP(O45,'Money Won'!$A$2:$B$89,2,0)</f>
        <v>319000</v>
      </c>
      <c r="Q45" s="14" t="s">
        <v>55</v>
      </c>
      <c r="R45" s="15">
        <f>VLOOKUP(Q45,'Money Won'!$A$2:$B$89,2,0)</f>
        <v>231000</v>
      </c>
      <c r="S45" s="16" t="s">
        <v>98</v>
      </c>
      <c r="T45" s="17">
        <f>VLOOKUP(S45,'Money Won'!$A$2:$B$89,2,0)</f>
        <v>30140</v>
      </c>
      <c r="U45" s="116" t="s">
        <v>92</v>
      </c>
      <c r="V45" s="17">
        <f>VLOOKUP(U45,'Money Won'!$A$2:$B$89,2,0)</f>
        <v>10000</v>
      </c>
      <c r="W45" s="16" t="s">
        <v>115</v>
      </c>
      <c r="X45" s="17">
        <f>VLOOKUP(W45,'Money Won'!$A$2:$B$89,2,0)</f>
        <v>46200</v>
      </c>
      <c r="Y45" s="115" t="s">
        <v>122</v>
      </c>
      <c r="Z45" s="19">
        <f>VLOOKUP(Y45,'Money Won'!$A$2:$B$89,2,0)</f>
        <v>10000</v>
      </c>
      <c r="AA45" s="114" t="s">
        <v>44</v>
      </c>
      <c r="AB45" s="19">
        <f>VLOOKUP(AA45,'Money Won'!$A$2:$B$89,2,0)</f>
        <v>10000</v>
      </c>
      <c r="AC45" s="20" t="s">
        <v>82</v>
      </c>
      <c r="AD45" s="19">
        <f>VLOOKUP(AC45,'Money Won'!$A$2:$B$89,2,0)</f>
        <v>93775</v>
      </c>
      <c r="AE45" s="45" t="s">
        <v>87</v>
      </c>
      <c r="AF45" s="46">
        <f>VLOOKUP(AE45,'Money Won'!$A$2:$B$89,2,0)</f>
        <v>46200</v>
      </c>
      <c r="AG45" s="47" t="s">
        <v>28</v>
      </c>
      <c r="AH45" s="46">
        <f>VLOOKUP(AG45,'Money Won'!$A$2:$B$89,2,0)</f>
        <v>46200</v>
      </c>
      <c r="AI45" s="110" t="s">
        <v>138</v>
      </c>
      <c r="AJ45" s="36">
        <f>VLOOKUP(AI45,'Money Won'!$A$2:$B$89,2,0)</f>
        <v>0</v>
      </c>
    </row>
    <row r="46" spans="1:36" x14ac:dyDescent="0.2">
      <c r="A46" s="1">
        <v>430</v>
      </c>
      <c r="B46" s="13" t="s">
        <v>408</v>
      </c>
      <c r="C46" s="13" t="s">
        <v>377</v>
      </c>
      <c r="D46" s="13" t="s">
        <v>378</v>
      </c>
      <c r="E46" s="1" t="s">
        <v>140</v>
      </c>
      <c r="F46" s="1" t="s">
        <v>106</v>
      </c>
      <c r="G46" s="32" t="s">
        <v>106</v>
      </c>
      <c r="H46" s="26">
        <f t="shared" si="0"/>
        <v>3263000</v>
      </c>
      <c r="I46" s="40" t="s">
        <v>22</v>
      </c>
      <c r="J46" s="41">
        <f>VLOOKUP(I46,'Money Won'!$A$2:$B$89,2,0)</f>
        <v>386375</v>
      </c>
      <c r="K46" s="42" t="s">
        <v>31</v>
      </c>
      <c r="L46" s="41">
        <f>VLOOKUP(K46,'Money Won'!$A$2:$B$89,2,0)</f>
        <v>170500</v>
      </c>
      <c r="M46" s="14" t="s">
        <v>68</v>
      </c>
      <c r="N46" s="15">
        <f>VLOOKUP(M46,'Money Won'!$A$2:$B$89,2,0)</f>
        <v>192500</v>
      </c>
      <c r="O46" s="119" t="s">
        <v>30</v>
      </c>
      <c r="P46" s="15">
        <f>VLOOKUP(O46,'Money Won'!$A$2:$B$89,2,0)</f>
        <v>1980000</v>
      </c>
      <c r="Q46" s="14" t="s">
        <v>55</v>
      </c>
      <c r="R46" s="15">
        <f>VLOOKUP(Q46,'Money Won'!$A$2:$B$89,2,0)</f>
        <v>231000</v>
      </c>
      <c r="S46" s="16" t="s">
        <v>81</v>
      </c>
      <c r="T46" s="17">
        <f>VLOOKUP(S46,'Money Won'!$A$2:$B$89,2,0)</f>
        <v>76450</v>
      </c>
      <c r="U46" s="116" t="s">
        <v>105</v>
      </c>
      <c r="V46" s="17">
        <f>VLOOKUP(U46,'Money Won'!$A$2:$B$89,2,0)</f>
        <v>10000</v>
      </c>
      <c r="W46" s="16" t="s">
        <v>115</v>
      </c>
      <c r="X46" s="17">
        <f>VLOOKUP(W46,'Money Won'!$A$2:$B$89,2,0)</f>
        <v>46200</v>
      </c>
      <c r="Y46" s="18" t="s">
        <v>26</v>
      </c>
      <c r="Z46" s="19">
        <f>VLOOKUP(Y46,'Money Won'!$A$2:$B$89,2,0)</f>
        <v>93775</v>
      </c>
      <c r="AA46" s="114" t="s">
        <v>127</v>
      </c>
      <c r="AB46" s="19">
        <f>VLOOKUP(AA46,'Money Won'!$A$2:$B$89,2,0)</f>
        <v>10000</v>
      </c>
      <c r="AC46" s="114" t="s">
        <v>126</v>
      </c>
      <c r="AD46" s="19">
        <f>VLOOKUP(AC46,'Money Won'!$A$2:$B$89,2,0)</f>
        <v>10000</v>
      </c>
      <c r="AE46" s="45" t="s">
        <v>87</v>
      </c>
      <c r="AF46" s="46">
        <f>VLOOKUP(AE46,'Money Won'!$A$2:$B$89,2,0)</f>
        <v>46200</v>
      </c>
      <c r="AG46" s="112" t="s">
        <v>86</v>
      </c>
      <c r="AH46" s="46">
        <f>VLOOKUP(AG46,'Money Won'!$A$2:$B$89,2,0)</f>
        <v>10000</v>
      </c>
      <c r="AI46" s="110" t="s">
        <v>136</v>
      </c>
      <c r="AJ46" s="36">
        <f>VLOOKUP(AI46,'Money Won'!$A$2:$B$89,2,0)</f>
        <v>0</v>
      </c>
    </row>
    <row r="47" spans="1:36" x14ac:dyDescent="0.2">
      <c r="A47" s="22">
        <v>95</v>
      </c>
      <c r="B47" s="13" t="s">
        <v>784</v>
      </c>
      <c r="C47" s="13" t="s">
        <v>783</v>
      </c>
      <c r="D47" s="13" t="s">
        <v>784</v>
      </c>
      <c r="E47" s="1" t="s">
        <v>140</v>
      </c>
      <c r="F47" s="1" t="s">
        <v>106</v>
      </c>
      <c r="G47" s="32" t="s">
        <v>106</v>
      </c>
      <c r="H47" s="26">
        <f t="shared" si="0"/>
        <v>3249998</v>
      </c>
      <c r="I47" s="40" t="s">
        <v>97</v>
      </c>
      <c r="J47" s="41">
        <f>VLOOKUP(I47,'Money Won'!$A$2:$B$89,2,0)</f>
        <v>63663</v>
      </c>
      <c r="K47" s="42" t="s">
        <v>22</v>
      </c>
      <c r="L47" s="41">
        <f>VLOOKUP(K47,'Money Won'!$A$2:$B$89,2,0)</f>
        <v>386375</v>
      </c>
      <c r="M47" s="119" t="s">
        <v>30</v>
      </c>
      <c r="N47" s="15">
        <f>VLOOKUP(M47,'Money Won'!$A$2:$B$89,2,0)</f>
        <v>1980000</v>
      </c>
      <c r="O47" s="111" t="s">
        <v>43</v>
      </c>
      <c r="P47" s="15">
        <f>VLOOKUP(O47,'Money Won'!$A$2:$B$89,2,0)</f>
        <v>10000</v>
      </c>
      <c r="Q47" s="14" t="s">
        <v>60</v>
      </c>
      <c r="R47" s="15">
        <f>VLOOKUP(Q47,'Money Won'!$A$2:$B$89,2,0)</f>
        <v>386375</v>
      </c>
      <c r="S47" s="16" t="s">
        <v>108</v>
      </c>
      <c r="T47" s="17">
        <f>VLOOKUP(S47,'Money Won'!$A$2:$B$89,2,0)</f>
        <v>128150</v>
      </c>
      <c r="U47" s="116" t="s">
        <v>70</v>
      </c>
      <c r="V47" s="17">
        <f>VLOOKUP(U47,'Money Won'!$A$2:$B$89,2,0)</f>
        <v>10000</v>
      </c>
      <c r="W47" s="16" t="s">
        <v>115</v>
      </c>
      <c r="X47" s="17">
        <f>VLOOKUP(W47,'Money Won'!$A$2:$B$89,2,0)</f>
        <v>46200</v>
      </c>
      <c r="Y47" s="18" t="s">
        <v>64</v>
      </c>
      <c r="Z47" s="19">
        <f>VLOOKUP(Y47,'Money Won'!$A$2:$B$89,2,0)</f>
        <v>93775</v>
      </c>
      <c r="AA47" s="20" t="s">
        <v>128</v>
      </c>
      <c r="AB47" s="19">
        <f>VLOOKUP(AA47,'Money Won'!$A$2:$B$89,2,0)</f>
        <v>26000</v>
      </c>
      <c r="AC47" s="20" t="s">
        <v>131</v>
      </c>
      <c r="AD47" s="19">
        <f>VLOOKUP(AC47,'Money Won'!$A$2:$B$89,2,0)</f>
        <v>27060</v>
      </c>
      <c r="AE47" s="45" t="s">
        <v>28</v>
      </c>
      <c r="AF47" s="46">
        <f>VLOOKUP(AE47,'Money Won'!$A$2:$B$89,2,0)</f>
        <v>46200</v>
      </c>
      <c r="AG47" s="47" t="s">
        <v>87</v>
      </c>
      <c r="AH47" s="46">
        <f>VLOOKUP(AG47,'Money Won'!$A$2:$B$89,2,0)</f>
        <v>46200</v>
      </c>
      <c r="AI47" s="110" t="s">
        <v>138</v>
      </c>
      <c r="AJ47" s="36">
        <f>VLOOKUP(AI47,'Money Won'!$A$2:$B$89,2,0)</f>
        <v>0</v>
      </c>
    </row>
    <row r="48" spans="1:36" x14ac:dyDescent="0.2">
      <c r="A48" s="1">
        <v>69</v>
      </c>
      <c r="B48" s="13" t="s">
        <v>1091</v>
      </c>
      <c r="C48" s="13" t="s">
        <v>1090</v>
      </c>
      <c r="D48" s="13" t="s">
        <v>1091</v>
      </c>
      <c r="E48" s="1" t="s">
        <v>140</v>
      </c>
      <c r="F48" s="1" t="s">
        <v>106</v>
      </c>
      <c r="G48" s="32" t="s">
        <v>106</v>
      </c>
      <c r="H48" s="26">
        <f t="shared" si="0"/>
        <v>3232073</v>
      </c>
      <c r="I48" s="40" t="s">
        <v>29</v>
      </c>
      <c r="J48" s="41">
        <f>VLOOKUP(I48,'Money Won'!$A$2:$B$89,2,0)</f>
        <v>748000</v>
      </c>
      <c r="K48" s="42" t="s">
        <v>41</v>
      </c>
      <c r="L48" s="41">
        <f>VLOOKUP(K48,'Money Won'!$A$2:$B$89,2,0)</f>
        <v>1188000</v>
      </c>
      <c r="M48" s="14" t="s">
        <v>68</v>
      </c>
      <c r="N48" s="15">
        <f>VLOOKUP(M48,'Money Won'!$A$2:$B$89,2,0)</f>
        <v>192500</v>
      </c>
      <c r="O48" s="14" t="s">
        <v>25</v>
      </c>
      <c r="P48" s="15">
        <f>VLOOKUP(O48,'Money Won'!$A$2:$B$89,2,0)</f>
        <v>528000</v>
      </c>
      <c r="Q48" s="14" t="s">
        <v>80</v>
      </c>
      <c r="R48" s="15">
        <f>VLOOKUP(Q48,'Money Won'!$A$2:$B$89,2,0)</f>
        <v>76450</v>
      </c>
      <c r="S48" s="116" t="s">
        <v>85</v>
      </c>
      <c r="T48" s="17">
        <f>VLOOKUP(S48,'Money Won'!$A$2:$B$89,2,0)</f>
        <v>10000</v>
      </c>
      <c r="U48" s="16" t="s">
        <v>23</v>
      </c>
      <c r="V48" s="17">
        <f>VLOOKUP(U48,'Money Won'!$A$2:$B$89,2,0)</f>
        <v>63663</v>
      </c>
      <c r="W48" s="16" t="s">
        <v>116</v>
      </c>
      <c r="X48" s="17">
        <f>VLOOKUP(W48,'Money Won'!$A$2:$B$89,2,0)</f>
        <v>286000</v>
      </c>
      <c r="Y48" s="18" t="s">
        <v>131</v>
      </c>
      <c r="Z48" s="19">
        <f>VLOOKUP(Y48,'Money Won'!$A$2:$B$89,2,0)</f>
        <v>27060</v>
      </c>
      <c r="AA48" s="114" t="s">
        <v>121</v>
      </c>
      <c r="AB48" s="19">
        <f>VLOOKUP(AA48,'Money Won'!$A$2:$B$89,2,0)</f>
        <v>10000</v>
      </c>
      <c r="AC48" s="114" t="s">
        <v>91</v>
      </c>
      <c r="AD48" s="19">
        <f>VLOOKUP(AC48,'Money Won'!$A$2:$B$89,2,0)</f>
        <v>10000</v>
      </c>
      <c r="AE48" s="45" t="s">
        <v>28</v>
      </c>
      <c r="AF48" s="46">
        <f>VLOOKUP(AE48,'Money Won'!$A$2:$B$89,2,0)</f>
        <v>46200</v>
      </c>
      <c r="AG48" s="47" t="s">
        <v>87</v>
      </c>
      <c r="AH48" s="46">
        <f>VLOOKUP(AG48,'Money Won'!$A$2:$B$89,2,0)</f>
        <v>46200</v>
      </c>
      <c r="AI48" s="110" t="s">
        <v>136</v>
      </c>
      <c r="AJ48" s="36">
        <f>VLOOKUP(AI48,'Money Won'!$A$2:$B$89,2,0)</f>
        <v>0</v>
      </c>
    </row>
    <row r="49" spans="1:36" x14ac:dyDescent="0.2">
      <c r="A49" s="1">
        <v>478</v>
      </c>
      <c r="B49" s="13" t="s">
        <v>1085</v>
      </c>
      <c r="C49" s="13" t="s">
        <v>1084</v>
      </c>
      <c r="D49" s="13" t="str">
        <f>B49</f>
        <v>Svobodny, Eric</v>
      </c>
      <c r="E49" s="1" t="s">
        <v>140</v>
      </c>
      <c r="F49" s="1" t="s">
        <v>106</v>
      </c>
      <c r="G49" s="32" t="s">
        <v>106</v>
      </c>
      <c r="H49" s="26">
        <f t="shared" si="0"/>
        <v>3229473</v>
      </c>
      <c r="I49" s="40" t="s">
        <v>31</v>
      </c>
      <c r="J49" s="41">
        <f>VLOOKUP(I49,'Money Won'!$A$2:$B$89,2,0)</f>
        <v>170500</v>
      </c>
      <c r="K49" s="42" t="s">
        <v>97</v>
      </c>
      <c r="L49" s="41">
        <f>VLOOKUP(K49,'Money Won'!$A$2:$B$89,2,0)</f>
        <v>63663</v>
      </c>
      <c r="M49" s="119" t="s">
        <v>30</v>
      </c>
      <c r="N49" s="15">
        <f>VLOOKUP(M49,'Money Won'!$A$2:$B$89,2,0)</f>
        <v>1980000</v>
      </c>
      <c r="O49" s="14" t="s">
        <v>55</v>
      </c>
      <c r="P49" s="15">
        <f>VLOOKUP(O49,'Money Won'!$A$2:$B$89,2,0)</f>
        <v>231000</v>
      </c>
      <c r="Q49" s="14" t="s">
        <v>60</v>
      </c>
      <c r="R49" s="15">
        <f>VLOOKUP(Q49,'Money Won'!$A$2:$B$89,2,0)</f>
        <v>386375</v>
      </c>
      <c r="S49" s="116" t="s">
        <v>104</v>
      </c>
      <c r="T49" s="17">
        <f>VLOOKUP(S49,'Money Won'!$A$2:$B$89,2,0)</f>
        <v>10000</v>
      </c>
      <c r="U49" s="16" t="s">
        <v>113</v>
      </c>
      <c r="V49" s="17">
        <f>VLOOKUP(U49,'Money Won'!$A$2:$B$89,2,0)</f>
        <v>192500</v>
      </c>
      <c r="W49" s="116" t="s">
        <v>70</v>
      </c>
      <c r="X49" s="17">
        <f>VLOOKUP(W49,'Money Won'!$A$2:$B$89,2,0)</f>
        <v>10000</v>
      </c>
      <c r="Y49" s="18" t="s">
        <v>131</v>
      </c>
      <c r="Z49" s="19">
        <f>VLOOKUP(Y49,'Money Won'!$A$2:$B$89,2,0)</f>
        <v>27060</v>
      </c>
      <c r="AA49" s="20" t="s">
        <v>128</v>
      </c>
      <c r="AB49" s="19">
        <f>VLOOKUP(AA49,'Money Won'!$A$2:$B$89,2,0)</f>
        <v>26000</v>
      </c>
      <c r="AC49" s="20" t="s">
        <v>26</v>
      </c>
      <c r="AD49" s="19">
        <f>VLOOKUP(AC49,'Money Won'!$A$2:$B$89,2,0)</f>
        <v>93775</v>
      </c>
      <c r="AE49" s="45" t="s">
        <v>95</v>
      </c>
      <c r="AF49" s="46">
        <f>VLOOKUP(AE49,'Money Won'!$A$2:$B$89,2,0)</f>
        <v>28600</v>
      </c>
      <c r="AG49" s="112" t="s">
        <v>27</v>
      </c>
      <c r="AH49" s="46">
        <f>VLOOKUP(AG49,'Money Won'!$A$2:$B$89,2,0)</f>
        <v>10000</v>
      </c>
      <c r="AI49" s="110" t="s">
        <v>133</v>
      </c>
      <c r="AJ49" s="36">
        <f>VLOOKUP(AI49,'Money Won'!$A$2:$B$89,2,0)</f>
        <v>0</v>
      </c>
    </row>
    <row r="50" spans="1:36" x14ac:dyDescent="0.2">
      <c r="A50" s="22">
        <v>253</v>
      </c>
      <c r="B50" s="13" t="s">
        <v>475</v>
      </c>
      <c r="C50" s="13" t="s">
        <v>472</v>
      </c>
      <c r="D50" s="13" t="s">
        <v>476</v>
      </c>
      <c r="E50" s="1" t="s">
        <v>140</v>
      </c>
      <c r="F50" s="1" t="s">
        <v>106</v>
      </c>
      <c r="G50" s="32" t="s">
        <v>106</v>
      </c>
      <c r="H50" s="26">
        <f t="shared" si="0"/>
        <v>3227050</v>
      </c>
      <c r="I50" s="40" t="s">
        <v>54</v>
      </c>
      <c r="J50" s="41">
        <f>VLOOKUP(I50,'Money Won'!$A$2:$B$89,2,0)</f>
        <v>231000</v>
      </c>
      <c r="K50" s="42" t="s">
        <v>31</v>
      </c>
      <c r="L50" s="41">
        <f>VLOOKUP(K50,'Money Won'!$A$2:$B$89,2,0)</f>
        <v>170500</v>
      </c>
      <c r="M50" s="14" t="s">
        <v>68</v>
      </c>
      <c r="N50" s="15">
        <f>VLOOKUP(M50,'Money Won'!$A$2:$B$89,2,0)</f>
        <v>192500</v>
      </c>
      <c r="O50" s="119" t="s">
        <v>30</v>
      </c>
      <c r="P50" s="15">
        <f>VLOOKUP(O50,'Money Won'!$A$2:$B$89,2,0)</f>
        <v>1980000</v>
      </c>
      <c r="Q50" s="14" t="s">
        <v>47</v>
      </c>
      <c r="R50" s="15">
        <f>VLOOKUP(Q50,'Money Won'!$A$2:$B$89,2,0)</f>
        <v>170500</v>
      </c>
      <c r="S50" s="16" t="s">
        <v>113</v>
      </c>
      <c r="T50" s="17">
        <f>VLOOKUP(S50,'Money Won'!$A$2:$B$89,2,0)</f>
        <v>192500</v>
      </c>
      <c r="U50" s="16" t="s">
        <v>78</v>
      </c>
      <c r="V50" s="17">
        <f>VLOOKUP(U50,'Money Won'!$A$2:$B$89,2,0)</f>
        <v>55275</v>
      </c>
      <c r="W50" s="16" t="s">
        <v>115</v>
      </c>
      <c r="X50" s="17">
        <f>VLOOKUP(W50,'Money Won'!$A$2:$B$89,2,0)</f>
        <v>46200</v>
      </c>
      <c r="Y50" s="18" t="s">
        <v>26</v>
      </c>
      <c r="Z50" s="19">
        <f>VLOOKUP(Y50,'Money Won'!$A$2:$B$89,2,0)</f>
        <v>93775</v>
      </c>
      <c r="AA50" s="114" t="s">
        <v>44</v>
      </c>
      <c r="AB50" s="19">
        <f>VLOOKUP(AA50,'Money Won'!$A$2:$B$89,2,0)</f>
        <v>10000</v>
      </c>
      <c r="AC50" s="114" t="s">
        <v>123</v>
      </c>
      <c r="AD50" s="19">
        <f>VLOOKUP(AC50,'Money Won'!$A$2:$B$89,2,0)</f>
        <v>10000</v>
      </c>
      <c r="AE50" s="45" t="s">
        <v>95</v>
      </c>
      <c r="AF50" s="46">
        <f>VLOOKUP(AE50,'Money Won'!$A$2:$B$89,2,0)</f>
        <v>28600</v>
      </c>
      <c r="AG50" s="47" t="s">
        <v>87</v>
      </c>
      <c r="AH50" s="46">
        <f>VLOOKUP(AG50,'Money Won'!$A$2:$B$89,2,0)</f>
        <v>46200</v>
      </c>
      <c r="AI50" s="110" t="s">
        <v>135</v>
      </c>
      <c r="AJ50" s="36">
        <f>VLOOKUP(AI50,'Money Won'!$A$2:$B$89,2,0)</f>
        <v>0</v>
      </c>
    </row>
    <row r="51" spans="1:36" x14ac:dyDescent="0.2">
      <c r="A51" s="1">
        <v>342</v>
      </c>
      <c r="B51" s="13" t="s">
        <v>800</v>
      </c>
      <c r="C51" s="13" t="s">
        <v>799</v>
      </c>
      <c r="D51" s="13" t="s">
        <v>498</v>
      </c>
      <c r="E51" s="118" t="s">
        <v>1053</v>
      </c>
      <c r="F51" s="1" t="s">
        <v>1053</v>
      </c>
      <c r="G51" s="32" t="s">
        <v>1053</v>
      </c>
      <c r="H51" s="26">
        <f t="shared" si="0"/>
        <v>3152413</v>
      </c>
      <c r="I51" s="40" t="s">
        <v>22</v>
      </c>
      <c r="J51" s="41">
        <f>VLOOKUP(I51,'Money Won'!$A$2:$B$89,2,0)</f>
        <v>386375</v>
      </c>
      <c r="K51" s="42" t="s">
        <v>97</v>
      </c>
      <c r="L51" s="41">
        <f>VLOOKUP(K51,'Money Won'!$A$2:$B$89,2,0)</f>
        <v>63663</v>
      </c>
      <c r="M51" s="119" t="s">
        <v>30</v>
      </c>
      <c r="N51" s="15">
        <f>VLOOKUP(M51,'Money Won'!$A$2:$B$89,2,0)</f>
        <v>1980000</v>
      </c>
      <c r="O51" s="14" t="s">
        <v>80</v>
      </c>
      <c r="P51" s="15">
        <f>VLOOKUP(O51,'Money Won'!$A$2:$B$89,2,0)</f>
        <v>76450</v>
      </c>
      <c r="Q51" s="14" t="s">
        <v>60</v>
      </c>
      <c r="R51" s="15">
        <f>VLOOKUP(Q51,'Money Won'!$A$2:$B$89,2,0)</f>
        <v>386375</v>
      </c>
      <c r="S51" s="16" t="s">
        <v>114</v>
      </c>
      <c r="T51" s="17">
        <f>VLOOKUP(S51,'Money Won'!$A$2:$B$89,2,0)</f>
        <v>35200</v>
      </c>
      <c r="U51" s="16" t="s">
        <v>102</v>
      </c>
      <c r="V51" s="17">
        <f>VLOOKUP(U51,'Money Won'!$A$2:$B$89,2,0)</f>
        <v>128150</v>
      </c>
      <c r="W51" s="116" t="s">
        <v>71</v>
      </c>
      <c r="X51" s="17">
        <f>VLOOKUP(W51,'Money Won'!$A$2:$B$89,2,0)</f>
        <v>10000</v>
      </c>
      <c r="Y51" s="115" t="s">
        <v>91</v>
      </c>
      <c r="Z51" s="19">
        <f>VLOOKUP(Y51,'Money Won'!$A$2:$B$89,2,0)</f>
        <v>10000</v>
      </c>
      <c r="AA51" s="114" t="s">
        <v>119</v>
      </c>
      <c r="AB51" s="19">
        <f>VLOOKUP(AA51,'Money Won'!$A$2:$B$89,2,0)</f>
        <v>10000</v>
      </c>
      <c r="AC51" s="114" t="s">
        <v>121</v>
      </c>
      <c r="AD51" s="19">
        <f>VLOOKUP(AC51,'Money Won'!$A$2:$B$89,2,0)</f>
        <v>10000</v>
      </c>
      <c r="AE51" s="113" t="s">
        <v>27</v>
      </c>
      <c r="AF51" s="46">
        <f>VLOOKUP(AE51,'Money Won'!$A$2:$B$89,2,0)</f>
        <v>10000</v>
      </c>
      <c r="AG51" s="47" t="s">
        <v>87</v>
      </c>
      <c r="AH51" s="46">
        <f>VLOOKUP(AG51,'Money Won'!$A$2:$B$89,2,0)</f>
        <v>46200</v>
      </c>
      <c r="AI51" s="110" t="s">
        <v>138</v>
      </c>
      <c r="AJ51" s="36">
        <f>VLOOKUP(AI51,'Money Won'!$A$2:$B$89,2,0)</f>
        <v>0</v>
      </c>
    </row>
    <row r="52" spans="1:36" x14ac:dyDescent="0.2">
      <c r="A52" s="1">
        <v>359</v>
      </c>
      <c r="B52" s="13" t="s">
        <v>625</v>
      </c>
      <c r="C52" s="13" t="s">
        <v>624</v>
      </c>
      <c r="D52" s="13" t="s">
        <v>628</v>
      </c>
      <c r="E52" s="1" t="s">
        <v>151</v>
      </c>
      <c r="F52" s="1" t="s">
        <v>152</v>
      </c>
      <c r="G52" s="32"/>
      <c r="H52" s="26">
        <f t="shared" si="0"/>
        <v>3132888</v>
      </c>
      <c r="I52" s="40" t="s">
        <v>29</v>
      </c>
      <c r="J52" s="41">
        <f>VLOOKUP(I52,'Money Won'!$A$2:$B$89,2,0)</f>
        <v>748000</v>
      </c>
      <c r="K52" s="42" t="s">
        <v>97</v>
      </c>
      <c r="L52" s="41">
        <f>VLOOKUP(K52,'Money Won'!$A$2:$B$89,2,0)</f>
        <v>63663</v>
      </c>
      <c r="M52" s="119" t="s">
        <v>30</v>
      </c>
      <c r="N52" s="15">
        <f>VLOOKUP(M52,'Money Won'!$A$2:$B$89,2,0)</f>
        <v>1980000</v>
      </c>
      <c r="O52" s="111" t="s">
        <v>103</v>
      </c>
      <c r="P52" s="15">
        <f>VLOOKUP(O52,'Money Won'!$A$2:$B$89,2,0)</f>
        <v>10000</v>
      </c>
      <c r="Q52" s="111" t="s">
        <v>72</v>
      </c>
      <c r="R52" s="15">
        <f>VLOOKUP(Q52,'Money Won'!$A$2:$B$89,2,0)</f>
        <v>10000</v>
      </c>
      <c r="S52" s="116" t="s">
        <v>92</v>
      </c>
      <c r="T52" s="17">
        <f>VLOOKUP(S52,'Money Won'!$A$2:$B$89,2,0)</f>
        <v>10000</v>
      </c>
      <c r="U52" s="116" t="s">
        <v>85</v>
      </c>
      <c r="V52" s="17">
        <f>VLOOKUP(U52,'Money Won'!$A$2:$B$89,2,0)</f>
        <v>10000</v>
      </c>
      <c r="W52" s="16" t="s">
        <v>81</v>
      </c>
      <c r="X52" s="17">
        <f>VLOOKUP(W52,'Money Won'!$A$2:$B$89,2,0)</f>
        <v>76450</v>
      </c>
      <c r="Y52" s="18" t="s">
        <v>64</v>
      </c>
      <c r="Z52" s="19">
        <f>VLOOKUP(Y52,'Money Won'!$A$2:$B$89,2,0)</f>
        <v>93775</v>
      </c>
      <c r="AA52" s="114" t="s">
        <v>123</v>
      </c>
      <c r="AB52" s="19">
        <f>VLOOKUP(AA52,'Money Won'!$A$2:$B$89,2,0)</f>
        <v>10000</v>
      </c>
      <c r="AC52" s="20" t="s">
        <v>33</v>
      </c>
      <c r="AD52" s="19">
        <f>VLOOKUP(AC52,'Money Won'!$A$2:$B$89,2,0)</f>
        <v>46200</v>
      </c>
      <c r="AE52" s="45" t="s">
        <v>95</v>
      </c>
      <c r="AF52" s="46">
        <f>VLOOKUP(AE52,'Money Won'!$A$2:$B$89,2,0)</f>
        <v>28600</v>
      </c>
      <c r="AG52" s="47" t="s">
        <v>87</v>
      </c>
      <c r="AH52" s="46">
        <f>VLOOKUP(AG52,'Money Won'!$A$2:$B$89,2,0)</f>
        <v>46200</v>
      </c>
      <c r="AI52" s="110" t="s">
        <v>136</v>
      </c>
      <c r="AJ52" s="36">
        <f>VLOOKUP(AI52,'Money Won'!$A$2:$B$89,2,0)</f>
        <v>0</v>
      </c>
    </row>
    <row r="53" spans="1:36" x14ac:dyDescent="0.2">
      <c r="A53" s="22">
        <v>336</v>
      </c>
      <c r="B53" s="13" t="s">
        <v>392</v>
      </c>
      <c r="C53" s="13" t="s">
        <v>394</v>
      </c>
      <c r="D53" s="13" t="s">
        <v>387</v>
      </c>
      <c r="E53" s="1" t="s">
        <v>140</v>
      </c>
      <c r="F53" s="1" t="s">
        <v>106</v>
      </c>
      <c r="G53" s="32" t="s">
        <v>106</v>
      </c>
      <c r="H53" s="26">
        <f t="shared" si="0"/>
        <v>3089888</v>
      </c>
      <c r="I53" s="40" t="s">
        <v>97</v>
      </c>
      <c r="J53" s="41">
        <f>VLOOKUP(I53,'Money Won'!$A$2:$B$89,2,0)</f>
        <v>63663</v>
      </c>
      <c r="K53" s="42" t="s">
        <v>52</v>
      </c>
      <c r="L53" s="41">
        <f>VLOOKUP(K53,'Money Won'!$A$2:$B$89,2,0)</f>
        <v>55275</v>
      </c>
      <c r="M53" s="14" t="s">
        <v>25</v>
      </c>
      <c r="N53" s="15">
        <f>VLOOKUP(M53,'Money Won'!$A$2:$B$89,2,0)</f>
        <v>528000</v>
      </c>
      <c r="O53" s="119" t="s">
        <v>30</v>
      </c>
      <c r="P53" s="15">
        <f>VLOOKUP(O53,'Money Won'!$A$2:$B$89,2,0)</f>
        <v>1980000</v>
      </c>
      <c r="Q53" s="111" t="s">
        <v>43</v>
      </c>
      <c r="R53" s="15">
        <f>VLOOKUP(Q53,'Money Won'!$A$2:$B$89,2,0)</f>
        <v>10000</v>
      </c>
      <c r="S53" s="16" t="s">
        <v>117</v>
      </c>
      <c r="T53" s="17">
        <f>VLOOKUP(S53,'Money Won'!$A$2:$B$89,2,0)</f>
        <v>35200</v>
      </c>
      <c r="U53" s="16" t="s">
        <v>113</v>
      </c>
      <c r="V53" s="17">
        <f>VLOOKUP(U53,'Money Won'!$A$2:$B$89,2,0)</f>
        <v>192500</v>
      </c>
      <c r="W53" s="16" t="s">
        <v>78</v>
      </c>
      <c r="X53" s="17">
        <f>VLOOKUP(W53,'Money Won'!$A$2:$B$89,2,0)</f>
        <v>55275</v>
      </c>
      <c r="Y53" s="18" t="s">
        <v>33</v>
      </c>
      <c r="Z53" s="19">
        <f>VLOOKUP(Y53,'Money Won'!$A$2:$B$89,2,0)</f>
        <v>46200</v>
      </c>
      <c r="AA53" s="114" t="s">
        <v>123</v>
      </c>
      <c r="AB53" s="19">
        <f>VLOOKUP(AA53,'Money Won'!$A$2:$B$89,2,0)</f>
        <v>10000</v>
      </c>
      <c r="AC53" s="20" t="s">
        <v>26</v>
      </c>
      <c r="AD53" s="19">
        <f>VLOOKUP(AC53,'Money Won'!$A$2:$B$89,2,0)</f>
        <v>93775</v>
      </c>
      <c r="AE53" s="113" t="s">
        <v>27</v>
      </c>
      <c r="AF53" s="46">
        <f>VLOOKUP(AE53,'Money Won'!$A$2:$B$89,2,0)</f>
        <v>10000</v>
      </c>
      <c r="AG53" s="112" t="s">
        <v>96</v>
      </c>
      <c r="AH53" s="46">
        <f>VLOOKUP(AG53,'Money Won'!$A$2:$B$89,2,0)</f>
        <v>10000</v>
      </c>
      <c r="AI53" s="110" t="s">
        <v>135</v>
      </c>
      <c r="AJ53" s="36">
        <f>VLOOKUP(AI53,'Money Won'!$A$2:$B$89,2,0)</f>
        <v>0</v>
      </c>
    </row>
    <row r="54" spans="1:36" x14ac:dyDescent="0.2">
      <c r="A54" s="1">
        <v>117</v>
      </c>
      <c r="B54" s="13" t="s">
        <v>401</v>
      </c>
      <c r="C54" s="13" t="s">
        <v>400</v>
      </c>
      <c r="D54" s="13" t="s">
        <v>403</v>
      </c>
      <c r="E54" s="1" t="s">
        <v>140</v>
      </c>
      <c r="F54" s="1" t="s">
        <v>106</v>
      </c>
      <c r="G54" s="32" t="s">
        <v>106</v>
      </c>
      <c r="H54" s="26">
        <f t="shared" si="0"/>
        <v>3060600</v>
      </c>
      <c r="I54" s="40" t="s">
        <v>31</v>
      </c>
      <c r="J54" s="41">
        <f>VLOOKUP(I54,'Money Won'!$A$2:$B$89,2,0)</f>
        <v>170500</v>
      </c>
      <c r="K54" s="42" t="s">
        <v>63</v>
      </c>
      <c r="L54" s="41">
        <f>VLOOKUP(K54,'Money Won'!$A$2:$B$89,2,0)</f>
        <v>386375</v>
      </c>
      <c r="M54" s="119" t="s">
        <v>30</v>
      </c>
      <c r="N54" s="15">
        <f>VLOOKUP(M54,'Money Won'!$A$2:$B$89,2,0)</f>
        <v>1980000</v>
      </c>
      <c r="O54" s="14" t="s">
        <v>55</v>
      </c>
      <c r="P54" s="15">
        <f>VLOOKUP(O54,'Money Won'!$A$2:$B$89,2,0)</f>
        <v>231000</v>
      </c>
      <c r="Q54" s="111" t="s">
        <v>72</v>
      </c>
      <c r="R54" s="15">
        <f>VLOOKUP(Q54,'Money Won'!$A$2:$B$89,2,0)</f>
        <v>10000</v>
      </c>
      <c r="S54" s="16" t="s">
        <v>81</v>
      </c>
      <c r="T54" s="17">
        <f>VLOOKUP(S54,'Money Won'!$A$2:$B$89,2,0)</f>
        <v>76450</v>
      </c>
      <c r="U54" s="116" t="s">
        <v>71</v>
      </c>
      <c r="V54" s="17">
        <f>VLOOKUP(U54,'Money Won'!$A$2:$B$89,2,0)</f>
        <v>10000</v>
      </c>
      <c r="W54" s="16" t="s">
        <v>78</v>
      </c>
      <c r="X54" s="17">
        <f>VLOOKUP(W54,'Money Won'!$A$2:$B$89,2,0)</f>
        <v>55275</v>
      </c>
      <c r="Y54" s="115" t="s">
        <v>122</v>
      </c>
      <c r="Z54" s="19">
        <f>VLOOKUP(Y54,'Money Won'!$A$2:$B$89,2,0)</f>
        <v>10000</v>
      </c>
      <c r="AA54" s="20" t="s">
        <v>33</v>
      </c>
      <c r="AB54" s="19">
        <f>VLOOKUP(AA54,'Money Won'!$A$2:$B$89,2,0)</f>
        <v>46200</v>
      </c>
      <c r="AC54" s="114" t="s">
        <v>123</v>
      </c>
      <c r="AD54" s="19">
        <f>VLOOKUP(AC54,'Money Won'!$A$2:$B$89,2,0)</f>
        <v>10000</v>
      </c>
      <c r="AE54" s="45" t="s">
        <v>95</v>
      </c>
      <c r="AF54" s="46">
        <f>VLOOKUP(AE54,'Money Won'!$A$2:$B$89,2,0)</f>
        <v>28600</v>
      </c>
      <c r="AG54" s="47" t="s">
        <v>87</v>
      </c>
      <c r="AH54" s="46">
        <f>VLOOKUP(AG54,'Money Won'!$A$2:$B$89,2,0)</f>
        <v>46200</v>
      </c>
      <c r="AI54" s="110" t="s">
        <v>138</v>
      </c>
      <c r="AJ54" s="36">
        <f>VLOOKUP(AI54,'Money Won'!$A$2:$B$89,2,0)</f>
        <v>0</v>
      </c>
    </row>
    <row r="55" spans="1:36" x14ac:dyDescent="0.2">
      <c r="A55" s="1">
        <v>219</v>
      </c>
      <c r="B55" s="13" t="s">
        <v>338</v>
      </c>
      <c r="C55" s="13" t="s">
        <v>337</v>
      </c>
      <c r="D55" s="13" t="s">
        <v>338</v>
      </c>
      <c r="E55" s="1" t="s">
        <v>140</v>
      </c>
      <c r="F55" s="1" t="s">
        <v>106</v>
      </c>
      <c r="G55" s="32" t="s">
        <v>106</v>
      </c>
      <c r="H55" s="26">
        <f t="shared" si="0"/>
        <v>3057000</v>
      </c>
      <c r="I55" s="40" t="s">
        <v>54</v>
      </c>
      <c r="J55" s="41">
        <f>VLOOKUP(I55,'Money Won'!$A$2:$B$89,2,0)</f>
        <v>231000</v>
      </c>
      <c r="K55" s="42" t="s">
        <v>63</v>
      </c>
      <c r="L55" s="41">
        <f>VLOOKUP(K55,'Money Won'!$A$2:$B$89,2,0)</f>
        <v>386375</v>
      </c>
      <c r="M55" s="14" t="s">
        <v>46</v>
      </c>
      <c r="N55" s="15">
        <f>VLOOKUP(M55,'Money Won'!$A$2:$B$89,2,0)</f>
        <v>154000</v>
      </c>
      <c r="O55" s="119" t="s">
        <v>30</v>
      </c>
      <c r="P55" s="15">
        <f>VLOOKUP(O55,'Money Won'!$A$2:$B$89,2,0)</f>
        <v>1980000</v>
      </c>
      <c r="Q55" s="111" t="s">
        <v>43</v>
      </c>
      <c r="R55" s="15">
        <f>VLOOKUP(Q55,'Money Won'!$A$2:$B$89,2,0)</f>
        <v>10000</v>
      </c>
      <c r="S55" s="116" t="s">
        <v>71</v>
      </c>
      <c r="T55" s="17">
        <f>VLOOKUP(S55,'Money Won'!$A$2:$B$89,2,0)</f>
        <v>10000</v>
      </c>
      <c r="U55" s="16" t="s">
        <v>102</v>
      </c>
      <c r="V55" s="17">
        <f>VLOOKUP(U55,'Money Won'!$A$2:$B$89,2,0)</f>
        <v>128150</v>
      </c>
      <c r="W55" s="16" t="s">
        <v>78</v>
      </c>
      <c r="X55" s="17">
        <f>VLOOKUP(W55,'Money Won'!$A$2:$B$89,2,0)</f>
        <v>55275</v>
      </c>
      <c r="Y55" s="115" t="s">
        <v>122</v>
      </c>
      <c r="Z55" s="19">
        <f>VLOOKUP(Y55,'Money Won'!$A$2:$B$89,2,0)</f>
        <v>10000</v>
      </c>
      <c r="AA55" s="114" t="s">
        <v>61</v>
      </c>
      <c r="AB55" s="19">
        <f>VLOOKUP(AA55,'Money Won'!$A$2:$B$89,2,0)</f>
        <v>10000</v>
      </c>
      <c r="AC55" s="20" t="s">
        <v>128</v>
      </c>
      <c r="AD55" s="19">
        <f>VLOOKUP(AC55,'Money Won'!$A$2:$B$89,2,0)</f>
        <v>26000</v>
      </c>
      <c r="AE55" s="113" t="s">
        <v>27</v>
      </c>
      <c r="AF55" s="46">
        <f>VLOOKUP(AE55,'Money Won'!$A$2:$B$89,2,0)</f>
        <v>10000</v>
      </c>
      <c r="AG55" s="47" t="s">
        <v>28</v>
      </c>
      <c r="AH55" s="46">
        <f>VLOOKUP(AG55,'Money Won'!$A$2:$B$89,2,0)</f>
        <v>46200</v>
      </c>
      <c r="AI55" s="110" t="s">
        <v>138</v>
      </c>
      <c r="AJ55" s="36">
        <f>VLOOKUP(AI55,'Money Won'!$A$2:$B$89,2,0)</f>
        <v>0</v>
      </c>
    </row>
    <row r="56" spans="1:36" x14ac:dyDescent="0.2">
      <c r="A56" s="22">
        <v>399</v>
      </c>
      <c r="B56" s="13" t="s">
        <v>717</v>
      </c>
      <c r="C56" s="13" t="s">
        <v>712</v>
      </c>
      <c r="D56" s="13" t="s">
        <v>710</v>
      </c>
      <c r="E56" s="1" t="s">
        <v>156</v>
      </c>
      <c r="F56" s="1" t="s">
        <v>106</v>
      </c>
      <c r="G56" s="32" t="s">
        <v>106</v>
      </c>
      <c r="H56" s="26">
        <f t="shared" si="0"/>
        <v>3044000</v>
      </c>
      <c r="I56" s="40" t="s">
        <v>21</v>
      </c>
      <c r="J56" s="41">
        <f>VLOOKUP(I56,'Money Won'!$A$2:$B$89,2,0)</f>
        <v>286000</v>
      </c>
      <c r="K56" s="42" t="s">
        <v>31</v>
      </c>
      <c r="L56" s="41">
        <f>VLOOKUP(K56,'Money Won'!$A$2:$B$89,2,0)</f>
        <v>170500</v>
      </c>
      <c r="M56" s="119" t="s">
        <v>30</v>
      </c>
      <c r="N56" s="15">
        <f>VLOOKUP(M56,'Money Won'!$A$2:$B$89,2,0)</f>
        <v>1980000</v>
      </c>
      <c r="O56" s="14" t="s">
        <v>55</v>
      </c>
      <c r="P56" s="15">
        <f>VLOOKUP(O56,'Money Won'!$A$2:$B$89,2,0)</f>
        <v>231000</v>
      </c>
      <c r="Q56" s="111" t="s">
        <v>72</v>
      </c>
      <c r="R56" s="15">
        <f>VLOOKUP(Q56,'Money Won'!$A$2:$B$89,2,0)</f>
        <v>10000</v>
      </c>
      <c r="S56" s="16" t="s">
        <v>81</v>
      </c>
      <c r="T56" s="17">
        <f>VLOOKUP(S56,'Money Won'!$A$2:$B$89,2,0)</f>
        <v>76450</v>
      </c>
      <c r="U56" s="16" t="s">
        <v>78</v>
      </c>
      <c r="V56" s="17">
        <f>VLOOKUP(U56,'Money Won'!$A$2:$B$89,2,0)</f>
        <v>55275</v>
      </c>
      <c r="W56" s="116" t="s">
        <v>71</v>
      </c>
      <c r="X56" s="17">
        <f>VLOOKUP(W56,'Money Won'!$A$2:$B$89,2,0)</f>
        <v>10000</v>
      </c>
      <c r="Y56" s="18" t="s">
        <v>33</v>
      </c>
      <c r="Z56" s="19">
        <f>VLOOKUP(Y56,'Money Won'!$A$2:$B$89,2,0)</f>
        <v>46200</v>
      </c>
      <c r="AA56" s="114" t="s">
        <v>119</v>
      </c>
      <c r="AB56" s="19">
        <f>VLOOKUP(AA56,'Money Won'!$A$2:$B$89,2,0)</f>
        <v>10000</v>
      </c>
      <c r="AC56" s="20" t="s">
        <v>26</v>
      </c>
      <c r="AD56" s="19">
        <f>VLOOKUP(AC56,'Money Won'!$A$2:$B$89,2,0)</f>
        <v>93775</v>
      </c>
      <c r="AE56" s="45" t="s">
        <v>95</v>
      </c>
      <c r="AF56" s="46">
        <f>VLOOKUP(AE56,'Money Won'!$A$2:$B$89,2,0)</f>
        <v>28600</v>
      </c>
      <c r="AG56" s="47" t="s">
        <v>87</v>
      </c>
      <c r="AH56" s="46">
        <f>VLOOKUP(AG56,'Money Won'!$A$2:$B$89,2,0)</f>
        <v>46200</v>
      </c>
      <c r="AI56" s="110" t="s">
        <v>138</v>
      </c>
      <c r="AJ56" s="36">
        <f>VLOOKUP(AI56,'Money Won'!$A$2:$B$89,2,0)</f>
        <v>0</v>
      </c>
    </row>
    <row r="57" spans="1:36" x14ac:dyDescent="0.2">
      <c r="A57" s="1">
        <v>396</v>
      </c>
      <c r="B57" s="13" t="s">
        <v>714</v>
      </c>
      <c r="C57" s="13" t="s">
        <v>712</v>
      </c>
      <c r="D57" s="13" t="s">
        <v>710</v>
      </c>
      <c r="E57" s="1" t="s">
        <v>156</v>
      </c>
      <c r="F57" s="1" t="s">
        <v>106</v>
      </c>
      <c r="G57" s="32" t="s">
        <v>106</v>
      </c>
      <c r="H57" s="26">
        <f t="shared" si="0"/>
        <v>3040400</v>
      </c>
      <c r="I57" s="40" t="s">
        <v>22</v>
      </c>
      <c r="J57" s="41">
        <f>VLOOKUP(I57,'Money Won'!$A$2:$B$89,2,0)</f>
        <v>386375</v>
      </c>
      <c r="K57" s="42" t="s">
        <v>31</v>
      </c>
      <c r="L57" s="41">
        <f>VLOOKUP(K57,'Money Won'!$A$2:$B$89,2,0)</f>
        <v>170500</v>
      </c>
      <c r="M57" s="14" t="s">
        <v>74</v>
      </c>
      <c r="N57" s="15">
        <f>VLOOKUP(M57,'Money Won'!$A$2:$B$89,2,0)</f>
        <v>93775</v>
      </c>
      <c r="O57" s="119" t="s">
        <v>30</v>
      </c>
      <c r="P57" s="15">
        <f>VLOOKUP(O57,'Money Won'!$A$2:$B$89,2,0)</f>
        <v>1980000</v>
      </c>
      <c r="Q57" s="14" t="s">
        <v>68</v>
      </c>
      <c r="R57" s="15">
        <f>VLOOKUP(Q57,'Money Won'!$A$2:$B$89,2,0)</f>
        <v>192500</v>
      </c>
      <c r="S57" s="116" t="s">
        <v>85</v>
      </c>
      <c r="T57" s="17">
        <f>VLOOKUP(S57,'Money Won'!$A$2:$B$89,2,0)</f>
        <v>10000</v>
      </c>
      <c r="U57" s="16" t="s">
        <v>81</v>
      </c>
      <c r="V57" s="17">
        <f>VLOOKUP(U57,'Money Won'!$A$2:$B$89,2,0)</f>
        <v>76450</v>
      </c>
      <c r="W57" s="116" t="s">
        <v>105</v>
      </c>
      <c r="X57" s="17">
        <f>VLOOKUP(W57,'Money Won'!$A$2:$B$89,2,0)</f>
        <v>10000</v>
      </c>
      <c r="Y57" s="115" t="s">
        <v>122</v>
      </c>
      <c r="Z57" s="19">
        <f>VLOOKUP(Y57,'Money Won'!$A$2:$B$89,2,0)</f>
        <v>10000</v>
      </c>
      <c r="AA57" s="20" t="s">
        <v>33</v>
      </c>
      <c r="AB57" s="19">
        <f>VLOOKUP(AA57,'Money Won'!$A$2:$B$89,2,0)</f>
        <v>46200</v>
      </c>
      <c r="AC57" s="20" t="s">
        <v>128</v>
      </c>
      <c r="AD57" s="19">
        <f>VLOOKUP(AC57,'Money Won'!$A$2:$B$89,2,0)</f>
        <v>26000</v>
      </c>
      <c r="AE57" s="45" t="s">
        <v>95</v>
      </c>
      <c r="AF57" s="46">
        <f>VLOOKUP(AE57,'Money Won'!$A$2:$B$89,2,0)</f>
        <v>28600</v>
      </c>
      <c r="AG57" s="112" t="s">
        <v>27</v>
      </c>
      <c r="AH57" s="46">
        <f>VLOOKUP(AG57,'Money Won'!$A$2:$B$89,2,0)</f>
        <v>10000</v>
      </c>
      <c r="AI57" s="110" t="s">
        <v>138</v>
      </c>
      <c r="AJ57" s="36">
        <f>VLOOKUP(AI57,'Money Won'!$A$2:$B$89,2,0)</f>
        <v>0</v>
      </c>
    </row>
    <row r="58" spans="1:36" x14ac:dyDescent="0.2">
      <c r="A58" s="1">
        <v>224</v>
      </c>
      <c r="B58" s="13" t="s">
        <v>917</v>
      </c>
      <c r="C58" s="13" t="s">
        <v>915</v>
      </c>
      <c r="D58" s="13" t="s">
        <v>916</v>
      </c>
      <c r="E58" s="1" t="s">
        <v>140</v>
      </c>
      <c r="F58" s="1" t="s">
        <v>106</v>
      </c>
      <c r="G58" s="32" t="s">
        <v>106</v>
      </c>
      <c r="H58" s="26">
        <f t="shared" si="0"/>
        <v>3036750</v>
      </c>
      <c r="I58" s="40" t="s">
        <v>22</v>
      </c>
      <c r="J58" s="41">
        <f>VLOOKUP(I58,'Money Won'!$A$2:$B$89,2,0)</f>
        <v>386375</v>
      </c>
      <c r="K58" s="42" t="s">
        <v>41</v>
      </c>
      <c r="L58" s="41">
        <f>VLOOKUP(K58,'Money Won'!$A$2:$B$89,2,0)</f>
        <v>1188000</v>
      </c>
      <c r="M58" s="14" t="s">
        <v>68</v>
      </c>
      <c r="N58" s="15">
        <f>VLOOKUP(M58,'Money Won'!$A$2:$B$89,2,0)</f>
        <v>192500</v>
      </c>
      <c r="O58" s="14" t="s">
        <v>32</v>
      </c>
      <c r="P58" s="15">
        <f>VLOOKUP(O58,'Money Won'!$A$2:$B$89,2,0)</f>
        <v>319000</v>
      </c>
      <c r="Q58" s="14" t="s">
        <v>60</v>
      </c>
      <c r="R58" s="15">
        <f>VLOOKUP(Q58,'Money Won'!$A$2:$B$89,2,0)</f>
        <v>386375</v>
      </c>
      <c r="S58" s="16" t="s">
        <v>113</v>
      </c>
      <c r="T58" s="17">
        <f>VLOOKUP(S58,'Money Won'!$A$2:$B$89,2,0)</f>
        <v>192500</v>
      </c>
      <c r="U58" s="16" t="s">
        <v>102</v>
      </c>
      <c r="V58" s="17">
        <f>VLOOKUP(U58,'Money Won'!$A$2:$B$89,2,0)</f>
        <v>128150</v>
      </c>
      <c r="W58" s="16" t="s">
        <v>78</v>
      </c>
      <c r="X58" s="17">
        <f>VLOOKUP(W58,'Money Won'!$A$2:$B$89,2,0)</f>
        <v>55275</v>
      </c>
      <c r="Y58" s="115" t="s">
        <v>122</v>
      </c>
      <c r="Z58" s="19">
        <f>VLOOKUP(Y58,'Money Won'!$A$2:$B$89,2,0)</f>
        <v>10000</v>
      </c>
      <c r="AA58" s="20" t="s">
        <v>64</v>
      </c>
      <c r="AB58" s="19">
        <f>VLOOKUP(AA58,'Money Won'!$A$2:$B$89,2,0)</f>
        <v>93775</v>
      </c>
      <c r="AC58" s="114" t="s">
        <v>91</v>
      </c>
      <c r="AD58" s="19">
        <f>VLOOKUP(AC58,'Money Won'!$A$2:$B$89,2,0)</f>
        <v>10000</v>
      </c>
      <c r="AE58" s="45" t="s">
        <v>87</v>
      </c>
      <c r="AF58" s="46">
        <f>VLOOKUP(AE58,'Money Won'!$A$2:$B$89,2,0)</f>
        <v>46200</v>
      </c>
      <c r="AG58" s="47" t="s">
        <v>95</v>
      </c>
      <c r="AH58" s="46">
        <f>VLOOKUP(AG58,'Money Won'!$A$2:$B$89,2,0)</f>
        <v>28600</v>
      </c>
      <c r="AI58" s="110" t="s">
        <v>135</v>
      </c>
      <c r="AJ58" s="36">
        <f>VLOOKUP(AI58,'Money Won'!$A$2:$B$89,2,0)</f>
        <v>0</v>
      </c>
    </row>
    <row r="59" spans="1:36" x14ac:dyDescent="0.2">
      <c r="A59" s="22">
        <v>458</v>
      </c>
      <c r="B59" s="13" t="s">
        <v>460</v>
      </c>
      <c r="C59" s="13" t="s">
        <v>459</v>
      </c>
      <c r="D59" s="13" t="s">
        <v>358</v>
      </c>
      <c r="E59" s="1" t="s">
        <v>140</v>
      </c>
      <c r="F59" s="1" t="s">
        <v>106</v>
      </c>
      <c r="G59" s="32" t="s">
        <v>106</v>
      </c>
      <c r="H59" s="26">
        <f t="shared" si="0"/>
        <v>3031675</v>
      </c>
      <c r="I59" s="40" t="s">
        <v>29</v>
      </c>
      <c r="J59" s="41">
        <f>VLOOKUP(I59,'Money Won'!$A$2:$B$89,2,0)</f>
        <v>748000</v>
      </c>
      <c r="K59" s="42" t="s">
        <v>41</v>
      </c>
      <c r="L59" s="41">
        <f>VLOOKUP(K59,'Money Won'!$A$2:$B$89,2,0)</f>
        <v>1188000</v>
      </c>
      <c r="M59" s="14" t="s">
        <v>46</v>
      </c>
      <c r="N59" s="15">
        <f>VLOOKUP(M59,'Money Won'!$A$2:$B$89,2,0)</f>
        <v>154000</v>
      </c>
      <c r="O59" s="14" t="s">
        <v>80</v>
      </c>
      <c r="P59" s="15">
        <f>VLOOKUP(O59,'Money Won'!$A$2:$B$89,2,0)</f>
        <v>76450</v>
      </c>
      <c r="Q59" s="14" t="s">
        <v>25</v>
      </c>
      <c r="R59" s="15">
        <f>VLOOKUP(Q59,'Money Won'!$A$2:$B$89,2,0)</f>
        <v>528000</v>
      </c>
      <c r="S59" s="16" t="s">
        <v>81</v>
      </c>
      <c r="T59" s="17">
        <f>VLOOKUP(S59,'Money Won'!$A$2:$B$89,2,0)</f>
        <v>76450</v>
      </c>
      <c r="U59" s="116" t="s">
        <v>104</v>
      </c>
      <c r="V59" s="17">
        <f>VLOOKUP(U59,'Money Won'!$A$2:$B$89,2,0)</f>
        <v>10000</v>
      </c>
      <c r="W59" s="16" t="s">
        <v>115</v>
      </c>
      <c r="X59" s="17">
        <f>VLOOKUP(W59,'Money Won'!$A$2:$B$89,2,0)</f>
        <v>46200</v>
      </c>
      <c r="Y59" s="18" t="s">
        <v>128</v>
      </c>
      <c r="Z59" s="19">
        <f>VLOOKUP(Y59,'Money Won'!$A$2:$B$89,2,0)</f>
        <v>26000</v>
      </c>
      <c r="AA59" s="20" t="s">
        <v>26</v>
      </c>
      <c r="AB59" s="19">
        <f>VLOOKUP(AA59,'Money Won'!$A$2:$B$89,2,0)</f>
        <v>93775</v>
      </c>
      <c r="AC59" s="114" t="s">
        <v>123</v>
      </c>
      <c r="AD59" s="19">
        <f>VLOOKUP(AC59,'Money Won'!$A$2:$B$89,2,0)</f>
        <v>10000</v>
      </c>
      <c r="AE59" s="45" t="s">
        <v>95</v>
      </c>
      <c r="AF59" s="46">
        <f>VLOOKUP(AE59,'Money Won'!$A$2:$B$89,2,0)</f>
        <v>28600</v>
      </c>
      <c r="AG59" s="47" t="s">
        <v>87</v>
      </c>
      <c r="AH59" s="46">
        <f>VLOOKUP(AG59,'Money Won'!$A$2:$B$89,2,0)</f>
        <v>46200</v>
      </c>
      <c r="AI59" s="110" t="s">
        <v>136</v>
      </c>
      <c r="AJ59" s="36">
        <f>VLOOKUP(AI59,'Money Won'!$A$2:$B$89,2,0)</f>
        <v>0</v>
      </c>
    </row>
    <row r="60" spans="1:36" x14ac:dyDescent="0.2">
      <c r="A60" s="1">
        <v>373</v>
      </c>
      <c r="B60" s="13" t="s">
        <v>952</v>
      </c>
      <c r="C60" s="13" t="s">
        <v>950</v>
      </c>
      <c r="D60" s="13" t="s">
        <v>951</v>
      </c>
      <c r="E60" s="1" t="s">
        <v>140</v>
      </c>
      <c r="F60" s="1" t="s">
        <v>106</v>
      </c>
      <c r="G60" s="32" t="s">
        <v>106</v>
      </c>
      <c r="H60" s="26">
        <f t="shared" si="0"/>
        <v>3022925</v>
      </c>
      <c r="I60" s="40" t="s">
        <v>31</v>
      </c>
      <c r="J60" s="41">
        <f>VLOOKUP(I60,'Money Won'!$A$2:$B$89,2,0)</f>
        <v>170500</v>
      </c>
      <c r="K60" s="42" t="s">
        <v>52</v>
      </c>
      <c r="L60" s="41">
        <f>VLOOKUP(K60,'Money Won'!$A$2:$B$89,2,0)</f>
        <v>55275</v>
      </c>
      <c r="M60" s="119" t="s">
        <v>30</v>
      </c>
      <c r="N60" s="15">
        <f>VLOOKUP(M60,'Money Won'!$A$2:$B$89,2,0)</f>
        <v>1980000</v>
      </c>
      <c r="O60" s="14" t="s">
        <v>60</v>
      </c>
      <c r="P60" s="15">
        <f>VLOOKUP(O60,'Money Won'!$A$2:$B$89,2,0)</f>
        <v>386375</v>
      </c>
      <c r="Q60" s="14" t="s">
        <v>100</v>
      </c>
      <c r="R60" s="15">
        <f>VLOOKUP(Q60,'Money Won'!$A$2:$B$89,2,0)</f>
        <v>76450</v>
      </c>
      <c r="S60" s="116" t="s">
        <v>71</v>
      </c>
      <c r="T60" s="17">
        <f>VLOOKUP(S60,'Money Won'!$A$2:$B$89,2,0)</f>
        <v>10000</v>
      </c>
      <c r="U60" s="16" t="s">
        <v>108</v>
      </c>
      <c r="V60" s="17">
        <f>VLOOKUP(U60,'Money Won'!$A$2:$B$89,2,0)</f>
        <v>128150</v>
      </c>
      <c r="W60" s="16" t="s">
        <v>115</v>
      </c>
      <c r="X60" s="17">
        <f>VLOOKUP(W60,'Money Won'!$A$2:$B$89,2,0)</f>
        <v>46200</v>
      </c>
      <c r="Y60" s="18" t="s">
        <v>26</v>
      </c>
      <c r="Z60" s="19">
        <f>VLOOKUP(Y60,'Money Won'!$A$2:$B$89,2,0)</f>
        <v>93775</v>
      </c>
      <c r="AA60" s="114" t="s">
        <v>122</v>
      </c>
      <c r="AB60" s="19">
        <f>VLOOKUP(AA60,'Money Won'!$A$2:$B$89,2,0)</f>
        <v>10000</v>
      </c>
      <c r="AC60" s="114" t="s">
        <v>91</v>
      </c>
      <c r="AD60" s="19">
        <f>VLOOKUP(AC60,'Money Won'!$A$2:$B$89,2,0)</f>
        <v>10000</v>
      </c>
      <c r="AE60" s="113" t="s">
        <v>27</v>
      </c>
      <c r="AF60" s="46">
        <f>VLOOKUP(AE60,'Money Won'!$A$2:$B$89,2,0)</f>
        <v>10000</v>
      </c>
      <c r="AG60" s="47" t="s">
        <v>87</v>
      </c>
      <c r="AH60" s="46">
        <f>VLOOKUP(AG60,'Money Won'!$A$2:$B$89,2,0)</f>
        <v>46200</v>
      </c>
      <c r="AI60" s="110" t="s">
        <v>133</v>
      </c>
      <c r="AJ60" s="36">
        <f>VLOOKUP(AI60,'Money Won'!$A$2:$B$89,2,0)</f>
        <v>0</v>
      </c>
    </row>
    <row r="61" spans="1:36" x14ac:dyDescent="0.2">
      <c r="A61" s="1">
        <v>460</v>
      </c>
      <c r="B61" s="13" t="s">
        <v>177</v>
      </c>
      <c r="C61" s="13" t="s">
        <v>176</v>
      </c>
      <c r="D61" s="13" t="s">
        <v>177</v>
      </c>
      <c r="E61" s="1" t="s">
        <v>140</v>
      </c>
      <c r="F61" s="1" t="s">
        <v>106</v>
      </c>
      <c r="G61" s="32" t="s">
        <v>106</v>
      </c>
      <c r="H61" s="26">
        <f t="shared" si="0"/>
        <v>3006463</v>
      </c>
      <c r="I61" s="40" t="s">
        <v>54</v>
      </c>
      <c r="J61" s="41">
        <f>VLOOKUP(I61,'Money Won'!$A$2:$B$89,2,0)</f>
        <v>231000</v>
      </c>
      <c r="K61" s="42" t="s">
        <v>31</v>
      </c>
      <c r="L61" s="41">
        <f>VLOOKUP(K61,'Money Won'!$A$2:$B$89,2,0)</f>
        <v>170500</v>
      </c>
      <c r="M61" s="14" t="s">
        <v>68</v>
      </c>
      <c r="N61" s="15">
        <f>VLOOKUP(M61,'Money Won'!$A$2:$B$89,2,0)</f>
        <v>192500</v>
      </c>
      <c r="O61" s="119" t="s">
        <v>30</v>
      </c>
      <c r="P61" s="15">
        <f>VLOOKUP(O61,'Money Won'!$A$2:$B$89,2,0)</f>
        <v>1980000</v>
      </c>
      <c r="Q61" s="14" t="s">
        <v>80</v>
      </c>
      <c r="R61" s="15">
        <f>VLOOKUP(Q61,'Money Won'!$A$2:$B$89,2,0)</f>
        <v>76450</v>
      </c>
      <c r="S61" s="16" t="s">
        <v>23</v>
      </c>
      <c r="T61" s="17">
        <f>VLOOKUP(S61,'Money Won'!$A$2:$B$89,2,0)</f>
        <v>63663</v>
      </c>
      <c r="U61" s="116" t="s">
        <v>92</v>
      </c>
      <c r="V61" s="17">
        <f>VLOOKUP(U61,'Money Won'!$A$2:$B$89,2,0)</f>
        <v>10000</v>
      </c>
      <c r="W61" s="116" t="s">
        <v>104</v>
      </c>
      <c r="X61" s="17">
        <f>VLOOKUP(W61,'Money Won'!$A$2:$B$89,2,0)</f>
        <v>10000</v>
      </c>
      <c r="Y61" s="115" t="s">
        <v>44</v>
      </c>
      <c r="Z61" s="19">
        <f>VLOOKUP(Y61,'Money Won'!$A$2:$B$89,2,0)</f>
        <v>10000</v>
      </c>
      <c r="AA61" s="20" t="s">
        <v>26</v>
      </c>
      <c r="AB61" s="19">
        <f>VLOOKUP(AA61,'Money Won'!$A$2:$B$89,2,0)</f>
        <v>93775</v>
      </c>
      <c r="AC61" s="20" t="s">
        <v>82</v>
      </c>
      <c r="AD61" s="19">
        <f>VLOOKUP(AC61,'Money Won'!$A$2:$B$89,2,0)</f>
        <v>93775</v>
      </c>
      <c r="AE61" s="45" t="s">
        <v>95</v>
      </c>
      <c r="AF61" s="46">
        <f>VLOOKUP(AE61,'Money Won'!$A$2:$B$89,2,0)</f>
        <v>28600</v>
      </c>
      <c r="AG61" s="47" t="s">
        <v>28</v>
      </c>
      <c r="AH61" s="46">
        <f>VLOOKUP(AG61,'Money Won'!$A$2:$B$89,2,0)</f>
        <v>46200</v>
      </c>
      <c r="AI61" s="110" t="s">
        <v>135</v>
      </c>
      <c r="AJ61" s="36">
        <f>VLOOKUP(AI61,'Money Won'!$A$2:$B$89,2,0)</f>
        <v>0</v>
      </c>
    </row>
    <row r="62" spans="1:36" x14ac:dyDescent="0.2">
      <c r="A62" s="22">
        <v>40</v>
      </c>
      <c r="B62" s="13" t="s">
        <v>273</v>
      </c>
      <c r="C62" s="13" t="s">
        <v>278</v>
      </c>
      <c r="D62" s="13" t="s">
        <v>277</v>
      </c>
      <c r="E62" s="1" t="s">
        <v>140</v>
      </c>
      <c r="F62" s="1" t="s">
        <v>106</v>
      </c>
      <c r="G62" s="32" t="s">
        <v>106</v>
      </c>
      <c r="H62" s="26">
        <f t="shared" si="0"/>
        <v>3006013</v>
      </c>
      <c r="I62" s="40" t="s">
        <v>97</v>
      </c>
      <c r="J62" s="41">
        <f>VLOOKUP(I62,'Money Won'!$A$2:$B$89,2,0)</f>
        <v>63663</v>
      </c>
      <c r="K62" s="42" t="s">
        <v>52</v>
      </c>
      <c r="L62" s="41">
        <f>VLOOKUP(K62,'Money Won'!$A$2:$B$89,2,0)</f>
        <v>55275</v>
      </c>
      <c r="M62" s="14" t="s">
        <v>25</v>
      </c>
      <c r="N62" s="15">
        <f>VLOOKUP(M62,'Money Won'!$A$2:$B$89,2,0)</f>
        <v>528000</v>
      </c>
      <c r="O62" s="119" t="s">
        <v>30</v>
      </c>
      <c r="P62" s="15">
        <f>VLOOKUP(O62,'Money Won'!$A$2:$B$89,2,0)</f>
        <v>1980000</v>
      </c>
      <c r="Q62" s="14" t="s">
        <v>80</v>
      </c>
      <c r="R62" s="15">
        <f>VLOOKUP(Q62,'Money Won'!$A$2:$B$89,2,0)</f>
        <v>76450</v>
      </c>
      <c r="S62" s="16" t="s">
        <v>81</v>
      </c>
      <c r="T62" s="17">
        <f>VLOOKUP(S62,'Money Won'!$A$2:$B$89,2,0)</f>
        <v>76450</v>
      </c>
      <c r="U62" s="116" t="s">
        <v>70</v>
      </c>
      <c r="V62" s="17">
        <f>VLOOKUP(U62,'Money Won'!$A$2:$B$89,2,0)</f>
        <v>10000</v>
      </c>
      <c r="W62" s="16" t="s">
        <v>115</v>
      </c>
      <c r="X62" s="17">
        <f>VLOOKUP(W62,'Money Won'!$A$2:$B$89,2,0)</f>
        <v>46200</v>
      </c>
      <c r="Y62" s="115" t="s">
        <v>122</v>
      </c>
      <c r="Z62" s="19">
        <f>VLOOKUP(Y62,'Money Won'!$A$2:$B$89,2,0)</f>
        <v>10000</v>
      </c>
      <c r="AA62" s="114" t="s">
        <v>119</v>
      </c>
      <c r="AB62" s="19">
        <f>VLOOKUP(AA62,'Money Won'!$A$2:$B$89,2,0)</f>
        <v>10000</v>
      </c>
      <c r="AC62" s="20" t="s">
        <v>26</v>
      </c>
      <c r="AD62" s="19">
        <f>VLOOKUP(AC62,'Money Won'!$A$2:$B$89,2,0)</f>
        <v>93775</v>
      </c>
      <c r="AE62" s="113" t="s">
        <v>27</v>
      </c>
      <c r="AF62" s="46">
        <f>VLOOKUP(AE62,'Money Won'!$A$2:$B$89,2,0)</f>
        <v>10000</v>
      </c>
      <c r="AG62" s="47" t="s">
        <v>28</v>
      </c>
      <c r="AH62" s="46">
        <f>VLOOKUP(AG62,'Money Won'!$A$2:$B$89,2,0)</f>
        <v>46200</v>
      </c>
      <c r="AI62" s="110" t="s">
        <v>138</v>
      </c>
      <c r="AJ62" s="36">
        <f>VLOOKUP(AI62,'Money Won'!$A$2:$B$89,2,0)</f>
        <v>0</v>
      </c>
    </row>
    <row r="63" spans="1:36" x14ac:dyDescent="0.2">
      <c r="A63" s="1">
        <v>7</v>
      </c>
      <c r="B63" s="13" t="s">
        <v>208</v>
      </c>
      <c r="C63" s="13" t="s">
        <v>207</v>
      </c>
      <c r="D63" s="13" t="s">
        <v>208</v>
      </c>
      <c r="E63" s="1" t="s">
        <v>140</v>
      </c>
      <c r="F63" s="1" t="s">
        <v>106</v>
      </c>
      <c r="G63" s="32" t="s">
        <v>106</v>
      </c>
      <c r="H63" s="26">
        <f t="shared" si="0"/>
        <v>3002670</v>
      </c>
      <c r="I63" s="40" t="s">
        <v>31</v>
      </c>
      <c r="J63" s="41">
        <f>VLOOKUP(I63,'Money Won'!$A$2:$B$89,2,0)</f>
        <v>170500</v>
      </c>
      <c r="K63" s="42" t="s">
        <v>41</v>
      </c>
      <c r="L63" s="41">
        <f>VLOOKUP(K63,'Money Won'!$A$2:$B$89,2,0)</f>
        <v>1188000</v>
      </c>
      <c r="M63" s="14" t="s">
        <v>46</v>
      </c>
      <c r="N63" s="15">
        <f>VLOOKUP(M63,'Money Won'!$A$2:$B$89,2,0)</f>
        <v>154000</v>
      </c>
      <c r="O63" s="14" t="s">
        <v>47</v>
      </c>
      <c r="P63" s="15">
        <f>VLOOKUP(O63,'Money Won'!$A$2:$B$89,2,0)</f>
        <v>170500</v>
      </c>
      <c r="Q63" s="14" t="s">
        <v>25</v>
      </c>
      <c r="R63" s="15">
        <f>VLOOKUP(Q63,'Money Won'!$A$2:$B$89,2,0)</f>
        <v>528000</v>
      </c>
      <c r="S63" s="16" t="s">
        <v>117</v>
      </c>
      <c r="T63" s="17">
        <f>VLOOKUP(S63,'Money Won'!$A$2:$B$89,2,0)</f>
        <v>35200</v>
      </c>
      <c r="U63" s="16" t="s">
        <v>118</v>
      </c>
      <c r="V63" s="17">
        <f>VLOOKUP(U63,'Money Won'!$A$2:$B$89,2,0)</f>
        <v>27720</v>
      </c>
      <c r="W63" s="16" t="s">
        <v>115</v>
      </c>
      <c r="X63" s="17">
        <f>VLOOKUP(W63,'Money Won'!$A$2:$B$89,2,0)</f>
        <v>46200</v>
      </c>
      <c r="Y63" s="18" t="s">
        <v>26</v>
      </c>
      <c r="Z63" s="19">
        <f>VLOOKUP(Y63,'Money Won'!$A$2:$B$89,2,0)</f>
        <v>93775</v>
      </c>
      <c r="AA63" s="20" t="s">
        <v>130</v>
      </c>
      <c r="AB63" s="19">
        <f>VLOOKUP(AA63,'Money Won'!$A$2:$B$89,2,0)</f>
        <v>386375</v>
      </c>
      <c r="AC63" s="114" t="s">
        <v>91</v>
      </c>
      <c r="AD63" s="19">
        <f>VLOOKUP(AC63,'Money Won'!$A$2:$B$89,2,0)</f>
        <v>10000</v>
      </c>
      <c r="AE63" s="45" t="s">
        <v>28</v>
      </c>
      <c r="AF63" s="46">
        <f>VLOOKUP(AE63,'Money Won'!$A$2:$B$89,2,0)</f>
        <v>46200</v>
      </c>
      <c r="AG63" s="47" t="s">
        <v>87</v>
      </c>
      <c r="AH63" s="46">
        <f>VLOOKUP(AG63,'Money Won'!$A$2:$B$89,2,0)</f>
        <v>46200</v>
      </c>
      <c r="AI63" s="35" t="s">
        <v>134</v>
      </c>
      <c r="AJ63" s="36">
        <f>VLOOKUP(AI63,'Money Won'!$A$2:$B$89,2,0)</f>
        <v>100000</v>
      </c>
    </row>
    <row r="64" spans="1:36" x14ac:dyDescent="0.2">
      <c r="A64" s="1">
        <v>402</v>
      </c>
      <c r="B64" s="13" t="s">
        <v>720</v>
      </c>
      <c r="C64" s="13" t="s">
        <v>712</v>
      </c>
      <c r="D64" s="13" t="s">
        <v>710</v>
      </c>
      <c r="E64" s="1" t="s">
        <v>156</v>
      </c>
      <c r="F64" s="1" t="s">
        <v>106</v>
      </c>
      <c r="G64" s="32" t="s">
        <v>106</v>
      </c>
      <c r="H64" s="26">
        <f t="shared" si="0"/>
        <v>2991780</v>
      </c>
      <c r="I64" s="40" t="s">
        <v>29</v>
      </c>
      <c r="J64" s="41">
        <f>VLOOKUP(I64,'Money Won'!$A$2:$B$89,2,0)</f>
        <v>748000</v>
      </c>
      <c r="K64" s="42" t="s">
        <v>41</v>
      </c>
      <c r="L64" s="41">
        <f>VLOOKUP(K64,'Money Won'!$A$2:$B$89,2,0)</f>
        <v>1188000</v>
      </c>
      <c r="M64" s="14" t="s">
        <v>112</v>
      </c>
      <c r="N64" s="15">
        <f>VLOOKUP(M64,'Money Won'!$A$2:$B$89,2,0)</f>
        <v>35200</v>
      </c>
      <c r="O64" s="14" t="s">
        <v>25</v>
      </c>
      <c r="P64" s="15">
        <f>VLOOKUP(O64,'Money Won'!$A$2:$B$89,2,0)</f>
        <v>528000</v>
      </c>
      <c r="Q64" s="14" t="s">
        <v>80</v>
      </c>
      <c r="R64" s="15">
        <f>VLOOKUP(Q64,'Money Won'!$A$2:$B$89,2,0)</f>
        <v>76450</v>
      </c>
      <c r="S64" s="16" t="s">
        <v>114</v>
      </c>
      <c r="T64" s="17">
        <f>VLOOKUP(S64,'Money Won'!$A$2:$B$89,2,0)</f>
        <v>35200</v>
      </c>
      <c r="U64" s="16" t="s">
        <v>118</v>
      </c>
      <c r="V64" s="17">
        <f>VLOOKUP(U64,'Money Won'!$A$2:$B$89,2,0)</f>
        <v>27720</v>
      </c>
      <c r="W64" s="16" t="s">
        <v>115</v>
      </c>
      <c r="X64" s="17">
        <f>VLOOKUP(W64,'Money Won'!$A$2:$B$89,2,0)</f>
        <v>46200</v>
      </c>
      <c r="Y64" s="18" t="s">
        <v>131</v>
      </c>
      <c r="Z64" s="19">
        <f>VLOOKUP(Y64,'Money Won'!$A$2:$B$89,2,0)</f>
        <v>27060</v>
      </c>
      <c r="AA64" s="20" t="s">
        <v>64</v>
      </c>
      <c r="AB64" s="19">
        <f>VLOOKUP(AA64,'Money Won'!$A$2:$B$89,2,0)</f>
        <v>93775</v>
      </c>
      <c r="AC64" s="20" t="s">
        <v>26</v>
      </c>
      <c r="AD64" s="19">
        <f>VLOOKUP(AC64,'Money Won'!$A$2:$B$89,2,0)</f>
        <v>93775</v>
      </c>
      <c r="AE64" s="45" t="s">
        <v>28</v>
      </c>
      <c r="AF64" s="46">
        <f>VLOOKUP(AE64,'Money Won'!$A$2:$B$89,2,0)</f>
        <v>46200</v>
      </c>
      <c r="AG64" s="47" t="s">
        <v>87</v>
      </c>
      <c r="AH64" s="46">
        <f>VLOOKUP(AG64,'Money Won'!$A$2:$B$89,2,0)</f>
        <v>46200</v>
      </c>
      <c r="AI64" s="110" t="s">
        <v>136</v>
      </c>
      <c r="AJ64" s="36">
        <f>VLOOKUP(AI64,'Money Won'!$A$2:$B$89,2,0)</f>
        <v>0</v>
      </c>
    </row>
    <row r="65" spans="1:36" x14ac:dyDescent="0.2">
      <c r="A65" s="22">
        <v>371</v>
      </c>
      <c r="B65" s="13" t="s">
        <v>806</v>
      </c>
      <c r="C65" s="13" t="s">
        <v>803</v>
      </c>
      <c r="D65" s="13" t="s">
        <v>804</v>
      </c>
      <c r="E65" s="1" t="s">
        <v>140</v>
      </c>
      <c r="F65" s="1" t="s">
        <v>106</v>
      </c>
      <c r="G65" s="32" t="s">
        <v>106</v>
      </c>
      <c r="H65" s="26">
        <f t="shared" si="0"/>
        <v>2945610</v>
      </c>
      <c r="I65" s="40" t="s">
        <v>31</v>
      </c>
      <c r="J65" s="41">
        <f>VLOOKUP(I65,'Money Won'!$A$2:$B$89,2,0)</f>
        <v>170500</v>
      </c>
      <c r="K65" s="42" t="s">
        <v>63</v>
      </c>
      <c r="L65" s="41">
        <f>VLOOKUP(K65,'Money Won'!$A$2:$B$89,2,0)</f>
        <v>386375</v>
      </c>
      <c r="M65" s="14" t="s">
        <v>112</v>
      </c>
      <c r="N65" s="15">
        <f>VLOOKUP(M65,'Money Won'!$A$2:$B$89,2,0)</f>
        <v>35200</v>
      </c>
      <c r="O65" s="119" t="s">
        <v>30</v>
      </c>
      <c r="P65" s="15">
        <f>VLOOKUP(O65,'Money Won'!$A$2:$B$89,2,0)</f>
        <v>1980000</v>
      </c>
      <c r="Q65" s="111" t="s">
        <v>103</v>
      </c>
      <c r="R65" s="15">
        <f>VLOOKUP(Q65,'Money Won'!$A$2:$B$89,2,0)</f>
        <v>10000</v>
      </c>
      <c r="S65" s="16" t="s">
        <v>114</v>
      </c>
      <c r="T65" s="17">
        <f>VLOOKUP(S65,'Money Won'!$A$2:$B$89,2,0)</f>
        <v>35200</v>
      </c>
      <c r="U65" s="16" t="s">
        <v>117</v>
      </c>
      <c r="V65" s="17">
        <f>VLOOKUP(U65,'Money Won'!$A$2:$B$89,2,0)</f>
        <v>35200</v>
      </c>
      <c r="W65" s="16" t="s">
        <v>78</v>
      </c>
      <c r="X65" s="17">
        <f>VLOOKUP(W65,'Money Won'!$A$2:$B$89,2,0)</f>
        <v>55275</v>
      </c>
      <c r="Y65" s="18" t="s">
        <v>131</v>
      </c>
      <c r="Z65" s="19">
        <f>VLOOKUP(Y65,'Money Won'!$A$2:$B$89,2,0)</f>
        <v>27060</v>
      </c>
      <c r="AA65" s="114" t="s">
        <v>123</v>
      </c>
      <c r="AB65" s="19">
        <f>VLOOKUP(AA65,'Money Won'!$A$2:$B$89,2,0)</f>
        <v>10000</v>
      </c>
      <c r="AC65" s="20" t="s">
        <v>128</v>
      </c>
      <c r="AD65" s="19">
        <f>VLOOKUP(AC65,'Money Won'!$A$2:$B$89,2,0)</f>
        <v>26000</v>
      </c>
      <c r="AE65" s="45" t="s">
        <v>95</v>
      </c>
      <c r="AF65" s="46">
        <f>VLOOKUP(AE65,'Money Won'!$A$2:$B$89,2,0)</f>
        <v>28600</v>
      </c>
      <c r="AG65" s="47" t="s">
        <v>87</v>
      </c>
      <c r="AH65" s="46">
        <f>VLOOKUP(AG65,'Money Won'!$A$2:$B$89,2,0)</f>
        <v>46200</v>
      </c>
      <c r="AI65" s="35" t="s">
        <v>134</v>
      </c>
      <c r="AJ65" s="36">
        <f>VLOOKUP(AI65,'Money Won'!$A$2:$B$89,2,0)</f>
        <v>100000</v>
      </c>
    </row>
    <row r="66" spans="1:36" x14ac:dyDescent="0.2">
      <c r="A66" s="1">
        <v>368</v>
      </c>
      <c r="B66" s="13" t="s">
        <v>620</v>
      </c>
      <c r="C66" s="13" t="s">
        <v>613</v>
      </c>
      <c r="D66" s="13" t="s">
        <v>615</v>
      </c>
      <c r="E66" s="1" t="s">
        <v>140</v>
      </c>
      <c r="F66" s="1" t="s">
        <v>106</v>
      </c>
      <c r="G66" s="32" t="s">
        <v>106</v>
      </c>
      <c r="H66" s="26">
        <f t="shared" ref="H66:H129" si="1">SUM(J66)+L66+N66+P66+R66+T66+V66+X66+Z66+AB66+AD66+AF66+AH66+AJ66</f>
        <v>2933010</v>
      </c>
      <c r="I66" s="40" t="s">
        <v>63</v>
      </c>
      <c r="J66" s="41">
        <f>VLOOKUP(I66,'Money Won'!$A$2:$B$89,2,0)</f>
        <v>386375</v>
      </c>
      <c r="K66" s="42" t="s">
        <v>52</v>
      </c>
      <c r="L66" s="41">
        <f>VLOOKUP(K66,'Money Won'!$A$2:$B$89,2,0)</f>
        <v>55275</v>
      </c>
      <c r="M66" s="119" t="s">
        <v>30</v>
      </c>
      <c r="N66" s="15">
        <f>VLOOKUP(M66,'Money Won'!$A$2:$B$89,2,0)</f>
        <v>1980000</v>
      </c>
      <c r="O66" s="14" t="s">
        <v>46</v>
      </c>
      <c r="P66" s="15">
        <f>VLOOKUP(O66,'Money Won'!$A$2:$B$89,2,0)</f>
        <v>154000</v>
      </c>
      <c r="Q66" s="14" t="s">
        <v>80</v>
      </c>
      <c r="R66" s="15">
        <f>VLOOKUP(Q66,'Money Won'!$A$2:$B$89,2,0)</f>
        <v>76450</v>
      </c>
      <c r="S66" s="16" t="s">
        <v>78</v>
      </c>
      <c r="T66" s="17">
        <f>VLOOKUP(S66,'Money Won'!$A$2:$B$89,2,0)</f>
        <v>55275</v>
      </c>
      <c r="U66" s="116" t="s">
        <v>71</v>
      </c>
      <c r="V66" s="17">
        <f>VLOOKUP(U66,'Money Won'!$A$2:$B$89,2,0)</f>
        <v>10000</v>
      </c>
      <c r="W66" s="16" t="s">
        <v>115</v>
      </c>
      <c r="X66" s="17">
        <f>VLOOKUP(W66,'Money Won'!$A$2:$B$89,2,0)</f>
        <v>46200</v>
      </c>
      <c r="Y66" s="18" t="s">
        <v>131</v>
      </c>
      <c r="Z66" s="19">
        <f>VLOOKUP(Y66,'Money Won'!$A$2:$B$89,2,0)</f>
        <v>27060</v>
      </c>
      <c r="AA66" s="114" t="s">
        <v>121</v>
      </c>
      <c r="AB66" s="19">
        <f>VLOOKUP(AA66,'Money Won'!$A$2:$B$89,2,0)</f>
        <v>10000</v>
      </c>
      <c r="AC66" s="20" t="s">
        <v>26</v>
      </c>
      <c r="AD66" s="19">
        <f>VLOOKUP(AC66,'Money Won'!$A$2:$B$89,2,0)</f>
        <v>93775</v>
      </c>
      <c r="AE66" s="45" t="s">
        <v>95</v>
      </c>
      <c r="AF66" s="46">
        <f>VLOOKUP(AE66,'Money Won'!$A$2:$B$89,2,0)</f>
        <v>28600</v>
      </c>
      <c r="AG66" s="112" t="s">
        <v>27</v>
      </c>
      <c r="AH66" s="46">
        <f>VLOOKUP(AG66,'Money Won'!$A$2:$B$89,2,0)</f>
        <v>10000</v>
      </c>
      <c r="AI66" s="110" t="s">
        <v>136</v>
      </c>
      <c r="AJ66" s="36">
        <f>VLOOKUP(AI66,'Money Won'!$A$2:$B$89,2,0)</f>
        <v>0</v>
      </c>
    </row>
    <row r="67" spans="1:36" x14ac:dyDescent="0.2">
      <c r="A67" s="1">
        <v>251</v>
      </c>
      <c r="B67" s="13" t="s">
        <v>473</v>
      </c>
      <c r="C67" s="13" t="s">
        <v>472</v>
      </c>
      <c r="D67" s="13" t="s">
        <v>476</v>
      </c>
      <c r="E67" s="1" t="s">
        <v>140</v>
      </c>
      <c r="F67" s="1" t="s">
        <v>106</v>
      </c>
      <c r="G67" s="32" t="s">
        <v>106</v>
      </c>
      <c r="H67" s="26">
        <f t="shared" si="1"/>
        <v>2909463</v>
      </c>
      <c r="I67" s="40" t="s">
        <v>21</v>
      </c>
      <c r="J67" s="41">
        <f>VLOOKUP(I67,'Money Won'!$A$2:$B$89,2,0)</f>
        <v>286000</v>
      </c>
      <c r="K67" s="42" t="s">
        <v>29</v>
      </c>
      <c r="L67" s="41">
        <f>VLOOKUP(K67,'Money Won'!$A$2:$B$89,2,0)</f>
        <v>748000</v>
      </c>
      <c r="M67" s="14" t="s">
        <v>68</v>
      </c>
      <c r="N67" s="15">
        <f>VLOOKUP(M67,'Money Won'!$A$2:$B$89,2,0)</f>
        <v>192500</v>
      </c>
      <c r="O67" s="14" t="s">
        <v>25</v>
      </c>
      <c r="P67" s="15">
        <f>VLOOKUP(O67,'Money Won'!$A$2:$B$89,2,0)</f>
        <v>528000</v>
      </c>
      <c r="Q67" s="14" t="s">
        <v>60</v>
      </c>
      <c r="R67" s="15">
        <f>VLOOKUP(Q67,'Money Won'!$A$2:$B$89,2,0)</f>
        <v>386375</v>
      </c>
      <c r="S67" s="16" t="s">
        <v>23</v>
      </c>
      <c r="T67" s="17">
        <f>VLOOKUP(S67,'Money Won'!$A$2:$B$89,2,0)</f>
        <v>63663</v>
      </c>
      <c r="U67" s="116" t="s">
        <v>104</v>
      </c>
      <c r="V67" s="17">
        <f>VLOOKUP(U67,'Money Won'!$A$2:$B$89,2,0)</f>
        <v>10000</v>
      </c>
      <c r="W67" s="16" t="s">
        <v>115</v>
      </c>
      <c r="X67" s="17">
        <f>VLOOKUP(W67,'Money Won'!$A$2:$B$89,2,0)</f>
        <v>46200</v>
      </c>
      <c r="Y67" s="18" t="s">
        <v>26</v>
      </c>
      <c r="Z67" s="19">
        <f>VLOOKUP(Y67,'Money Won'!$A$2:$B$89,2,0)</f>
        <v>93775</v>
      </c>
      <c r="AA67" s="20" t="s">
        <v>130</v>
      </c>
      <c r="AB67" s="19">
        <f>VLOOKUP(AA67,'Money Won'!$A$2:$B$89,2,0)</f>
        <v>386375</v>
      </c>
      <c r="AC67" s="20" t="s">
        <v>82</v>
      </c>
      <c r="AD67" s="19">
        <f>VLOOKUP(AC67,'Money Won'!$A$2:$B$89,2,0)</f>
        <v>93775</v>
      </c>
      <c r="AE67" s="45" t="s">
        <v>95</v>
      </c>
      <c r="AF67" s="46">
        <f>VLOOKUP(AE67,'Money Won'!$A$2:$B$89,2,0)</f>
        <v>28600</v>
      </c>
      <c r="AG67" s="47" t="s">
        <v>87</v>
      </c>
      <c r="AH67" s="46">
        <f>VLOOKUP(AG67,'Money Won'!$A$2:$B$89,2,0)</f>
        <v>46200</v>
      </c>
      <c r="AI67" s="110" t="s">
        <v>138</v>
      </c>
      <c r="AJ67" s="36">
        <f>VLOOKUP(AI67,'Money Won'!$A$2:$B$89,2,0)</f>
        <v>0</v>
      </c>
    </row>
    <row r="68" spans="1:36" x14ac:dyDescent="0.2">
      <c r="A68" s="22">
        <v>386</v>
      </c>
      <c r="B68" s="13" t="s">
        <v>983</v>
      </c>
      <c r="C68" s="13" t="s">
        <v>982</v>
      </c>
      <c r="D68" s="13" t="s">
        <v>986</v>
      </c>
      <c r="E68" s="1" t="s">
        <v>140</v>
      </c>
      <c r="F68" s="1" t="s">
        <v>106</v>
      </c>
      <c r="G68" s="32" t="s">
        <v>106</v>
      </c>
      <c r="H68" s="26">
        <f t="shared" si="1"/>
        <v>2906913</v>
      </c>
      <c r="I68" s="40" t="s">
        <v>63</v>
      </c>
      <c r="J68" s="41">
        <f>VLOOKUP(I68,'Money Won'!$A$2:$B$89,2,0)</f>
        <v>386375</v>
      </c>
      <c r="K68" s="42" t="s">
        <v>41</v>
      </c>
      <c r="L68" s="41">
        <f>VLOOKUP(K68,'Money Won'!$A$2:$B$89,2,0)</f>
        <v>1188000</v>
      </c>
      <c r="M68" s="14" t="s">
        <v>25</v>
      </c>
      <c r="N68" s="15">
        <f>VLOOKUP(M68,'Money Won'!$A$2:$B$89,2,0)</f>
        <v>528000</v>
      </c>
      <c r="O68" s="14" t="s">
        <v>42</v>
      </c>
      <c r="P68" s="15">
        <f>VLOOKUP(O68,'Money Won'!$A$2:$B$89,2,0)</f>
        <v>46200</v>
      </c>
      <c r="Q68" s="14" t="s">
        <v>68</v>
      </c>
      <c r="R68" s="15">
        <f>VLOOKUP(Q68,'Money Won'!$A$2:$B$89,2,0)</f>
        <v>192500</v>
      </c>
      <c r="S68" s="16" t="s">
        <v>116</v>
      </c>
      <c r="T68" s="17">
        <f>VLOOKUP(S68,'Money Won'!$A$2:$B$89,2,0)</f>
        <v>286000</v>
      </c>
      <c r="U68" s="116" t="s">
        <v>85</v>
      </c>
      <c r="V68" s="17">
        <f>VLOOKUP(U68,'Money Won'!$A$2:$B$89,2,0)</f>
        <v>10000</v>
      </c>
      <c r="W68" s="16" t="s">
        <v>115</v>
      </c>
      <c r="X68" s="17">
        <f>VLOOKUP(W68,'Money Won'!$A$2:$B$89,2,0)</f>
        <v>46200</v>
      </c>
      <c r="Y68" s="115" t="s">
        <v>120</v>
      </c>
      <c r="Z68" s="19">
        <f>VLOOKUP(Y68,'Money Won'!$A$2:$B$89,2,0)</f>
        <v>10000</v>
      </c>
      <c r="AA68" s="20" t="s">
        <v>125</v>
      </c>
      <c r="AB68" s="19">
        <f>VLOOKUP(AA68,'Money Won'!$A$2:$B$89,2,0)</f>
        <v>63663</v>
      </c>
      <c r="AC68" s="20" t="s">
        <v>26</v>
      </c>
      <c r="AD68" s="19">
        <f>VLOOKUP(AC68,'Money Won'!$A$2:$B$89,2,0)</f>
        <v>93775</v>
      </c>
      <c r="AE68" s="113" t="s">
        <v>27</v>
      </c>
      <c r="AF68" s="46">
        <f>VLOOKUP(AE68,'Money Won'!$A$2:$B$89,2,0)</f>
        <v>10000</v>
      </c>
      <c r="AG68" s="47" t="s">
        <v>28</v>
      </c>
      <c r="AH68" s="46">
        <f>VLOOKUP(AG68,'Money Won'!$A$2:$B$89,2,0)</f>
        <v>46200</v>
      </c>
      <c r="AI68" s="110" t="s">
        <v>136</v>
      </c>
      <c r="AJ68" s="36">
        <f>VLOOKUP(AI68,'Money Won'!$A$2:$B$89,2,0)</f>
        <v>0</v>
      </c>
    </row>
    <row r="69" spans="1:36" x14ac:dyDescent="0.2">
      <c r="A69" s="1">
        <v>475</v>
      </c>
      <c r="B69" s="13" t="s">
        <v>744</v>
      </c>
      <c r="C69" s="13" t="s">
        <v>743</v>
      </c>
      <c r="D69" s="13" t="s">
        <v>742</v>
      </c>
      <c r="E69" s="1" t="s">
        <v>140</v>
      </c>
      <c r="F69" s="1" t="s">
        <v>106</v>
      </c>
      <c r="G69" s="32" t="s">
        <v>106</v>
      </c>
      <c r="H69" s="26">
        <f t="shared" si="1"/>
        <v>2903513</v>
      </c>
      <c r="I69" s="40" t="s">
        <v>29</v>
      </c>
      <c r="J69" s="41">
        <f>VLOOKUP(I69,'Money Won'!$A$2:$B$89,2,0)</f>
        <v>748000</v>
      </c>
      <c r="K69" s="42" t="s">
        <v>22</v>
      </c>
      <c r="L69" s="41">
        <f>VLOOKUP(K69,'Money Won'!$A$2:$B$89,2,0)</f>
        <v>386375</v>
      </c>
      <c r="M69" s="14" t="s">
        <v>68</v>
      </c>
      <c r="N69" s="15">
        <f>VLOOKUP(M69,'Money Won'!$A$2:$B$89,2,0)</f>
        <v>192500</v>
      </c>
      <c r="O69" s="14" t="s">
        <v>46</v>
      </c>
      <c r="P69" s="15">
        <f>VLOOKUP(O69,'Money Won'!$A$2:$B$89,2,0)</f>
        <v>154000</v>
      </c>
      <c r="Q69" s="14" t="s">
        <v>25</v>
      </c>
      <c r="R69" s="15">
        <f>VLOOKUP(Q69,'Money Won'!$A$2:$B$89,2,0)</f>
        <v>528000</v>
      </c>
      <c r="S69" s="16" t="s">
        <v>23</v>
      </c>
      <c r="T69" s="17">
        <f>VLOOKUP(S69,'Money Won'!$A$2:$B$89,2,0)</f>
        <v>63663</v>
      </c>
      <c r="U69" s="16" t="s">
        <v>116</v>
      </c>
      <c r="V69" s="17">
        <f>VLOOKUP(U69,'Money Won'!$A$2:$B$89,2,0)</f>
        <v>286000</v>
      </c>
      <c r="W69" s="16" t="s">
        <v>115</v>
      </c>
      <c r="X69" s="17">
        <f>VLOOKUP(W69,'Money Won'!$A$2:$B$89,2,0)</f>
        <v>46200</v>
      </c>
      <c r="Y69" s="18" t="s">
        <v>130</v>
      </c>
      <c r="Z69" s="19">
        <f>VLOOKUP(Y69,'Money Won'!$A$2:$B$89,2,0)</f>
        <v>386375</v>
      </c>
      <c r="AA69" s="20" t="s">
        <v>33</v>
      </c>
      <c r="AB69" s="19">
        <f>VLOOKUP(AA69,'Money Won'!$A$2:$B$89,2,0)</f>
        <v>46200</v>
      </c>
      <c r="AC69" s="114" t="s">
        <v>129</v>
      </c>
      <c r="AD69" s="19">
        <f>VLOOKUP(AC69,'Money Won'!$A$2:$B$89,2,0)</f>
        <v>10000</v>
      </c>
      <c r="AE69" s="45" t="s">
        <v>28</v>
      </c>
      <c r="AF69" s="46">
        <f>VLOOKUP(AE69,'Money Won'!$A$2:$B$89,2,0)</f>
        <v>46200</v>
      </c>
      <c r="AG69" s="112" t="s">
        <v>27</v>
      </c>
      <c r="AH69" s="46">
        <f>VLOOKUP(AG69,'Money Won'!$A$2:$B$89,2,0)</f>
        <v>10000</v>
      </c>
      <c r="AI69" s="110" t="s">
        <v>136</v>
      </c>
      <c r="AJ69" s="36">
        <f>VLOOKUP(AI69,'Money Won'!$A$2:$B$89,2,0)</f>
        <v>0</v>
      </c>
    </row>
    <row r="70" spans="1:36" x14ac:dyDescent="0.2">
      <c r="A70" s="1">
        <v>278</v>
      </c>
      <c r="B70" s="13" t="s">
        <v>296</v>
      </c>
      <c r="C70" s="13" t="s">
        <v>293</v>
      </c>
      <c r="D70" s="13" t="s">
        <v>304</v>
      </c>
      <c r="E70" s="1" t="s">
        <v>140</v>
      </c>
      <c r="F70" s="1" t="s">
        <v>106</v>
      </c>
      <c r="G70" s="32" t="s">
        <v>106</v>
      </c>
      <c r="H70" s="26">
        <f t="shared" si="1"/>
        <v>2884913</v>
      </c>
      <c r="I70" s="40" t="s">
        <v>21</v>
      </c>
      <c r="J70" s="41">
        <f>VLOOKUP(I70,'Money Won'!$A$2:$B$89,2,0)</f>
        <v>286000</v>
      </c>
      <c r="K70" s="42" t="s">
        <v>41</v>
      </c>
      <c r="L70" s="41">
        <f>VLOOKUP(K70,'Money Won'!$A$2:$B$89,2,0)</f>
        <v>1188000</v>
      </c>
      <c r="M70" s="14" t="s">
        <v>68</v>
      </c>
      <c r="N70" s="15">
        <f>VLOOKUP(M70,'Money Won'!$A$2:$B$89,2,0)</f>
        <v>192500</v>
      </c>
      <c r="O70" s="111" t="s">
        <v>43</v>
      </c>
      <c r="P70" s="15">
        <f>VLOOKUP(O70,'Money Won'!$A$2:$B$89,2,0)</f>
        <v>10000</v>
      </c>
      <c r="Q70" s="14" t="s">
        <v>25</v>
      </c>
      <c r="R70" s="15">
        <f>VLOOKUP(Q70,'Money Won'!$A$2:$B$89,2,0)</f>
        <v>528000</v>
      </c>
      <c r="S70" s="16" t="s">
        <v>114</v>
      </c>
      <c r="T70" s="17">
        <f>VLOOKUP(S70,'Money Won'!$A$2:$B$89,2,0)</f>
        <v>35200</v>
      </c>
      <c r="U70" s="16" t="s">
        <v>23</v>
      </c>
      <c r="V70" s="17">
        <f>VLOOKUP(U70,'Money Won'!$A$2:$B$89,2,0)</f>
        <v>63663</v>
      </c>
      <c r="W70" s="16" t="s">
        <v>117</v>
      </c>
      <c r="X70" s="17">
        <f>VLOOKUP(W70,'Money Won'!$A$2:$B$89,2,0)</f>
        <v>35200</v>
      </c>
      <c r="Y70" s="115" t="s">
        <v>44</v>
      </c>
      <c r="Z70" s="19">
        <f>VLOOKUP(Y70,'Money Won'!$A$2:$B$89,2,0)</f>
        <v>10000</v>
      </c>
      <c r="AA70" s="20" t="s">
        <v>64</v>
      </c>
      <c r="AB70" s="19">
        <f>VLOOKUP(AA70,'Money Won'!$A$2:$B$89,2,0)</f>
        <v>93775</v>
      </c>
      <c r="AC70" s="20" t="s">
        <v>130</v>
      </c>
      <c r="AD70" s="19">
        <f>VLOOKUP(AC70,'Money Won'!$A$2:$B$89,2,0)</f>
        <v>386375</v>
      </c>
      <c r="AE70" s="113" t="s">
        <v>27</v>
      </c>
      <c r="AF70" s="46">
        <f>VLOOKUP(AE70,'Money Won'!$A$2:$B$89,2,0)</f>
        <v>10000</v>
      </c>
      <c r="AG70" s="47" t="s">
        <v>87</v>
      </c>
      <c r="AH70" s="46">
        <f>VLOOKUP(AG70,'Money Won'!$A$2:$B$89,2,0)</f>
        <v>46200</v>
      </c>
      <c r="AI70" s="110" t="s">
        <v>136</v>
      </c>
      <c r="AJ70" s="36">
        <f>VLOOKUP(AI70,'Money Won'!$A$2:$B$89,2,0)</f>
        <v>0</v>
      </c>
    </row>
    <row r="71" spans="1:36" x14ac:dyDescent="0.2">
      <c r="A71" s="22">
        <v>222</v>
      </c>
      <c r="B71" s="13" t="s">
        <v>702</v>
      </c>
      <c r="C71" s="13" t="s">
        <v>703</v>
      </c>
      <c r="D71" s="13" t="s">
        <v>702</v>
      </c>
      <c r="E71" s="1" t="s">
        <v>156</v>
      </c>
      <c r="F71" s="1" t="s">
        <v>106</v>
      </c>
      <c r="G71" s="32" t="s">
        <v>106</v>
      </c>
      <c r="H71" s="26">
        <f t="shared" si="1"/>
        <v>2884610</v>
      </c>
      <c r="I71" s="40" t="s">
        <v>38</v>
      </c>
      <c r="J71" s="41">
        <f>VLOOKUP(I71,'Money Won'!$A$2:$B$89,2,0)</f>
        <v>128150</v>
      </c>
      <c r="K71" s="42" t="s">
        <v>54</v>
      </c>
      <c r="L71" s="41">
        <f>VLOOKUP(K71,'Money Won'!$A$2:$B$89,2,0)</f>
        <v>231000</v>
      </c>
      <c r="M71" s="14" t="s">
        <v>46</v>
      </c>
      <c r="N71" s="15">
        <f>VLOOKUP(M71,'Money Won'!$A$2:$B$89,2,0)</f>
        <v>154000</v>
      </c>
      <c r="O71" s="119" t="s">
        <v>30</v>
      </c>
      <c r="P71" s="15">
        <f>VLOOKUP(O71,'Money Won'!$A$2:$B$89,2,0)</f>
        <v>1980000</v>
      </c>
      <c r="Q71" s="14" t="s">
        <v>80</v>
      </c>
      <c r="R71" s="15">
        <f>VLOOKUP(Q71,'Money Won'!$A$2:$B$89,2,0)</f>
        <v>76450</v>
      </c>
      <c r="S71" s="16" t="s">
        <v>114</v>
      </c>
      <c r="T71" s="17">
        <f>VLOOKUP(S71,'Money Won'!$A$2:$B$89,2,0)</f>
        <v>35200</v>
      </c>
      <c r="U71" s="16" t="s">
        <v>117</v>
      </c>
      <c r="V71" s="17">
        <f>VLOOKUP(U71,'Money Won'!$A$2:$B$89,2,0)</f>
        <v>35200</v>
      </c>
      <c r="W71" s="116" t="s">
        <v>105</v>
      </c>
      <c r="X71" s="17">
        <f>VLOOKUP(W71,'Money Won'!$A$2:$B$89,2,0)</f>
        <v>10000</v>
      </c>
      <c r="Y71" s="18" t="s">
        <v>131</v>
      </c>
      <c r="Z71" s="19">
        <f>VLOOKUP(Y71,'Money Won'!$A$2:$B$89,2,0)</f>
        <v>27060</v>
      </c>
      <c r="AA71" s="20" t="s">
        <v>26</v>
      </c>
      <c r="AB71" s="19">
        <f>VLOOKUP(AA71,'Money Won'!$A$2:$B$89,2,0)</f>
        <v>93775</v>
      </c>
      <c r="AC71" s="20" t="s">
        <v>82</v>
      </c>
      <c r="AD71" s="19">
        <f>VLOOKUP(AC71,'Money Won'!$A$2:$B$89,2,0)</f>
        <v>93775</v>
      </c>
      <c r="AE71" s="113" t="s">
        <v>27</v>
      </c>
      <c r="AF71" s="46">
        <f>VLOOKUP(AE71,'Money Won'!$A$2:$B$89,2,0)</f>
        <v>10000</v>
      </c>
      <c r="AG71" s="112" t="s">
        <v>86</v>
      </c>
      <c r="AH71" s="46">
        <f>VLOOKUP(AG71,'Money Won'!$A$2:$B$89,2,0)</f>
        <v>10000</v>
      </c>
      <c r="AI71" s="110" t="s">
        <v>138</v>
      </c>
      <c r="AJ71" s="36">
        <f>VLOOKUP(AI71,'Money Won'!$A$2:$B$89,2,0)</f>
        <v>0</v>
      </c>
    </row>
    <row r="72" spans="1:36" x14ac:dyDescent="0.2">
      <c r="A72" s="1">
        <v>92</v>
      </c>
      <c r="B72" s="13" t="s">
        <v>815</v>
      </c>
      <c r="C72" s="13" t="s">
        <v>814</v>
      </c>
      <c r="D72" s="13" t="s">
        <v>498</v>
      </c>
      <c r="E72" s="118" t="s">
        <v>1053</v>
      </c>
      <c r="F72" s="1" t="s">
        <v>1053</v>
      </c>
      <c r="G72" s="32" t="s">
        <v>1053</v>
      </c>
      <c r="H72" s="26">
        <f t="shared" si="1"/>
        <v>2882500</v>
      </c>
      <c r="I72" s="40" t="s">
        <v>38</v>
      </c>
      <c r="J72" s="41">
        <f>VLOOKUP(I72,'Money Won'!$A$2:$B$89,2,0)</f>
        <v>128150</v>
      </c>
      <c r="K72" s="42" t="s">
        <v>21</v>
      </c>
      <c r="L72" s="41">
        <f>VLOOKUP(K72,'Money Won'!$A$2:$B$89,2,0)</f>
        <v>286000</v>
      </c>
      <c r="M72" s="119" t="s">
        <v>30</v>
      </c>
      <c r="N72" s="15">
        <f>VLOOKUP(M72,'Money Won'!$A$2:$B$89,2,0)</f>
        <v>1980000</v>
      </c>
      <c r="O72" s="111" t="s">
        <v>43</v>
      </c>
      <c r="P72" s="15">
        <f>VLOOKUP(O72,'Money Won'!$A$2:$B$89,2,0)</f>
        <v>10000</v>
      </c>
      <c r="Q72" s="14" t="s">
        <v>80</v>
      </c>
      <c r="R72" s="15">
        <f>VLOOKUP(Q72,'Money Won'!$A$2:$B$89,2,0)</f>
        <v>76450</v>
      </c>
      <c r="S72" s="16" t="s">
        <v>88</v>
      </c>
      <c r="T72" s="17">
        <f>VLOOKUP(S72,'Money Won'!$A$2:$B$89,2,0)</f>
        <v>128150</v>
      </c>
      <c r="U72" s="116" t="s">
        <v>70</v>
      </c>
      <c r="V72" s="17">
        <f>VLOOKUP(U72,'Money Won'!$A$2:$B$89,2,0)</f>
        <v>10000</v>
      </c>
      <c r="W72" s="116" t="s">
        <v>104</v>
      </c>
      <c r="X72" s="17">
        <f>VLOOKUP(W72,'Money Won'!$A$2:$B$89,2,0)</f>
        <v>10000</v>
      </c>
      <c r="Y72" s="115" t="s">
        <v>91</v>
      </c>
      <c r="Z72" s="19">
        <f>VLOOKUP(Y72,'Money Won'!$A$2:$B$89,2,0)</f>
        <v>10000</v>
      </c>
      <c r="AA72" s="20" t="s">
        <v>26</v>
      </c>
      <c r="AB72" s="19">
        <f>VLOOKUP(AA72,'Money Won'!$A$2:$B$89,2,0)</f>
        <v>93775</v>
      </c>
      <c r="AC72" s="20" t="s">
        <v>82</v>
      </c>
      <c r="AD72" s="19">
        <f>VLOOKUP(AC72,'Money Won'!$A$2:$B$89,2,0)</f>
        <v>93775</v>
      </c>
      <c r="AE72" s="113" t="s">
        <v>132</v>
      </c>
      <c r="AF72" s="46">
        <f>VLOOKUP(AE72,'Money Won'!$A$2:$B$89,2,0)</f>
        <v>10000</v>
      </c>
      <c r="AG72" s="47" t="s">
        <v>87</v>
      </c>
      <c r="AH72" s="46">
        <f>VLOOKUP(AG72,'Money Won'!$A$2:$B$89,2,0)</f>
        <v>46200</v>
      </c>
      <c r="AI72" s="110" t="s">
        <v>138</v>
      </c>
      <c r="AJ72" s="36">
        <f>VLOOKUP(AI72,'Money Won'!$A$2:$B$89,2,0)</f>
        <v>0</v>
      </c>
    </row>
    <row r="73" spans="1:36" x14ac:dyDescent="0.2">
      <c r="A73" s="1">
        <v>12</v>
      </c>
      <c r="B73" s="13" t="s">
        <v>222</v>
      </c>
      <c r="C73" s="13" t="s">
        <v>221</v>
      </c>
      <c r="D73" s="13" t="s">
        <v>159</v>
      </c>
      <c r="E73" s="1" t="s">
        <v>140</v>
      </c>
      <c r="F73" s="1" t="s">
        <v>106</v>
      </c>
      <c r="G73" s="32" t="s">
        <v>106</v>
      </c>
      <c r="H73" s="26">
        <f t="shared" si="1"/>
        <v>2875526</v>
      </c>
      <c r="I73" s="40" t="s">
        <v>31</v>
      </c>
      <c r="J73" s="41">
        <f>VLOOKUP(I73,'Money Won'!$A$2:$B$89,2,0)</f>
        <v>170500</v>
      </c>
      <c r="K73" s="42" t="s">
        <v>21</v>
      </c>
      <c r="L73" s="41">
        <f>VLOOKUP(K73,'Money Won'!$A$2:$B$89,2,0)</f>
        <v>286000</v>
      </c>
      <c r="M73" s="111" t="s">
        <v>43</v>
      </c>
      <c r="N73" s="15">
        <f>VLOOKUP(M73,'Money Won'!$A$2:$B$89,2,0)</f>
        <v>10000</v>
      </c>
      <c r="O73" s="119" t="s">
        <v>30</v>
      </c>
      <c r="P73" s="15">
        <f>VLOOKUP(O73,'Money Won'!$A$2:$B$89,2,0)</f>
        <v>1980000</v>
      </c>
      <c r="Q73" s="14" t="s">
        <v>57</v>
      </c>
      <c r="R73" s="15">
        <f>VLOOKUP(Q73,'Money Won'!$A$2:$B$89,2,0)</f>
        <v>63663</v>
      </c>
      <c r="S73" s="16" t="s">
        <v>23</v>
      </c>
      <c r="T73" s="17">
        <f>VLOOKUP(S73,'Money Won'!$A$2:$B$89,2,0)</f>
        <v>63663</v>
      </c>
      <c r="U73" s="16" t="s">
        <v>81</v>
      </c>
      <c r="V73" s="17">
        <f>VLOOKUP(U73,'Money Won'!$A$2:$B$89,2,0)</f>
        <v>76450</v>
      </c>
      <c r="W73" s="16" t="s">
        <v>78</v>
      </c>
      <c r="X73" s="17">
        <f>VLOOKUP(W73,'Money Won'!$A$2:$B$89,2,0)</f>
        <v>55275</v>
      </c>
      <c r="Y73" s="18" t="s">
        <v>26</v>
      </c>
      <c r="Z73" s="19">
        <f>VLOOKUP(Y73,'Money Won'!$A$2:$B$89,2,0)</f>
        <v>93775</v>
      </c>
      <c r="AA73" s="114" t="s">
        <v>123</v>
      </c>
      <c r="AB73" s="19">
        <f>VLOOKUP(AA73,'Money Won'!$A$2:$B$89,2,0)</f>
        <v>10000</v>
      </c>
      <c r="AC73" s="114" t="s">
        <v>122</v>
      </c>
      <c r="AD73" s="19">
        <f>VLOOKUP(AC73,'Money Won'!$A$2:$B$89,2,0)</f>
        <v>10000</v>
      </c>
      <c r="AE73" s="45" t="s">
        <v>87</v>
      </c>
      <c r="AF73" s="46">
        <f>VLOOKUP(AE73,'Money Won'!$A$2:$B$89,2,0)</f>
        <v>46200</v>
      </c>
      <c r="AG73" s="112" t="s">
        <v>27</v>
      </c>
      <c r="AH73" s="46">
        <f>VLOOKUP(AG73,'Money Won'!$A$2:$B$89,2,0)</f>
        <v>10000</v>
      </c>
      <c r="AI73" s="110" t="s">
        <v>137</v>
      </c>
      <c r="AJ73" s="36">
        <f>VLOOKUP(AI73,'Money Won'!$A$2:$B$89,2,0)</f>
        <v>0</v>
      </c>
    </row>
    <row r="74" spans="1:36" x14ac:dyDescent="0.2">
      <c r="A74" s="22">
        <v>294</v>
      </c>
      <c r="B74" s="13" t="s">
        <v>1075</v>
      </c>
      <c r="C74" s="13" t="s">
        <v>1077</v>
      </c>
      <c r="D74" s="13" t="s">
        <v>1076</v>
      </c>
      <c r="E74" s="1" t="s">
        <v>140</v>
      </c>
      <c r="F74" s="1" t="s">
        <v>106</v>
      </c>
      <c r="G74" s="32" t="s">
        <v>106</v>
      </c>
      <c r="H74" s="26">
        <f t="shared" si="1"/>
        <v>2872575</v>
      </c>
      <c r="I74" s="40" t="s">
        <v>22</v>
      </c>
      <c r="J74" s="41">
        <f>VLOOKUP(I74,'Money Won'!$A$2:$B$89,2,0)</f>
        <v>386375</v>
      </c>
      <c r="K74" s="42" t="s">
        <v>41</v>
      </c>
      <c r="L74" s="41">
        <f>VLOOKUP(K74,'Money Won'!$A$2:$B$89,2,0)</f>
        <v>1188000</v>
      </c>
      <c r="M74" s="14" t="s">
        <v>47</v>
      </c>
      <c r="N74" s="15">
        <f>VLOOKUP(M74,'Money Won'!$A$2:$B$89,2,0)</f>
        <v>170500</v>
      </c>
      <c r="O74" s="14" t="s">
        <v>83</v>
      </c>
      <c r="P74" s="15">
        <f>VLOOKUP(O74,'Money Won'!$A$2:$B$89,2,0)</f>
        <v>231000</v>
      </c>
      <c r="Q74" s="14" t="s">
        <v>80</v>
      </c>
      <c r="R74" s="15">
        <f>VLOOKUP(Q74,'Money Won'!$A$2:$B$89,2,0)</f>
        <v>76450</v>
      </c>
      <c r="S74" s="16" t="s">
        <v>117</v>
      </c>
      <c r="T74" s="17">
        <f>VLOOKUP(S74,'Money Won'!$A$2:$B$89,2,0)</f>
        <v>35200</v>
      </c>
      <c r="U74" s="16" t="s">
        <v>113</v>
      </c>
      <c r="V74" s="17">
        <f>VLOOKUP(U74,'Money Won'!$A$2:$B$89,2,0)</f>
        <v>192500</v>
      </c>
      <c r="W74" s="16" t="s">
        <v>115</v>
      </c>
      <c r="X74" s="17">
        <f>VLOOKUP(W74,'Money Won'!$A$2:$B$89,2,0)</f>
        <v>46200</v>
      </c>
      <c r="Y74" s="18" t="s">
        <v>130</v>
      </c>
      <c r="Z74" s="19">
        <f>VLOOKUP(Y74,'Money Won'!$A$2:$B$89,2,0)</f>
        <v>386375</v>
      </c>
      <c r="AA74" s="20" t="s">
        <v>26</v>
      </c>
      <c r="AB74" s="19">
        <f>VLOOKUP(AA74,'Money Won'!$A$2:$B$89,2,0)</f>
        <v>93775</v>
      </c>
      <c r="AC74" s="114" t="s">
        <v>129</v>
      </c>
      <c r="AD74" s="19">
        <f>VLOOKUP(AC74,'Money Won'!$A$2:$B$89,2,0)</f>
        <v>10000</v>
      </c>
      <c r="AE74" s="113" t="s">
        <v>27</v>
      </c>
      <c r="AF74" s="46">
        <f>VLOOKUP(AE74,'Money Won'!$A$2:$B$89,2,0)</f>
        <v>10000</v>
      </c>
      <c r="AG74" s="47" t="s">
        <v>28</v>
      </c>
      <c r="AH74" s="46">
        <f>VLOOKUP(AG74,'Money Won'!$A$2:$B$89,2,0)</f>
        <v>46200</v>
      </c>
      <c r="AI74" s="110" t="s">
        <v>136</v>
      </c>
      <c r="AJ74" s="36">
        <f>VLOOKUP(AI74,'Money Won'!$A$2:$B$89,2,0)</f>
        <v>0</v>
      </c>
    </row>
    <row r="75" spans="1:36" x14ac:dyDescent="0.2">
      <c r="A75" s="1">
        <v>196</v>
      </c>
      <c r="B75" s="13" t="s">
        <v>610</v>
      </c>
      <c r="C75" s="13" t="s">
        <v>609</v>
      </c>
      <c r="D75" s="13" t="s">
        <v>610</v>
      </c>
      <c r="E75" s="1" t="s">
        <v>140</v>
      </c>
      <c r="F75" s="1" t="s">
        <v>106</v>
      </c>
      <c r="G75" s="32" t="s">
        <v>106</v>
      </c>
      <c r="H75" s="26">
        <f t="shared" si="1"/>
        <v>2813195</v>
      </c>
      <c r="I75" s="40" t="s">
        <v>29</v>
      </c>
      <c r="J75" s="41">
        <f>VLOOKUP(I75,'Money Won'!$A$2:$B$89,2,0)</f>
        <v>748000</v>
      </c>
      <c r="K75" s="42" t="s">
        <v>22</v>
      </c>
      <c r="L75" s="41">
        <f>VLOOKUP(K75,'Money Won'!$A$2:$B$89,2,0)</f>
        <v>386375</v>
      </c>
      <c r="M75" s="14" t="s">
        <v>46</v>
      </c>
      <c r="N75" s="15">
        <f>VLOOKUP(M75,'Money Won'!$A$2:$B$89,2,0)</f>
        <v>154000</v>
      </c>
      <c r="O75" s="14" t="s">
        <v>25</v>
      </c>
      <c r="P75" s="15">
        <f>VLOOKUP(O75,'Money Won'!$A$2:$B$89,2,0)</f>
        <v>528000</v>
      </c>
      <c r="Q75" s="14" t="s">
        <v>68</v>
      </c>
      <c r="R75" s="15">
        <f>VLOOKUP(Q75,'Money Won'!$A$2:$B$89,2,0)</f>
        <v>192500</v>
      </c>
      <c r="S75" s="16" t="s">
        <v>117</v>
      </c>
      <c r="T75" s="17">
        <f>VLOOKUP(S75,'Money Won'!$A$2:$B$89,2,0)</f>
        <v>35200</v>
      </c>
      <c r="U75" s="16" t="s">
        <v>81</v>
      </c>
      <c r="V75" s="17">
        <f>VLOOKUP(U75,'Money Won'!$A$2:$B$89,2,0)</f>
        <v>76450</v>
      </c>
      <c r="W75" s="16" t="s">
        <v>118</v>
      </c>
      <c r="X75" s="17">
        <f>VLOOKUP(W75,'Money Won'!$A$2:$B$89,2,0)</f>
        <v>27720</v>
      </c>
      <c r="Y75" s="18" t="s">
        <v>26</v>
      </c>
      <c r="Z75" s="19">
        <f>VLOOKUP(Y75,'Money Won'!$A$2:$B$89,2,0)</f>
        <v>93775</v>
      </c>
      <c r="AA75" s="20" t="s">
        <v>130</v>
      </c>
      <c r="AB75" s="19">
        <f>VLOOKUP(AA75,'Money Won'!$A$2:$B$89,2,0)</f>
        <v>386375</v>
      </c>
      <c r="AC75" s="114" t="s">
        <v>129</v>
      </c>
      <c r="AD75" s="19">
        <f>VLOOKUP(AC75,'Money Won'!$A$2:$B$89,2,0)</f>
        <v>10000</v>
      </c>
      <c r="AE75" s="45" t="s">
        <v>95</v>
      </c>
      <c r="AF75" s="46">
        <f>VLOOKUP(AE75,'Money Won'!$A$2:$B$89,2,0)</f>
        <v>28600</v>
      </c>
      <c r="AG75" s="47" t="s">
        <v>87</v>
      </c>
      <c r="AH75" s="46">
        <f>VLOOKUP(AG75,'Money Won'!$A$2:$B$89,2,0)</f>
        <v>46200</v>
      </c>
      <c r="AI75" s="35" t="s">
        <v>134</v>
      </c>
      <c r="AJ75" s="36">
        <f>VLOOKUP(AI75,'Money Won'!$A$2:$B$89,2,0)</f>
        <v>100000</v>
      </c>
    </row>
    <row r="76" spans="1:36" x14ac:dyDescent="0.2">
      <c r="A76" s="1">
        <v>309</v>
      </c>
      <c r="B76" s="13" t="s">
        <v>1112</v>
      </c>
      <c r="C76" s="13" t="s">
        <v>596</v>
      </c>
      <c r="D76" s="13" t="s">
        <v>597</v>
      </c>
      <c r="E76" s="1" t="s">
        <v>140</v>
      </c>
      <c r="F76" s="1" t="s">
        <v>106</v>
      </c>
      <c r="G76" s="32" t="s">
        <v>106</v>
      </c>
      <c r="H76" s="26">
        <f t="shared" si="1"/>
        <v>2774875</v>
      </c>
      <c r="I76" s="40" t="s">
        <v>21</v>
      </c>
      <c r="J76" s="41">
        <f>VLOOKUP(I76,'Money Won'!$A$2:$B$89,2,0)</f>
        <v>286000</v>
      </c>
      <c r="K76" s="42" t="s">
        <v>29</v>
      </c>
      <c r="L76" s="41">
        <f>VLOOKUP(K76,'Money Won'!$A$2:$B$89,2,0)</f>
        <v>748000</v>
      </c>
      <c r="M76" s="14" t="s">
        <v>60</v>
      </c>
      <c r="N76" s="15">
        <f>VLOOKUP(M76,'Money Won'!$A$2:$B$89,2,0)</f>
        <v>386375</v>
      </c>
      <c r="O76" s="14" t="s">
        <v>25</v>
      </c>
      <c r="P76" s="15">
        <f>VLOOKUP(O76,'Money Won'!$A$2:$B$89,2,0)</f>
        <v>528000</v>
      </c>
      <c r="Q76" s="14" t="s">
        <v>47</v>
      </c>
      <c r="R76" s="15">
        <f>VLOOKUP(Q76,'Money Won'!$A$2:$B$89,2,0)</f>
        <v>170500</v>
      </c>
      <c r="S76" s="116" t="s">
        <v>85</v>
      </c>
      <c r="T76" s="17">
        <f>VLOOKUP(S76,'Money Won'!$A$2:$B$89,2,0)</f>
        <v>10000</v>
      </c>
      <c r="U76" s="16" t="s">
        <v>108</v>
      </c>
      <c r="V76" s="17">
        <f>VLOOKUP(U76,'Money Won'!$A$2:$B$89,2,0)</f>
        <v>128150</v>
      </c>
      <c r="W76" s="16" t="s">
        <v>78</v>
      </c>
      <c r="X76" s="17">
        <f>VLOOKUP(W76,'Money Won'!$A$2:$B$89,2,0)</f>
        <v>55275</v>
      </c>
      <c r="Y76" s="18" t="s">
        <v>130</v>
      </c>
      <c r="Z76" s="19">
        <f>VLOOKUP(Y76,'Money Won'!$A$2:$B$89,2,0)</f>
        <v>386375</v>
      </c>
      <c r="AA76" s="114" t="s">
        <v>44</v>
      </c>
      <c r="AB76" s="19">
        <f>VLOOKUP(AA76,'Money Won'!$A$2:$B$89,2,0)</f>
        <v>10000</v>
      </c>
      <c r="AC76" s="20" t="s">
        <v>33</v>
      </c>
      <c r="AD76" s="19">
        <f>VLOOKUP(AC76,'Money Won'!$A$2:$B$89,2,0)</f>
        <v>46200</v>
      </c>
      <c r="AE76" s="113" t="s">
        <v>132</v>
      </c>
      <c r="AF76" s="46">
        <f>VLOOKUP(AE76,'Money Won'!$A$2:$B$89,2,0)</f>
        <v>10000</v>
      </c>
      <c r="AG76" s="112" t="s">
        <v>86</v>
      </c>
      <c r="AH76" s="46">
        <f>VLOOKUP(AG76,'Money Won'!$A$2:$B$89,2,0)</f>
        <v>10000</v>
      </c>
      <c r="AI76" s="110" t="s">
        <v>133</v>
      </c>
      <c r="AJ76" s="36">
        <f>VLOOKUP(AI76,'Money Won'!$A$2:$B$89,2,0)</f>
        <v>0</v>
      </c>
    </row>
    <row r="77" spans="1:36" x14ac:dyDescent="0.2">
      <c r="A77" s="22">
        <v>24</v>
      </c>
      <c r="B77" s="13" t="s">
        <v>470</v>
      </c>
      <c r="C77" s="13" t="s">
        <v>468</v>
      </c>
      <c r="D77" s="13" t="s">
        <v>471</v>
      </c>
      <c r="E77" s="1" t="s">
        <v>140</v>
      </c>
      <c r="F77" s="1" t="s">
        <v>106</v>
      </c>
      <c r="G77" s="32" t="s">
        <v>106</v>
      </c>
      <c r="H77" s="26">
        <f t="shared" si="1"/>
        <v>2745110</v>
      </c>
      <c r="I77" s="40" t="s">
        <v>29</v>
      </c>
      <c r="J77" s="41">
        <f>VLOOKUP(I77,'Money Won'!$A$2:$B$89,2,0)</f>
        <v>748000</v>
      </c>
      <c r="K77" s="42" t="s">
        <v>41</v>
      </c>
      <c r="L77" s="41">
        <f>VLOOKUP(K77,'Money Won'!$A$2:$B$89,2,0)</f>
        <v>1188000</v>
      </c>
      <c r="M77" s="111" t="s">
        <v>43</v>
      </c>
      <c r="N77" s="15">
        <f>VLOOKUP(M77,'Money Won'!$A$2:$B$89,2,0)</f>
        <v>10000</v>
      </c>
      <c r="O77" s="14" t="s">
        <v>25</v>
      </c>
      <c r="P77" s="15">
        <f>VLOOKUP(O77,'Money Won'!$A$2:$B$89,2,0)</f>
        <v>528000</v>
      </c>
      <c r="Q77" s="14" t="s">
        <v>80</v>
      </c>
      <c r="R77" s="15">
        <f>VLOOKUP(Q77,'Money Won'!$A$2:$B$89,2,0)</f>
        <v>76450</v>
      </c>
      <c r="S77" s="16" t="s">
        <v>117</v>
      </c>
      <c r="T77" s="17">
        <f>VLOOKUP(S77,'Money Won'!$A$2:$B$89,2,0)</f>
        <v>35200</v>
      </c>
      <c r="U77" s="116" t="s">
        <v>92</v>
      </c>
      <c r="V77" s="17">
        <f>VLOOKUP(U77,'Money Won'!$A$2:$B$89,2,0)</f>
        <v>10000</v>
      </c>
      <c r="W77" s="116" t="s">
        <v>71</v>
      </c>
      <c r="X77" s="17">
        <f>VLOOKUP(W77,'Money Won'!$A$2:$B$89,2,0)</f>
        <v>10000</v>
      </c>
      <c r="Y77" s="115" t="s">
        <v>122</v>
      </c>
      <c r="Z77" s="19">
        <f>VLOOKUP(Y77,'Money Won'!$A$2:$B$89,2,0)</f>
        <v>10000</v>
      </c>
      <c r="AA77" s="20" t="s">
        <v>131</v>
      </c>
      <c r="AB77" s="19">
        <f>VLOOKUP(AA77,'Money Won'!$A$2:$B$89,2,0)</f>
        <v>27060</v>
      </c>
      <c r="AC77" s="20" t="s">
        <v>33</v>
      </c>
      <c r="AD77" s="19">
        <f>VLOOKUP(AC77,'Money Won'!$A$2:$B$89,2,0)</f>
        <v>46200</v>
      </c>
      <c r="AE77" s="113" t="s">
        <v>27</v>
      </c>
      <c r="AF77" s="46">
        <f>VLOOKUP(AE77,'Money Won'!$A$2:$B$89,2,0)</f>
        <v>10000</v>
      </c>
      <c r="AG77" s="47" t="s">
        <v>87</v>
      </c>
      <c r="AH77" s="46">
        <f>VLOOKUP(AG77,'Money Won'!$A$2:$B$89,2,0)</f>
        <v>46200</v>
      </c>
      <c r="AI77" s="110" t="s">
        <v>136</v>
      </c>
      <c r="AJ77" s="36">
        <f>VLOOKUP(AI77,'Money Won'!$A$2:$B$89,2,0)</f>
        <v>0</v>
      </c>
    </row>
    <row r="78" spans="1:36" x14ac:dyDescent="0.2">
      <c r="A78" s="1">
        <v>201</v>
      </c>
      <c r="B78" s="13" t="s">
        <v>519</v>
      </c>
      <c r="C78" s="13" t="s">
        <v>1055</v>
      </c>
      <c r="D78" s="13" t="s">
        <v>519</v>
      </c>
      <c r="E78" s="1" t="s">
        <v>140</v>
      </c>
      <c r="F78" s="1" t="s">
        <v>106</v>
      </c>
      <c r="G78" s="32" t="s">
        <v>106</v>
      </c>
      <c r="H78" s="26">
        <f t="shared" si="1"/>
        <v>2702800</v>
      </c>
      <c r="I78" s="40" t="s">
        <v>21</v>
      </c>
      <c r="J78" s="41">
        <f>VLOOKUP(I78,'Money Won'!$A$2:$B$89,2,0)</f>
        <v>286000</v>
      </c>
      <c r="K78" s="42" t="s">
        <v>29</v>
      </c>
      <c r="L78" s="41">
        <f>VLOOKUP(K78,'Money Won'!$A$2:$B$89,2,0)</f>
        <v>748000</v>
      </c>
      <c r="M78" s="14" t="s">
        <v>46</v>
      </c>
      <c r="N78" s="15">
        <f>VLOOKUP(M78,'Money Won'!$A$2:$B$89,2,0)</f>
        <v>154000</v>
      </c>
      <c r="O78" s="14" t="s">
        <v>32</v>
      </c>
      <c r="P78" s="15">
        <f>VLOOKUP(O78,'Money Won'!$A$2:$B$89,2,0)</f>
        <v>319000</v>
      </c>
      <c r="Q78" s="14" t="s">
        <v>47</v>
      </c>
      <c r="R78" s="15">
        <f>VLOOKUP(Q78,'Money Won'!$A$2:$B$89,2,0)</f>
        <v>170500</v>
      </c>
      <c r="S78" s="116" t="s">
        <v>92</v>
      </c>
      <c r="T78" s="17">
        <f>VLOOKUP(S78,'Money Won'!$A$2:$B$89,2,0)</f>
        <v>10000</v>
      </c>
      <c r="U78" s="16" t="s">
        <v>102</v>
      </c>
      <c r="V78" s="17">
        <f>VLOOKUP(U78,'Money Won'!$A$2:$B$89,2,0)</f>
        <v>128150</v>
      </c>
      <c r="W78" s="16" t="s">
        <v>116</v>
      </c>
      <c r="X78" s="17">
        <f>VLOOKUP(W78,'Money Won'!$A$2:$B$89,2,0)</f>
        <v>286000</v>
      </c>
      <c r="Y78" s="18" t="s">
        <v>33</v>
      </c>
      <c r="Z78" s="19">
        <f>VLOOKUP(Y78,'Money Won'!$A$2:$B$89,2,0)</f>
        <v>46200</v>
      </c>
      <c r="AA78" s="20" t="s">
        <v>130</v>
      </c>
      <c r="AB78" s="19">
        <f>VLOOKUP(AA78,'Money Won'!$A$2:$B$89,2,0)</f>
        <v>386375</v>
      </c>
      <c r="AC78" s="20" t="s">
        <v>26</v>
      </c>
      <c r="AD78" s="19">
        <f>VLOOKUP(AC78,'Money Won'!$A$2:$B$89,2,0)</f>
        <v>93775</v>
      </c>
      <c r="AE78" s="45" t="s">
        <v>28</v>
      </c>
      <c r="AF78" s="46">
        <f>VLOOKUP(AE78,'Money Won'!$A$2:$B$89,2,0)</f>
        <v>46200</v>
      </c>
      <c r="AG78" s="47" t="s">
        <v>95</v>
      </c>
      <c r="AH78" s="46">
        <f>VLOOKUP(AG78,'Money Won'!$A$2:$B$89,2,0)</f>
        <v>28600</v>
      </c>
      <c r="AI78" s="110" t="s">
        <v>136</v>
      </c>
      <c r="AJ78" s="36">
        <f>VLOOKUP(AI78,'Money Won'!$A$2:$B$89,2,0)</f>
        <v>0</v>
      </c>
    </row>
    <row r="79" spans="1:36" x14ac:dyDescent="0.2">
      <c r="A79" s="1">
        <v>14</v>
      </c>
      <c r="B79" s="13" t="s">
        <v>925</v>
      </c>
      <c r="C79" s="13" t="s">
        <v>924</v>
      </c>
      <c r="D79" s="13" t="s">
        <v>925</v>
      </c>
      <c r="E79" s="1" t="s">
        <v>140</v>
      </c>
      <c r="F79" s="1" t="s">
        <v>106</v>
      </c>
      <c r="G79" s="32" t="s">
        <v>106</v>
      </c>
      <c r="H79" s="26">
        <f t="shared" si="1"/>
        <v>2678713</v>
      </c>
      <c r="I79" s="40" t="s">
        <v>54</v>
      </c>
      <c r="J79" s="41">
        <f>VLOOKUP(I79,'Money Won'!$A$2:$B$89,2,0)</f>
        <v>231000</v>
      </c>
      <c r="K79" s="42" t="s">
        <v>41</v>
      </c>
      <c r="L79" s="41">
        <f>VLOOKUP(K79,'Money Won'!$A$2:$B$89,2,0)</f>
        <v>1188000</v>
      </c>
      <c r="M79" s="14" t="s">
        <v>68</v>
      </c>
      <c r="N79" s="15">
        <f>VLOOKUP(M79,'Money Won'!$A$2:$B$89,2,0)</f>
        <v>192500</v>
      </c>
      <c r="O79" s="14" t="s">
        <v>83</v>
      </c>
      <c r="P79" s="15">
        <f>VLOOKUP(O79,'Money Won'!$A$2:$B$89,2,0)</f>
        <v>231000</v>
      </c>
      <c r="Q79" s="14" t="s">
        <v>60</v>
      </c>
      <c r="R79" s="15">
        <f>VLOOKUP(Q79,'Money Won'!$A$2:$B$89,2,0)</f>
        <v>386375</v>
      </c>
      <c r="S79" s="16" t="s">
        <v>78</v>
      </c>
      <c r="T79" s="17">
        <f>VLOOKUP(S79,'Money Won'!$A$2:$B$89,2,0)</f>
        <v>55275</v>
      </c>
      <c r="U79" s="16" t="s">
        <v>23</v>
      </c>
      <c r="V79" s="17">
        <f>VLOOKUP(U79,'Money Won'!$A$2:$B$89,2,0)</f>
        <v>63663</v>
      </c>
      <c r="W79" s="16" t="s">
        <v>113</v>
      </c>
      <c r="X79" s="17">
        <f>VLOOKUP(W79,'Money Won'!$A$2:$B$89,2,0)</f>
        <v>192500</v>
      </c>
      <c r="Y79" s="18" t="s">
        <v>128</v>
      </c>
      <c r="Z79" s="19">
        <f>VLOOKUP(Y79,'Money Won'!$A$2:$B$89,2,0)</f>
        <v>26000</v>
      </c>
      <c r="AA79" s="114" t="s">
        <v>123</v>
      </c>
      <c r="AB79" s="19">
        <f>VLOOKUP(AA79,'Money Won'!$A$2:$B$89,2,0)</f>
        <v>10000</v>
      </c>
      <c r="AC79" s="20" t="s">
        <v>33</v>
      </c>
      <c r="AD79" s="19">
        <f>VLOOKUP(AC79,'Money Won'!$A$2:$B$89,2,0)</f>
        <v>46200</v>
      </c>
      <c r="AE79" s="113" t="s">
        <v>132</v>
      </c>
      <c r="AF79" s="46">
        <f>VLOOKUP(AE79,'Money Won'!$A$2:$B$89,2,0)</f>
        <v>10000</v>
      </c>
      <c r="AG79" s="47" t="s">
        <v>87</v>
      </c>
      <c r="AH79" s="46">
        <f>VLOOKUP(AG79,'Money Won'!$A$2:$B$89,2,0)</f>
        <v>46200</v>
      </c>
      <c r="AI79" s="110" t="s">
        <v>135</v>
      </c>
      <c r="AJ79" s="36">
        <f>VLOOKUP(AI79,'Money Won'!$A$2:$B$89,2,0)</f>
        <v>0</v>
      </c>
    </row>
    <row r="80" spans="1:36" x14ac:dyDescent="0.2">
      <c r="A80" s="22">
        <v>81</v>
      </c>
      <c r="B80" s="13" t="s">
        <v>813</v>
      </c>
      <c r="C80" s="13" t="s">
        <v>810</v>
      </c>
      <c r="D80" s="13" t="s">
        <v>811</v>
      </c>
      <c r="E80" s="1" t="s">
        <v>140</v>
      </c>
      <c r="F80" s="1" t="s">
        <v>106</v>
      </c>
      <c r="G80" s="32" t="s">
        <v>106</v>
      </c>
      <c r="H80" s="26">
        <f t="shared" si="1"/>
        <v>2677775</v>
      </c>
      <c r="I80" s="40" t="s">
        <v>54</v>
      </c>
      <c r="J80" s="41">
        <f>VLOOKUP(I80,'Money Won'!$A$2:$B$89,2,0)</f>
        <v>231000</v>
      </c>
      <c r="K80" s="42" t="s">
        <v>29</v>
      </c>
      <c r="L80" s="41">
        <f>VLOOKUP(K80,'Money Won'!$A$2:$B$89,2,0)</f>
        <v>748000</v>
      </c>
      <c r="M80" s="14" t="s">
        <v>68</v>
      </c>
      <c r="N80" s="15">
        <f>VLOOKUP(M80,'Money Won'!$A$2:$B$89,2,0)</f>
        <v>192500</v>
      </c>
      <c r="O80" s="14" t="s">
        <v>46</v>
      </c>
      <c r="P80" s="15">
        <f>VLOOKUP(O80,'Money Won'!$A$2:$B$89,2,0)</f>
        <v>154000</v>
      </c>
      <c r="Q80" s="14" t="s">
        <v>25</v>
      </c>
      <c r="R80" s="15">
        <f>VLOOKUP(Q80,'Money Won'!$A$2:$B$89,2,0)</f>
        <v>528000</v>
      </c>
      <c r="S80" s="16" t="s">
        <v>81</v>
      </c>
      <c r="T80" s="17">
        <f>VLOOKUP(S80,'Money Won'!$A$2:$B$89,2,0)</f>
        <v>76450</v>
      </c>
      <c r="U80" s="116" t="s">
        <v>104</v>
      </c>
      <c r="V80" s="17">
        <f>VLOOKUP(U80,'Money Won'!$A$2:$B$89,2,0)</f>
        <v>10000</v>
      </c>
      <c r="W80" s="16" t="s">
        <v>78</v>
      </c>
      <c r="X80" s="17">
        <f>VLOOKUP(W80,'Money Won'!$A$2:$B$89,2,0)</f>
        <v>55275</v>
      </c>
      <c r="Y80" s="115" t="s">
        <v>120</v>
      </c>
      <c r="Z80" s="19">
        <f>VLOOKUP(Y80,'Money Won'!$A$2:$B$89,2,0)</f>
        <v>10000</v>
      </c>
      <c r="AA80" s="20" t="s">
        <v>26</v>
      </c>
      <c r="AB80" s="19">
        <f>VLOOKUP(AA80,'Money Won'!$A$2:$B$89,2,0)</f>
        <v>93775</v>
      </c>
      <c r="AC80" s="20" t="s">
        <v>130</v>
      </c>
      <c r="AD80" s="19">
        <f>VLOOKUP(AC80,'Money Won'!$A$2:$B$89,2,0)</f>
        <v>386375</v>
      </c>
      <c r="AE80" s="45" t="s">
        <v>28</v>
      </c>
      <c r="AF80" s="46">
        <f>VLOOKUP(AE80,'Money Won'!$A$2:$B$89,2,0)</f>
        <v>46200</v>
      </c>
      <c r="AG80" s="47" t="s">
        <v>87</v>
      </c>
      <c r="AH80" s="46">
        <f>VLOOKUP(AG80,'Money Won'!$A$2:$B$89,2,0)</f>
        <v>46200</v>
      </c>
      <c r="AI80" s="35" t="s">
        <v>134</v>
      </c>
      <c r="AJ80" s="36">
        <f>VLOOKUP(AI80,'Money Won'!$A$2:$B$89,2,0)</f>
        <v>100000</v>
      </c>
    </row>
    <row r="81" spans="1:36" x14ac:dyDescent="0.2">
      <c r="A81" s="1">
        <v>308</v>
      </c>
      <c r="B81" s="13" t="s">
        <v>322</v>
      </c>
      <c r="C81" s="13" t="s">
        <v>321</v>
      </c>
      <c r="D81" s="13" t="s">
        <v>322</v>
      </c>
      <c r="E81" s="1" t="s">
        <v>140</v>
      </c>
      <c r="F81" s="1" t="s">
        <v>106</v>
      </c>
      <c r="G81" s="32" t="s">
        <v>106</v>
      </c>
      <c r="H81" s="26">
        <f t="shared" si="1"/>
        <v>2667058</v>
      </c>
      <c r="I81" s="40" t="s">
        <v>31</v>
      </c>
      <c r="J81" s="41">
        <f>VLOOKUP(I81,'Money Won'!$A$2:$B$89,2,0)</f>
        <v>170500</v>
      </c>
      <c r="K81" s="42" t="s">
        <v>41</v>
      </c>
      <c r="L81" s="41">
        <f>VLOOKUP(K81,'Money Won'!$A$2:$B$89,2,0)</f>
        <v>1188000</v>
      </c>
      <c r="M81" s="14" t="s">
        <v>46</v>
      </c>
      <c r="N81" s="15">
        <f>VLOOKUP(M81,'Money Won'!$A$2:$B$89,2,0)</f>
        <v>154000</v>
      </c>
      <c r="O81" s="14" t="s">
        <v>32</v>
      </c>
      <c r="P81" s="15">
        <f>VLOOKUP(O81,'Money Won'!$A$2:$B$89,2,0)</f>
        <v>319000</v>
      </c>
      <c r="Q81" s="14" t="s">
        <v>25</v>
      </c>
      <c r="R81" s="15">
        <f>VLOOKUP(Q81,'Money Won'!$A$2:$B$89,2,0)</f>
        <v>528000</v>
      </c>
      <c r="S81" s="16" t="s">
        <v>23</v>
      </c>
      <c r="T81" s="17">
        <f>VLOOKUP(S81,'Money Won'!$A$2:$B$89,2,0)</f>
        <v>63663</v>
      </c>
      <c r="U81" s="116" t="s">
        <v>71</v>
      </c>
      <c r="V81" s="17">
        <f>VLOOKUP(U81,'Money Won'!$A$2:$B$89,2,0)</f>
        <v>10000</v>
      </c>
      <c r="W81" s="16" t="s">
        <v>118</v>
      </c>
      <c r="X81" s="17">
        <f>VLOOKUP(W81,'Money Won'!$A$2:$B$89,2,0)</f>
        <v>27720</v>
      </c>
      <c r="Y81" s="18" t="s">
        <v>33</v>
      </c>
      <c r="Z81" s="19">
        <f>VLOOKUP(Y81,'Money Won'!$A$2:$B$89,2,0)</f>
        <v>46200</v>
      </c>
      <c r="AA81" s="114" t="s">
        <v>123</v>
      </c>
      <c r="AB81" s="19">
        <f>VLOOKUP(AA81,'Money Won'!$A$2:$B$89,2,0)</f>
        <v>10000</v>
      </c>
      <c r="AC81" s="20" t="s">
        <v>26</v>
      </c>
      <c r="AD81" s="19">
        <f>VLOOKUP(AC81,'Money Won'!$A$2:$B$89,2,0)</f>
        <v>93775</v>
      </c>
      <c r="AE81" s="113" t="s">
        <v>27</v>
      </c>
      <c r="AF81" s="46">
        <f>VLOOKUP(AE81,'Money Won'!$A$2:$B$89,2,0)</f>
        <v>10000</v>
      </c>
      <c r="AG81" s="47" t="s">
        <v>28</v>
      </c>
      <c r="AH81" s="46">
        <f>VLOOKUP(AG81,'Money Won'!$A$2:$B$89,2,0)</f>
        <v>46200</v>
      </c>
      <c r="AI81" s="110" t="s">
        <v>137</v>
      </c>
      <c r="AJ81" s="36">
        <f>VLOOKUP(AI81,'Money Won'!$A$2:$B$89,2,0)</f>
        <v>0</v>
      </c>
    </row>
    <row r="82" spans="1:36" x14ac:dyDescent="0.2">
      <c r="A82" s="1">
        <v>320</v>
      </c>
      <c r="B82" s="13" t="s">
        <v>577</v>
      </c>
      <c r="C82" s="13" t="s">
        <v>576</v>
      </c>
      <c r="D82" s="13" t="s">
        <v>577</v>
      </c>
      <c r="E82" s="1" t="s">
        <v>140</v>
      </c>
      <c r="F82" s="1" t="s">
        <v>106</v>
      </c>
      <c r="G82" s="32" t="s">
        <v>106</v>
      </c>
      <c r="H82" s="26">
        <f t="shared" si="1"/>
        <v>2664088</v>
      </c>
      <c r="I82" s="40" t="s">
        <v>97</v>
      </c>
      <c r="J82" s="41">
        <f>VLOOKUP(I82,'Money Won'!$A$2:$B$89,2,0)</f>
        <v>63663</v>
      </c>
      <c r="K82" s="42" t="s">
        <v>41</v>
      </c>
      <c r="L82" s="41">
        <f>VLOOKUP(K82,'Money Won'!$A$2:$B$89,2,0)</f>
        <v>1188000</v>
      </c>
      <c r="M82" s="14" t="s">
        <v>55</v>
      </c>
      <c r="N82" s="15">
        <f>VLOOKUP(M82,'Money Won'!$A$2:$B$89,2,0)</f>
        <v>231000</v>
      </c>
      <c r="O82" s="14" t="s">
        <v>32</v>
      </c>
      <c r="P82" s="15">
        <f>VLOOKUP(O82,'Money Won'!$A$2:$B$89,2,0)</f>
        <v>319000</v>
      </c>
      <c r="Q82" s="14" t="s">
        <v>25</v>
      </c>
      <c r="R82" s="15">
        <f>VLOOKUP(Q82,'Money Won'!$A$2:$B$89,2,0)</f>
        <v>528000</v>
      </c>
      <c r="S82" s="16" t="s">
        <v>78</v>
      </c>
      <c r="T82" s="17">
        <f>VLOOKUP(S82,'Money Won'!$A$2:$B$89,2,0)</f>
        <v>55275</v>
      </c>
      <c r="U82" s="16" t="s">
        <v>24</v>
      </c>
      <c r="V82" s="17">
        <f>VLOOKUP(U82,'Money Won'!$A$2:$B$89,2,0)</f>
        <v>46200</v>
      </c>
      <c r="W82" s="16" t="s">
        <v>88</v>
      </c>
      <c r="X82" s="17">
        <f>VLOOKUP(W82,'Money Won'!$A$2:$B$89,2,0)</f>
        <v>128150</v>
      </c>
      <c r="Y82" s="115" t="s">
        <v>44</v>
      </c>
      <c r="Z82" s="19">
        <f>VLOOKUP(Y82,'Money Won'!$A$2:$B$89,2,0)</f>
        <v>10000</v>
      </c>
      <c r="AA82" s="20" t="s">
        <v>33</v>
      </c>
      <c r="AB82" s="19">
        <f>VLOOKUP(AA82,'Money Won'!$A$2:$B$89,2,0)</f>
        <v>46200</v>
      </c>
      <c r="AC82" s="114" t="s">
        <v>129</v>
      </c>
      <c r="AD82" s="19">
        <f>VLOOKUP(AC82,'Money Won'!$A$2:$B$89,2,0)</f>
        <v>10000</v>
      </c>
      <c r="AE82" s="45" t="s">
        <v>95</v>
      </c>
      <c r="AF82" s="46">
        <f>VLOOKUP(AE82,'Money Won'!$A$2:$B$89,2,0)</f>
        <v>28600</v>
      </c>
      <c r="AG82" s="112" t="s">
        <v>27</v>
      </c>
      <c r="AH82" s="46">
        <f>VLOOKUP(AG82,'Money Won'!$A$2:$B$89,2,0)</f>
        <v>10000</v>
      </c>
      <c r="AI82" s="110" t="s">
        <v>133</v>
      </c>
      <c r="AJ82" s="36">
        <f>VLOOKUP(AI82,'Money Won'!$A$2:$B$89,2,0)</f>
        <v>0</v>
      </c>
    </row>
    <row r="83" spans="1:36" x14ac:dyDescent="0.2">
      <c r="A83" s="22">
        <v>89</v>
      </c>
      <c r="B83" s="13" t="s">
        <v>859</v>
      </c>
      <c r="C83" s="13" t="s">
        <v>857</v>
      </c>
      <c r="D83" s="13" t="s">
        <v>858</v>
      </c>
      <c r="E83" s="1" t="s">
        <v>140</v>
      </c>
      <c r="F83" s="1" t="s">
        <v>106</v>
      </c>
      <c r="G83" s="32" t="s">
        <v>106</v>
      </c>
      <c r="H83" s="26">
        <f t="shared" si="1"/>
        <v>2657020</v>
      </c>
      <c r="I83" s="40" t="s">
        <v>54</v>
      </c>
      <c r="J83" s="41">
        <f>VLOOKUP(I83,'Money Won'!$A$2:$B$89,2,0)</f>
        <v>231000</v>
      </c>
      <c r="K83" s="42" t="s">
        <v>41</v>
      </c>
      <c r="L83" s="41">
        <f>VLOOKUP(K83,'Money Won'!$A$2:$B$89,2,0)</f>
        <v>1188000</v>
      </c>
      <c r="M83" s="14" t="s">
        <v>68</v>
      </c>
      <c r="N83" s="15">
        <f>VLOOKUP(M83,'Money Won'!$A$2:$B$89,2,0)</f>
        <v>192500</v>
      </c>
      <c r="O83" s="14" t="s">
        <v>60</v>
      </c>
      <c r="P83" s="15">
        <f>VLOOKUP(O83,'Money Won'!$A$2:$B$89,2,0)</f>
        <v>386375</v>
      </c>
      <c r="Q83" s="14" t="s">
        <v>80</v>
      </c>
      <c r="R83" s="15">
        <f>VLOOKUP(Q83,'Money Won'!$A$2:$B$89,2,0)</f>
        <v>76450</v>
      </c>
      <c r="S83" s="116" t="s">
        <v>92</v>
      </c>
      <c r="T83" s="17">
        <f>VLOOKUP(S83,'Money Won'!$A$2:$B$89,2,0)</f>
        <v>10000</v>
      </c>
      <c r="U83" s="16" t="s">
        <v>118</v>
      </c>
      <c r="V83" s="17">
        <f>VLOOKUP(U83,'Money Won'!$A$2:$B$89,2,0)</f>
        <v>27720</v>
      </c>
      <c r="W83" s="116" t="s">
        <v>105</v>
      </c>
      <c r="X83" s="17">
        <f>VLOOKUP(W83,'Money Won'!$A$2:$B$89,2,0)</f>
        <v>10000</v>
      </c>
      <c r="Y83" s="18" t="s">
        <v>130</v>
      </c>
      <c r="Z83" s="19">
        <f>VLOOKUP(Y83,'Money Won'!$A$2:$B$89,2,0)</f>
        <v>386375</v>
      </c>
      <c r="AA83" s="20" t="s">
        <v>33</v>
      </c>
      <c r="AB83" s="19">
        <f>VLOOKUP(AA83,'Money Won'!$A$2:$B$89,2,0)</f>
        <v>46200</v>
      </c>
      <c r="AC83" s="114" t="s">
        <v>129</v>
      </c>
      <c r="AD83" s="19">
        <f>VLOOKUP(AC83,'Money Won'!$A$2:$B$89,2,0)</f>
        <v>10000</v>
      </c>
      <c r="AE83" s="45" t="s">
        <v>87</v>
      </c>
      <c r="AF83" s="46">
        <f>VLOOKUP(AE83,'Money Won'!$A$2:$B$89,2,0)</f>
        <v>46200</v>
      </c>
      <c r="AG83" s="47" t="s">
        <v>28</v>
      </c>
      <c r="AH83" s="46">
        <f>VLOOKUP(AG83,'Money Won'!$A$2:$B$89,2,0)</f>
        <v>46200</v>
      </c>
      <c r="AI83" s="110" t="s">
        <v>136</v>
      </c>
      <c r="AJ83" s="36">
        <f>VLOOKUP(AI83,'Money Won'!$A$2:$B$89,2,0)</f>
        <v>0</v>
      </c>
    </row>
    <row r="84" spans="1:36" x14ac:dyDescent="0.2">
      <c r="A84" s="1">
        <v>352</v>
      </c>
      <c r="B84" s="13" t="s">
        <v>693</v>
      </c>
      <c r="C84" s="13" t="s">
        <v>692</v>
      </c>
      <c r="D84" s="13" t="s">
        <v>694</v>
      </c>
      <c r="E84" s="1" t="s">
        <v>140</v>
      </c>
      <c r="F84" s="1" t="s">
        <v>106</v>
      </c>
      <c r="G84" s="32" t="s">
        <v>106</v>
      </c>
      <c r="H84" s="26">
        <f t="shared" si="1"/>
        <v>2654913</v>
      </c>
      <c r="I84" s="40" t="s">
        <v>54</v>
      </c>
      <c r="J84" s="41">
        <f>VLOOKUP(I84,'Money Won'!$A$2:$B$89,2,0)</f>
        <v>231000</v>
      </c>
      <c r="K84" s="42" t="s">
        <v>29</v>
      </c>
      <c r="L84" s="41">
        <f>VLOOKUP(K84,'Money Won'!$A$2:$B$89,2,0)</f>
        <v>748000</v>
      </c>
      <c r="M84" s="14" t="s">
        <v>68</v>
      </c>
      <c r="N84" s="15">
        <f>VLOOKUP(M84,'Money Won'!$A$2:$B$89,2,0)</f>
        <v>192500</v>
      </c>
      <c r="O84" s="14" t="s">
        <v>25</v>
      </c>
      <c r="P84" s="15">
        <f>VLOOKUP(O84,'Money Won'!$A$2:$B$89,2,0)</f>
        <v>528000</v>
      </c>
      <c r="Q84" s="14" t="s">
        <v>80</v>
      </c>
      <c r="R84" s="15">
        <f>VLOOKUP(Q84,'Money Won'!$A$2:$B$89,2,0)</f>
        <v>76450</v>
      </c>
      <c r="S84" s="16" t="s">
        <v>23</v>
      </c>
      <c r="T84" s="17">
        <f>VLOOKUP(S84,'Money Won'!$A$2:$B$89,2,0)</f>
        <v>63663</v>
      </c>
      <c r="U84" s="16" t="s">
        <v>81</v>
      </c>
      <c r="V84" s="17">
        <f>VLOOKUP(U84,'Money Won'!$A$2:$B$89,2,0)</f>
        <v>76450</v>
      </c>
      <c r="W84" s="16" t="s">
        <v>113</v>
      </c>
      <c r="X84" s="17">
        <f>VLOOKUP(W84,'Money Won'!$A$2:$B$89,2,0)</f>
        <v>192500</v>
      </c>
      <c r="Y84" s="18" t="s">
        <v>130</v>
      </c>
      <c r="Z84" s="19">
        <f>VLOOKUP(Y84,'Money Won'!$A$2:$B$89,2,0)</f>
        <v>386375</v>
      </c>
      <c r="AA84" s="114" t="s">
        <v>44</v>
      </c>
      <c r="AB84" s="19">
        <f>VLOOKUP(AA84,'Money Won'!$A$2:$B$89,2,0)</f>
        <v>10000</v>
      </c>
      <c r="AC84" s="20" t="s">
        <v>82</v>
      </c>
      <c r="AD84" s="19">
        <f>VLOOKUP(AC84,'Money Won'!$A$2:$B$89,2,0)</f>
        <v>93775</v>
      </c>
      <c r="AE84" s="45" t="s">
        <v>28</v>
      </c>
      <c r="AF84" s="46">
        <f>VLOOKUP(AE84,'Money Won'!$A$2:$B$89,2,0)</f>
        <v>46200</v>
      </c>
      <c r="AG84" s="112" t="s">
        <v>90</v>
      </c>
      <c r="AH84" s="46">
        <f>VLOOKUP(AG84,'Money Won'!$A$2:$B$89,2,0)</f>
        <v>10000</v>
      </c>
      <c r="AI84" s="110" t="s">
        <v>136</v>
      </c>
      <c r="AJ84" s="36">
        <f>VLOOKUP(AI84,'Money Won'!$A$2:$B$89,2,0)</f>
        <v>0</v>
      </c>
    </row>
    <row r="85" spans="1:36" x14ac:dyDescent="0.2">
      <c r="A85" s="1">
        <v>250</v>
      </c>
      <c r="B85" s="13" t="s">
        <v>687</v>
      </c>
      <c r="C85" s="13" t="s">
        <v>689</v>
      </c>
      <c r="D85" s="13" t="s">
        <v>682</v>
      </c>
      <c r="E85" s="1" t="s">
        <v>140</v>
      </c>
      <c r="F85" s="1" t="s">
        <v>106</v>
      </c>
      <c r="G85" s="32" t="s">
        <v>106</v>
      </c>
      <c r="H85" s="26">
        <f t="shared" si="1"/>
        <v>2641400</v>
      </c>
      <c r="I85" s="40" t="s">
        <v>22</v>
      </c>
      <c r="J85" s="41">
        <f>VLOOKUP(I85,'Money Won'!$A$2:$B$89,2,0)</f>
        <v>386375</v>
      </c>
      <c r="K85" s="42" t="s">
        <v>41</v>
      </c>
      <c r="L85" s="41">
        <f>VLOOKUP(K85,'Money Won'!$A$2:$B$89,2,0)</f>
        <v>1188000</v>
      </c>
      <c r="M85" s="14" t="s">
        <v>60</v>
      </c>
      <c r="N85" s="15">
        <f>VLOOKUP(M85,'Money Won'!$A$2:$B$89,2,0)</f>
        <v>386375</v>
      </c>
      <c r="O85" s="14" t="s">
        <v>83</v>
      </c>
      <c r="P85" s="15">
        <f>VLOOKUP(O85,'Money Won'!$A$2:$B$89,2,0)</f>
        <v>231000</v>
      </c>
      <c r="Q85" s="14" t="s">
        <v>80</v>
      </c>
      <c r="R85" s="15">
        <f>VLOOKUP(Q85,'Money Won'!$A$2:$B$89,2,0)</f>
        <v>76450</v>
      </c>
      <c r="S85" s="16" t="s">
        <v>81</v>
      </c>
      <c r="T85" s="17">
        <f>VLOOKUP(S85,'Money Won'!$A$2:$B$89,2,0)</f>
        <v>76450</v>
      </c>
      <c r="U85" s="16" t="s">
        <v>88</v>
      </c>
      <c r="V85" s="17">
        <f>VLOOKUP(U85,'Money Won'!$A$2:$B$89,2,0)</f>
        <v>128150</v>
      </c>
      <c r="W85" s="16" t="s">
        <v>115</v>
      </c>
      <c r="X85" s="17">
        <f>VLOOKUP(W85,'Money Won'!$A$2:$B$89,2,0)</f>
        <v>46200</v>
      </c>
      <c r="Y85" s="115" t="s">
        <v>122</v>
      </c>
      <c r="Z85" s="19">
        <f>VLOOKUP(Y85,'Money Won'!$A$2:$B$89,2,0)</f>
        <v>10000</v>
      </c>
      <c r="AA85" s="114" t="s">
        <v>44</v>
      </c>
      <c r="AB85" s="19">
        <f>VLOOKUP(AA85,'Money Won'!$A$2:$B$89,2,0)</f>
        <v>10000</v>
      </c>
      <c r="AC85" s="20" t="s">
        <v>33</v>
      </c>
      <c r="AD85" s="19">
        <f>VLOOKUP(AC85,'Money Won'!$A$2:$B$89,2,0)</f>
        <v>46200</v>
      </c>
      <c r="AE85" s="45" t="s">
        <v>28</v>
      </c>
      <c r="AF85" s="46">
        <f>VLOOKUP(AE85,'Money Won'!$A$2:$B$89,2,0)</f>
        <v>46200</v>
      </c>
      <c r="AG85" s="112" t="s">
        <v>96</v>
      </c>
      <c r="AH85" s="46">
        <f>VLOOKUP(AG85,'Money Won'!$A$2:$B$89,2,0)</f>
        <v>10000</v>
      </c>
      <c r="AI85" s="110" t="s">
        <v>138</v>
      </c>
      <c r="AJ85" s="36">
        <f>VLOOKUP(AI85,'Money Won'!$A$2:$B$89,2,0)</f>
        <v>0</v>
      </c>
    </row>
    <row r="86" spans="1:36" x14ac:dyDescent="0.2">
      <c r="A86" s="22">
        <v>381</v>
      </c>
      <c r="B86" s="13" t="s">
        <v>949</v>
      </c>
      <c r="C86" s="13" t="s">
        <v>948</v>
      </c>
      <c r="D86" s="13" t="s">
        <v>949</v>
      </c>
      <c r="E86" s="1" t="s">
        <v>140</v>
      </c>
      <c r="F86" s="1" t="s">
        <v>106</v>
      </c>
      <c r="G86" s="32" t="s">
        <v>106</v>
      </c>
      <c r="H86" s="26">
        <f t="shared" si="1"/>
        <v>2624578</v>
      </c>
      <c r="I86" s="40" t="s">
        <v>21</v>
      </c>
      <c r="J86" s="41">
        <f>VLOOKUP(I86,'Money Won'!$A$2:$B$89,2,0)</f>
        <v>286000</v>
      </c>
      <c r="K86" s="42" t="s">
        <v>41</v>
      </c>
      <c r="L86" s="41">
        <f>VLOOKUP(K86,'Money Won'!$A$2:$B$89,2,0)</f>
        <v>1188000</v>
      </c>
      <c r="M86" s="111" t="s">
        <v>43</v>
      </c>
      <c r="N86" s="15">
        <f>VLOOKUP(M86,'Money Won'!$A$2:$B$89,2,0)</f>
        <v>10000</v>
      </c>
      <c r="O86" s="14" t="s">
        <v>57</v>
      </c>
      <c r="P86" s="15">
        <f>VLOOKUP(O86,'Money Won'!$A$2:$B$89,2,0)</f>
        <v>63663</v>
      </c>
      <c r="Q86" s="14" t="s">
        <v>25</v>
      </c>
      <c r="R86" s="15">
        <f>VLOOKUP(Q86,'Money Won'!$A$2:$B$89,2,0)</f>
        <v>528000</v>
      </c>
      <c r="S86" s="16" t="s">
        <v>98</v>
      </c>
      <c r="T86" s="17">
        <f>VLOOKUP(S86,'Money Won'!$A$2:$B$89,2,0)</f>
        <v>30140</v>
      </c>
      <c r="U86" s="116" t="s">
        <v>85</v>
      </c>
      <c r="V86" s="17">
        <f>VLOOKUP(U86,'Money Won'!$A$2:$B$89,2,0)</f>
        <v>10000</v>
      </c>
      <c r="W86" s="16" t="s">
        <v>115</v>
      </c>
      <c r="X86" s="17">
        <f>VLOOKUP(W86,'Money Won'!$A$2:$B$89,2,0)</f>
        <v>46200</v>
      </c>
      <c r="Y86" s="115" t="s">
        <v>122</v>
      </c>
      <c r="Z86" s="19">
        <f>VLOOKUP(Y86,'Money Won'!$A$2:$B$89,2,0)</f>
        <v>10000</v>
      </c>
      <c r="AA86" s="20" t="s">
        <v>130</v>
      </c>
      <c r="AB86" s="19">
        <f>VLOOKUP(AA86,'Money Won'!$A$2:$B$89,2,0)</f>
        <v>386375</v>
      </c>
      <c r="AC86" s="114" t="s">
        <v>91</v>
      </c>
      <c r="AD86" s="19">
        <f>VLOOKUP(AC86,'Money Won'!$A$2:$B$89,2,0)</f>
        <v>10000</v>
      </c>
      <c r="AE86" s="113" t="s">
        <v>27</v>
      </c>
      <c r="AF86" s="46">
        <f>VLOOKUP(AE86,'Money Won'!$A$2:$B$89,2,0)</f>
        <v>10000</v>
      </c>
      <c r="AG86" s="47" t="s">
        <v>28</v>
      </c>
      <c r="AH86" s="46">
        <f>VLOOKUP(AG86,'Money Won'!$A$2:$B$89,2,0)</f>
        <v>46200</v>
      </c>
      <c r="AI86" s="110" t="s">
        <v>133</v>
      </c>
      <c r="AJ86" s="36">
        <f>VLOOKUP(AI86,'Money Won'!$A$2:$B$89,2,0)</f>
        <v>0</v>
      </c>
    </row>
    <row r="87" spans="1:36" x14ac:dyDescent="0.2">
      <c r="A87" s="1">
        <v>349</v>
      </c>
      <c r="B87" s="13" t="s">
        <v>851</v>
      </c>
      <c r="C87" s="13" t="s">
        <v>848</v>
      </c>
      <c r="D87" s="13" t="s">
        <v>358</v>
      </c>
      <c r="E87" s="1" t="s">
        <v>140</v>
      </c>
      <c r="F87" s="1" t="s">
        <v>106</v>
      </c>
      <c r="G87" s="32" t="s">
        <v>106</v>
      </c>
      <c r="H87" s="26">
        <f t="shared" si="1"/>
        <v>2618888</v>
      </c>
      <c r="I87" s="40" t="s">
        <v>22</v>
      </c>
      <c r="J87" s="41">
        <f>VLOOKUP(I87,'Money Won'!$A$2:$B$89,2,0)</f>
        <v>386375</v>
      </c>
      <c r="K87" s="42" t="s">
        <v>41</v>
      </c>
      <c r="L87" s="41">
        <f>VLOOKUP(K87,'Money Won'!$A$2:$B$89,2,0)</f>
        <v>1188000</v>
      </c>
      <c r="M87" s="111" t="s">
        <v>103</v>
      </c>
      <c r="N87" s="15">
        <f>VLOOKUP(M87,'Money Won'!$A$2:$B$89,2,0)</f>
        <v>10000</v>
      </c>
      <c r="O87" s="14" t="s">
        <v>46</v>
      </c>
      <c r="P87" s="15">
        <f>VLOOKUP(O87,'Money Won'!$A$2:$B$89,2,0)</f>
        <v>154000</v>
      </c>
      <c r="Q87" s="14" t="s">
        <v>47</v>
      </c>
      <c r="R87" s="15">
        <f>VLOOKUP(Q87,'Money Won'!$A$2:$B$89,2,0)</f>
        <v>170500</v>
      </c>
      <c r="S87" s="16" t="s">
        <v>114</v>
      </c>
      <c r="T87" s="17">
        <f>VLOOKUP(S87,'Money Won'!$A$2:$B$89,2,0)</f>
        <v>35200</v>
      </c>
      <c r="U87" s="16" t="s">
        <v>24</v>
      </c>
      <c r="V87" s="17">
        <f>VLOOKUP(U87,'Money Won'!$A$2:$B$89,2,0)</f>
        <v>46200</v>
      </c>
      <c r="W87" s="116" t="s">
        <v>71</v>
      </c>
      <c r="X87" s="17">
        <f>VLOOKUP(W87,'Money Won'!$A$2:$B$89,2,0)</f>
        <v>10000</v>
      </c>
      <c r="Y87" s="18" t="s">
        <v>130</v>
      </c>
      <c r="Z87" s="19">
        <f>VLOOKUP(Y87,'Money Won'!$A$2:$B$89,2,0)</f>
        <v>386375</v>
      </c>
      <c r="AA87" s="20" t="s">
        <v>125</v>
      </c>
      <c r="AB87" s="19">
        <f>VLOOKUP(AA87,'Money Won'!$A$2:$B$89,2,0)</f>
        <v>63663</v>
      </c>
      <c r="AC87" s="20" t="s">
        <v>82</v>
      </c>
      <c r="AD87" s="19">
        <f>VLOOKUP(AC87,'Money Won'!$A$2:$B$89,2,0)</f>
        <v>93775</v>
      </c>
      <c r="AE87" s="45" t="s">
        <v>95</v>
      </c>
      <c r="AF87" s="46">
        <f>VLOOKUP(AE87,'Money Won'!$A$2:$B$89,2,0)</f>
        <v>28600</v>
      </c>
      <c r="AG87" s="47" t="s">
        <v>28</v>
      </c>
      <c r="AH87" s="46">
        <f>VLOOKUP(AG87,'Money Won'!$A$2:$B$89,2,0)</f>
        <v>46200</v>
      </c>
      <c r="AI87" s="110" t="s">
        <v>136</v>
      </c>
      <c r="AJ87" s="36">
        <f>VLOOKUP(AI87,'Money Won'!$A$2:$B$89,2,0)</f>
        <v>0</v>
      </c>
    </row>
    <row r="88" spans="1:36" x14ac:dyDescent="0.2">
      <c r="A88" s="1">
        <v>499</v>
      </c>
      <c r="B88" s="13" t="s">
        <v>1107</v>
      </c>
      <c r="C88" s="13" t="s">
        <v>1106</v>
      </c>
      <c r="D88" s="13" t="s">
        <v>292</v>
      </c>
      <c r="E88" s="1" t="s">
        <v>1054</v>
      </c>
      <c r="F88" s="1" t="s">
        <v>1054</v>
      </c>
      <c r="G88" s="32" t="s">
        <v>1054</v>
      </c>
      <c r="H88" s="26">
        <f t="shared" si="1"/>
        <v>2614975</v>
      </c>
      <c r="I88" s="40" t="s">
        <v>54</v>
      </c>
      <c r="J88" s="41">
        <f>VLOOKUP(I88,'Money Won'!$A$2:$B$89,2,0)</f>
        <v>231000</v>
      </c>
      <c r="K88" s="42" t="s">
        <v>29</v>
      </c>
      <c r="L88" s="41">
        <f>VLOOKUP(K88,'Money Won'!$A$2:$B$89,2,0)</f>
        <v>748000</v>
      </c>
      <c r="M88" s="14" t="s">
        <v>25</v>
      </c>
      <c r="N88" s="15">
        <f>VLOOKUP(M88,'Money Won'!$A$2:$B$89,2,0)</f>
        <v>528000</v>
      </c>
      <c r="O88" s="14" t="s">
        <v>68</v>
      </c>
      <c r="P88" s="15">
        <f>VLOOKUP(O88,'Money Won'!$A$2:$B$89,2,0)</f>
        <v>192500</v>
      </c>
      <c r="Q88" s="14" t="s">
        <v>47</v>
      </c>
      <c r="R88" s="15">
        <f>VLOOKUP(Q88,'Money Won'!$A$2:$B$89,2,0)</f>
        <v>170500</v>
      </c>
      <c r="S88" s="16" t="s">
        <v>117</v>
      </c>
      <c r="T88" s="17">
        <f>VLOOKUP(S88,'Money Won'!$A$2:$B$89,2,0)</f>
        <v>35200</v>
      </c>
      <c r="U88" s="16" t="s">
        <v>24</v>
      </c>
      <c r="V88" s="17">
        <f>VLOOKUP(U88,'Money Won'!$A$2:$B$89,2,0)</f>
        <v>46200</v>
      </c>
      <c r="W88" s="16" t="s">
        <v>115</v>
      </c>
      <c r="X88" s="17">
        <f>VLOOKUP(W88,'Money Won'!$A$2:$B$89,2,0)</f>
        <v>46200</v>
      </c>
      <c r="Y88" s="18" t="s">
        <v>130</v>
      </c>
      <c r="Z88" s="19">
        <f>VLOOKUP(Y88,'Money Won'!$A$2:$B$89,2,0)</f>
        <v>386375</v>
      </c>
      <c r="AA88" s="114" t="s">
        <v>129</v>
      </c>
      <c r="AB88" s="19">
        <f>VLOOKUP(AA88,'Money Won'!$A$2:$B$89,2,0)</f>
        <v>10000</v>
      </c>
      <c r="AC88" s="20" t="s">
        <v>33</v>
      </c>
      <c r="AD88" s="19">
        <f>VLOOKUP(AC88,'Money Won'!$A$2:$B$89,2,0)</f>
        <v>46200</v>
      </c>
      <c r="AE88" s="45" t="s">
        <v>87</v>
      </c>
      <c r="AF88" s="46">
        <f>VLOOKUP(AE88,'Money Won'!$A$2:$B$89,2,0)</f>
        <v>46200</v>
      </c>
      <c r="AG88" s="47" t="s">
        <v>95</v>
      </c>
      <c r="AH88" s="46">
        <f>VLOOKUP(AG88,'Money Won'!$A$2:$B$89,2,0)</f>
        <v>28600</v>
      </c>
      <c r="AI88" s="35" t="s">
        <v>134</v>
      </c>
      <c r="AJ88" s="36">
        <f>VLOOKUP(AI88,'Money Won'!$A$2:$B$89,2,0)</f>
        <v>100000</v>
      </c>
    </row>
    <row r="89" spans="1:36" x14ac:dyDescent="0.2">
      <c r="A89" s="22">
        <v>468</v>
      </c>
      <c r="B89" s="13" t="s">
        <v>1114</v>
      </c>
      <c r="C89" s="13" t="s">
        <v>232</v>
      </c>
      <c r="D89" s="13" t="s">
        <v>233</v>
      </c>
      <c r="E89" s="1" t="s">
        <v>140</v>
      </c>
      <c r="F89" s="1" t="s">
        <v>106</v>
      </c>
      <c r="G89" s="32" t="s">
        <v>106</v>
      </c>
      <c r="H89" s="26">
        <f t="shared" si="1"/>
        <v>2610483</v>
      </c>
      <c r="I89" s="40" t="s">
        <v>29</v>
      </c>
      <c r="J89" s="41">
        <f>VLOOKUP(I89,'Money Won'!$A$2:$B$89,2,0)</f>
        <v>748000</v>
      </c>
      <c r="K89" s="42" t="s">
        <v>22</v>
      </c>
      <c r="L89" s="41">
        <f>VLOOKUP(K89,'Money Won'!$A$2:$B$89,2,0)</f>
        <v>386375</v>
      </c>
      <c r="M89" s="14" t="s">
        <v>68</v>
      </c>
      <c r="N89" s="15">
        <f>VLOOKUP(M89,'Money Won'!$A$2:$B$89,2,0)</f>
        <v>192500</v>
      </c>
      <c r="O89" s="14" t="s">
        <v>80</v>
      </c>
      <c r="P89" s="15">
        <f>VLOOKUP(O89,'Money Won'!$A$2:$B$89,2,0)</f>
        <v>76450</v>
      </c>
      <c r="Q89" s="14" t="s">
        <v>55</v>
      </c>
      <c r="R89" s="15">
        <f>VLOOKUP(Q89,'Money Won'!$A$2:$B$89,2,0)</f>
        <v>231000</v>
      </c>
      <c r="S89" s="16" t="s">
        <v>23</v>
      </c>
      <c r="T89" s="17">
        <f>VLOOKUP(S89,'Money Won'!$A$2:$B$89,2,0)</f>
        <v>63663</v>
      </c>
      <c r="U89" s="16" t="s">
        <v>116</v>
      </c>
      <c r="V89" s="17">
        <f>VLOOKUP(U89,'Money Won'!$A$2:$B$89,2,0)</f>
        <v>286000</v>
      </c>
      <c r="W89" s="16" t="s">
        <v>118</v>
      </c>
      <c r="X89" s="17">
        <f>VLOOKUP(W89,'Money Won'!$A$2:$B$89,2,0)</f>
        <v>27720</v>
      </c>
      <c r="Y89" s="18" t="s">
        <v>33</v>
      </c>
      <c r="Z89" s="19">
        <f>VLOOKUP(Y89,'Money Won'!$A$2:$B$89,2,0)</f>
        <v>46200</v>
      </c>
      <c r="AA89" s="20" t="s">
        <v>130</v>
      </c>
      <c r="AB89" s="19">
        <f>VLOOKUP(AA89,'Money Won'!$A$2:$B$89,2,0)</f>
        <v>386375</v>
      </c>
      <c r="AC89" s="114" t="s">
        <v>123</v>
      </c>
      <c r="AD89" s="19">
        <f>VLOOKUP(AC89,'Money Won'!$A$2:$B$89,2,0)</f>
        <v>10000</v>
      </c>
      <c r="AE89" s="113" t="s">
        <v>27</v>
      </c>
      <c r="AF89" s="46">
        <f>VLOOKUP(AE89,'Money Won'!$A$2:$B$89,2,0)</f>
        <v>10000</v>
      </c>
      <c r="AG89" s="47" t="s">
        <v>87</v>
      </c>
      <c r="AH89" s="46">
        <f>VLOOKUP(AG89,'Money Won'!$A$2:$B$89,2,0)</f>
        <v>46200</v>
      </c>
      <c r="AI89" s="35" t="s">
        <v>134</v>
      </c>
      <c r="AJ89" s="36">
        <f>VLOOKUP(AI89,'Money Won'!$A$2:$B$89,2,0)</f>
        <v>100000</v>
      </c>
    </row>
    <row r="90" spans="1:36" x14ac:dyDescent="0.2">
      <c r="A90" s="1">
        <v>164</v>
      </c>
      <c r="B90" s="13" t="s">
        <v>166</v>
      </c>
      <c r="C90" s="13" t="s">
        <v>164</v>
      </c>
      <c r="D90" s="13" t="s">
        <v>167</v>
      </c>
      <c r="E90" s="1" t="s">
        <v>140</v>
      </c>
      <c r="F90" s="1" t="s">
        <v>106</v>
      </c>
      <c r="G90" s="32" t="s">
        <v>106</v>
      </c>
      <c r="H90" s="26">
        <f t="shared" si="1"/>
        <v>2605788</v>
      </c>
      <c r="I90" s="40" t="s">
        <v>29</v>
      </c>
      <c r="J90" s="41">
        <f>VLOOKUP(I90,'Money Won'!$A$2:$B$89,2,0)</f>
        <v>748000</v>
      </c>
      <c r="K90" s="42" t="s">
        <v>22</v>
      </c>
      <c r="L90" s="41">
        <f>VLOOKUP(K90,'Money Won'!$A$2:$B$89,2,0)</f>
        <v>386375</v>
      </c>
      <c r="M90" s="14" t="s">
        <v>60</v>
      </c>
      <c r="N90" s="15">
        <f>VLOOKUP(M90,'Money Won'!$A$2:$B$89,2,0)</f>
        <v>386375</v>
      </c>
      <c r="O90" s="14" t="s">
        <v>25</v>
      </c>
      <c r="P90" s="15">
        <f>VLOOKUP(O90,'Money Won'!$A$2:$B$89,2,0)</f>
        <v>528000</v>
      </c>
      <c r="Q90" s="14" t="s">
        <v>55</v>
      </c>
      <c r="R90" s="15">
        <f>VLOOKUP(Q90,'Money Won'!$A$2:$B$89,2,0)</f>
        <v>231000</v>
      </c>
      <c r="S90" s="116" t="s">
        <v>85</v>
      </c>
      <c r="T90" s="17">
        <f>VLOOKUP(S90,'Money Won'!$A$2:$B$89,2,0)</f>
        <v>10000</v>
      </c>
      <c r="U90" s="16" t="s">
        <v>23</v>
      </c>
      <c r="V90" s="17">
        <f>VLOOKUP(U90,'Money Won'!$A$2:$B$89,2,0)</f>
        <v>63663</v>
      </c>
      <c r="W90" s="16" t="s">
        <v>115</v>
      </c>
      <c r="X90" s="17">
        <f>VLOOKUP(W90,'Money Won'!$A$2:$B$89,2,0)</f>
        <v>46200</v>
      </c>
      <c r="Y90" s="115" t="s">
        <v>44</v>
      </c>
      <c r="Z90" s="19">
        <f>VLOOKUP(Y90,'Money Won'!$A$2:$B$89,2,0)</f>
        <v>10000</v>
      </c>
      <c r="AA90" s="20" t="s">
        <v>82</v>
      </c>
      <c r="AB90" s="19">
        <f>VLOOKUP(AA90,'Money Won'!$A$2:$B$89,2,0)</f>
        <v>93775</v>
      </c>
      <c r="AC90" s="114" t="s">
        <v>91</v>
      </c>
      <c r="AD90" s="19">
        <f>VLOOKUP(AC90,'Money Won'!$A$2:$B$89,2,0)</f>
        <v>10000</v>
      </c>
      <c r="AE90" s="45" t="s">
        <v>28</v>
      </c>
      <c r="AF90" s="46">
        <f>VLOOKUP(AE90,'Money Won'!$A$2:$B$89,2,0)</f>
        <v>46200</v>
      </c>
      <c r="AG90" s="47" t="s">
        <v>87</v>
      </c>
      <c r="AH90" s="46">
        <f>VLOOKUP(AG90,'Money Won'!$A$2:$B$89,2,0)</f>
        <v>46200</v>
      </c>
      <c r="AI90" s="110" t="s">
        <v>138</v>
      </c>
      <c r="AJ90" s="36">
        <f>VLOOKUP(AI90,'Money Won'!$A$2:$B$89,2,0)</f>
        <v>0</v>
      </c>
    </row>
    <row r="91" spans="1:36" x14ac:dyDescent="0.2">
      <c r="A91" s="1">
        <v>204</v>
      </c>
      <c r="B91" s="13" t="s">
        <v>701</v>
      </c>
      <c r="C91" s="13" t="s">
        <v>700</v>
      </c>
      <c r="D91" s="13" t="s">
        <v>701</v>
      </c>
      <c r="E91" s="1" t="s">
        <v>140</v>
      </c>
      <c r="F91" s="1" t="s">
        <v>106</v>
      </c>
      <c r="G91" s="32" t="s">
        <v>106</v>
      </c>
      <c r="H91" s="26">
        <f t="shared" si="1"/>
        <v>2600750</v>
      </c>
      <c r="I91" s="40" t="s">
        <v>54</v>
      </c>
      <c r="J91" s="41">
        <f>VLOOKUP(I91,'Money Won'!$A$2:$B$89,2,0)</f>
        <v>231000</v>
      </c>
      <c r="K91" s="42" t="s">
        <v>29</v>
      </c>
      <c r="L91" s="41">
        <f>VLOOKUP(K91,'Money Won'!$A$2:$B$89,2,0)</f>
        <v>748000</v>
      </c>
      <c r="M91" s="14" t="s">
        <v>46</v>
      </c>
      <c r="N91" s="15">
        <f>VLOOKUP(M91,'Money Won'!$A$2:$B$89,2,0)</f>
        <v>154000</v>
      </c>
      <c r="O91" s="14" t="s">
        <v>60</v>
      </c>
      <c r="P91" s="15">
        <f>VLOOKUP(O91,'Money Won'!$A$2:$B$89,2,0)</f>
        <v>386375</v>
      </c>
      <c r="Q91" s="14" t="s">
        <v>25</v>
      </c>
      <c r="R91" s="15">
        <f>VLOOKUP(Q91,'Money Won'!$A$2:$B$89,2,0)</f>
        <v>528000</v>
      </c>
      <c r="S91" s="116" t="s">
        <v>71</v>
      </c>
      <c r="T91" s="17">
        <f>VLOOKUP(S91,'Money Won'!$A$2:$B$89,2,0)</f>
        <v>10000</v>
      </c>
      <c r="U91" s="16" t="s">
        <v>116</v>
      </c>
      <c r="V91" s="17">
        <f>VLOOKUP(U91,'Money Won'!$A$2:$B$89,2,0)</f>
        <v>286000</v>
      </c>
      <c r="W91" s="16" t="s">
        <v>117</v>
      </c>
      <c r="X91" s="17">
        <f>VLOOKUP(W91,'Money Won'!$A$2:$B$89,2,0)</f>
        <v>35200</v>
      </c>
      <c r="Y91" s="18" t="s">
        <v>26</v>
      </c>
      <c r="Z91" s="19">
        <f>VLOOKUP(Y91,'Money Won'!$A$2:$B$89,2,0)</f>
        <v>93775</v>
      </c>
      <c r="AA91" s="20" t="s">
        <v>128</v>
      </c>
      <c r="AB91" s="19">
        <f>VLOOKUP(AA91,'Money Won'!$A$2:$B$89,2,0)</f>
        <v>26000</v>
      </c>
      <c r="AC91" s="114" t="s">
        <v>123</v>
      </c>
      <c r="AD91" s="19">
        <f>VLOOKUP(AC91,'Money Won'!$A$2:$B$89,2,0)</f>
        <v>10000</v>
      </c>
      <c r="AE91" s="45" t="s">
        <v>87</v>
      </c>
      <c r="AF91" s="46">
        <f>VLOOKUP(AE91,'Money Won'!$A$2:$B$89,2,0)</f>
        <v>46200</v>
      </c>
      <c r="AG91" s="47" t="s">
        <v>28</v>
      </c>
      <c r="AH91" s="46">
        <f>VLOOKUP(AG91,'Money Won'!$A$2:$B$89,2,0)</f>
        <v>46200</v>
      </c>
      <c r="AI91" s="110" t="s">
        <v>136</v>
      </c>
      <c r="AJ91" s="36">
        <f>VLOOKUP(AI91,'Money Won'!$A$2:$B$89,2,0)</f>
        <v>0</v>
      </c>
    </row>
    <row r="92" spans="1:36" x14ac:dyDescent="0.2">
      <c r="A92" s="22">
        <v>293</v>
      </c>
      <c r="B92" s="13" t="s">
        <v>1074</v>
      </c>
      <c r="C92" s="13" t="s">
        <v>1077</v>
      </c>
      <c r="D92" s="13" t="s">
        <v>1076</v>
      </c>
      <c r="E92" s="1" t="s">
        <v>140</v>
      </c>
      <c r="F92" s="1" t="s">
        <v>106</v>
      </c>
      <c r="G92" s="32" t="s">
        <v>106</v>
      </c>
      <c r="H92" s="26">
        <f t="shared" si="1"/>
        <v>2569075</v>
      </c>
      <c r="I92" s="40" t="s">
        <v>29</v>
      </c>
      <c r="J92" s="41">
        <f>VLOOKUP(I92,'Money Won'!$A$2:$B$89,2,0)</f>
        <v>748000</v>
      </c>
      <c r="K92" s="42" t="s">
        <v>22</v>
      </c>
      <c r="L92" s="41">
        <f>VLOOKUP(K92,'Money Won'!$A$2:$B$89,2,0)</f>
        <v>386375</v>
      </c>
      <c r="M92" s="14" t="s">
        <v>68</v>
      </c>
      <c r="N92" s="15">
        <f>VLOOKUP(M92,'Money Won'!$A$2:$B$89,2,0)</f>
        <v>192500</v>
      </c>
      <c r="O92" s="14" t="s">
        <v>25</v>
      </c>
      <c r="P92" s="15">
        <f>VLOOKUP(O92,'Money Won'!$A$2:$B$89,2,0)</f>
        <v>528000</v>
      </c>
      <c r="Q92" s="111" t="s">
        <v>43</v>
      </c>
      <c r="R92" s="15">
        <f>VLOOKUP(Q92,'Money Won'!$A$2:$B$89,2,0)</f>
        <v>10000</v>
      </c>
      <c r="S92" s="16" t="s">
        <v>117</v>
      </c>
      <c r="T92" s="17">
        <f>VLOOKUP(S92,'Money Won'!$A$2:$B$89,2,0)</f>
        <v>35200</v>
      </c>
      <c r="U92" s="16" t="s">
        <v>81</v>
      </c>
      <c r="V92" s="17">
        <f>VLOOKUP(U92,'Money Won'!$A$2:$B$89,2,0)</f>
        <v>76450</v>
      </c>
      <c r="W92" s="16" t="s">
        <v>115</v>
      </c>
      <c r="X92" s="17">
        <f>VLOOKUP(W92,'Money Won'!$A$2:$B$89,2,0)</f>
        <v>46200</v>
      </c>
      <c r="Y92" s="115" t="s">
        <v>44</v>
      </c>
      <c r="Z92" s="19">
        <f>VLOOKUP(Y92,'Money Won'!$A$2:$B$89,2,0)</f>
        <v>10000</v>
      </c>
      <c r="AA92" s="20" t="s">
        <v>130</v>
      </c>
      <c r="AB92" s="19">
        <f>VLOOKUP(AA92,'Money Won'!$A$2:$B$89,2,0)</f>
        <v>386375</v>
      </c>
      <c r="AC92" s="20" t="s">
        <v>26</v>
      </c>
      <c r="AD92" s="19">
        <f>VLOOKUP(AC92,'Money Won'!$A$2:$B$89,2,0)</f>
        <v>93775</v>
      </c>
      <c r="AE92" s="113" t="s">
        <v>27</v>
      </c>
      <c r="AF92" s="46">
        <f>VLOOKUP(AE92,'Money Won'!$A$2:$B$89,2,0)</f>
        <v>10000</v>
      </c>
      <c r="AG92" s="47" t="s">
        <v>28</v>
      </c>
      <c r="AH92" s="46">
        <f>VLOOKUP(AG92,'Money Won'!$A$2:$B$89,2,0)</f>
        <v>46200</v>
      </c>
      <c r="AI92" s="110" t="s">
        <v>136</v>
      </c>
      <c r="AJ92" s="36">
        <f>VLOOKUP(AI92,'Money Won'!$A$2:$B$89,2,0)</f>
        <v>0</v>
      </c>
    </row>
    <row r="93" spans="1:36" x14ac:dyDescent="0.2">
      <c r="A93" s="1">
        <v>411</v>
      </c>
      <c r="B93" s="13" t="s">
        <v>417</v>
      </c>
      <c r="C93" s="13" t="s">
        <v>416</v>
      </c>
      <c r="D93" s="13" t="s">
        <v>417</v>
      </c>
      <c r="E93" s="1" t="s">
        <v>140</v>
      </c>
      <c r="F93" s="1" t="s">
        <v>106</v>
      </c>
      <c r="G93" s="32" t="s">
        <v>106</v>
      </c>
      <c r="H93" s="26">
        <f t="shared" si="1"/>
        <v>2556150</v>
      </c>
      <c r="I93" s="40" t="s">
        <v>29</v>
      </c>
      <c r="J93" s="41">
        <f>VLOOKUP(I93,'Money Won'!$A$2:$B$89,2,0)</f>
        <v>748000</v>
      </c>
      <c r="K93" s="42" t="s">
        <v>21</v>
      </c>
      <c r="L93" s="41">
        <f>VLOOKUP(K93,'Money Won'!$A$2:$B$89,2,0)</f>
        <v>286000</v>
      </c>
      <c r="M93" s="14" t="s">
        <v>112</v>
      </c>
      <c r="N93" s="15">
        <f>VLOOKUP(M93,'Money Won'!$A$2:$B$89,2,0)</f>
        <v>35200</v>
      </c>
      <c r="O93" s="14" t="s">
        <v>25</v>
      </c>
      <c r="P93" s="15">
        <f>VLOOKUP(O93,'Money Won'!$A$2:$B$89,2,0)</f>
        <v>528000</v>
      </c>
      <c r="Q93" s="14" t="s">
        <v>60</v>
      </c>
      <c r="R93" s="15">
        <f>VLOOKUP(Q93,'Money Won'!$A$2:$B$89,2,0)</f>
        <v>386375</v>
      </c>
      <c r="S93" s="16" t="s">
        <v>114</v>
      </c>
      <c r="T93" s="17">
        <f>VLOOKUP(S93,'Money Won'!$A$2:$B$89,2,0)</f>
        <v>35200</v>
      </c>
      <c r="U93" s="116" t="s">
        <v>71</v>
      </c>
      <c r="V93" s="17">
        <f>VLOOKUP(U93,'Money Won'!$A$2:$B$89,2,0)</f>
        <v>10000</v>
      </c>
      <c r="W93" s="16" t="s">
        <v>115</v>
      </c>
      <c r="X93" s="17">
        <f>VLOOKUP(W93,'Money Won'!$A$2:$B$89,2,0)</f>
        <v>46200</v>
      </c>
      <c r="Y93" s="18" t="s">
        <v>130</v>
      </c>
      <c r="Z93" s="19">
        <f>VLOOKUP(Y93,'Money Won'!$A$2:$B$89,2,0)</f>
        <v>386375</v>
      </c>
      <c r="AA93" s="114" t="s">
        <v>123</v>
      </c>
      <c r="AB93" s="19">
        <f>VLOOKUP(AA93,'Money Won'!$A$2:$B$89,2,0)</f>
        <v>10000</v>
      </c>
      <c r="AC93" s="20" t="s">
        <v>33</v>
      </c>
      <c r="AD93" s="19">
        <f>VLOOKUP(AC93,'Money Won'!$A$2:$B$89,2,0)</f>
        <v>46200</v>
      </c>
      <c r="AE93" s="45" t="s">
        <v>95</v>
      </c>
      <c r="AF93" s="46">
        <f>VLOOKUP(AE93,'Money Won'!$A$2:$B$89,2,0)</f>
        <v>28600</v>
      </c>
      <c r="AG93" s="112" t="s">
        <v>86</v>
      </c>
      <c r="AH93" s="46">
        <f>VLOOKUP(AG93,'Money Won'!$A$2:$B$89,2,0)</f>
        <v>10000</v>
      </c>
      <c r="AI93" s="110" t="s">
        <v>135</v>
      </c>
      <c r="AJ93" s="36">
        <f>VLOOKUP(AI93,'Money Won'!$A$2:$B$89,2,0)</f>
        <v>0</v>
      </c>
    </row>
    <row r="94" spans="1:36" x14ac:dyDescent="0.2">
      <c r="A94" s="1">
        <v>438</v>
      </c>
      <c r="B94" s="13" t="s">
        <v>500</v>
      </c>
      <c r="C94" s="13" t="s">
        <v>499</v>
      </c>
      <c r="D94" s="13" t="s">
        <v>500</v>
      </c>
      <c r="E94" s="1" t="s">
        <v>140</v>
      </c>
      <c r="F94" s="1" t="s">
        <v>106</v>
      </c>
      <c r="G94" s="32" t="s">
        <v>106</v>
      </c>
      <c r="H94" s="26">
        <f t="shared" si="1"/>
        <v>2548038</v>
      </c>
      <c r="I94" s="40" t="s">
        <v>29</v>
      </c>
      <c r="J94" s="41">
        <f>VLOOKUP(I94,'Money Won'!$A$2:$B$89,2,0)</f>
        <v>748000</v>
      </c>
      <c r="K94" s="42" t="s">
        <v>22</v>
      </c>
      <c r="L94" s="41">
        <f>VLOOKUP(K94,'Money Won'!$A$2:$B$89,2,0)</f>
        <v>386375</v>
      </c>
      <c r="M94" s="14" t="s">
        <v>46</v>
      </c>
      <c r="N94" s="15">
        <f>VLOOKUP(M94,'Money Won'!$A$2:$B$89,2,0)</f>
        <v>154000</v>
      </c>
      <c r="O94" s="14" t="s">
        <v>25</v>
      </c>
      <c r="P94" s="15">
        <f>VLOOKUP(O94,'Money Won'!$A$2:$B$89,2,0)</f>
        <v>528000</v>
      </c>
      <c r="Q94" s="111" t="s">
        <v>72</v>
      </c>
      <c r="R94" s="15">
        <f>VLOOKUP(Q94,'Money Won'!$A$2:$B$89,2,0)</f>
        <v>10000</v>
      </c>
      <c r="S94" s="16" t="s">
        <v>23</v>
      </c>
      <c r="T94" s="17">
        <f>VLOOKUP(S94,'Money Won'!$A$2:$B$89,2,0)</f>
        <v>63663</v>
      </c>
      <c r="U94" s="16" t="s">
        <v>117</v>
      </c>
      <c r="V94" s="17">
        <f>VLOOKUP(U94,'Money Won'!$A$2:$B$89,2,0)</f>
        <v>35200</v>
      </c>
      <c r="W94" s="16" t="s">
        <v>81</v>
      </c>
      <c r="X94" s="17">
        <f>VLOOKUP(W94,'Money Won'!$A$2:$B$89,2,0)</f>
        <v>76450</v>
      </c>
      <c r="Y94" s="115" t="s">
        <v>44</v>
      </c>
      <c r="Z94" s="19">
        <f>VLOOKUP(Y94,'Money Won'!$A$2:$B$89,2,0)</f>
        <v>10000</v>
      </c>
      <c r="AA94" s="20" t="s">
        <v>26</v>
      </c>
      <c r="AB94" s="19">
        <f>VLOOKUP(AA94,'Money Won'!$A$2:$B$89,2,0)</f>
        <v>93775</v>
      </c>
      <c r="AC94" s="20" t="s">
        <v>130</v>
      </c>
      <c r="AD94" s="19">
        <f>VLOOKUP(AC94,'Money Won'!$A$2:$B$89,2,0)</f>
        <v>386375</v>
      </c>
      <c r="AE94" s="113" t="s">
        <v>132</v>
      </c>
      <c r="AF94" s="46">
        <f>VLOOKUP(AE94,'Money Won'!$A$2:$B$89,2,0)</f>
        <v>10000</v>
      </c>
      <c r="AG94" s="47" t="s">
        <v>87</v>
      </c>
      <c r="AH94" s="46">
        <f>VLOOKUP(AG94,'Money Won'!$A$2:$B$89,2,0)</f>
        <v>46200</v>
      </c>
      <c r="AI94" s="110" t="s">
        <v>136</v>
      </c>
      <c r="AJ94" s="36">
        <f>VLOOKUP(AI94,'Money Won'!$A$2:$B$89,2,0)</f>
        <v>0</v>
      </c>
    </row>
    <row r="95" spans="1:36" x14ac:dyDescent="0.2">
      <c r="A95" s="22">
        <v>267</v>
      </c>
      <c r="B95" s="13" t="s">
        <v>685</v>
      </c>
      <c r="C95" s="13" t="s">
        <v>688</v>
      </c>
      <c r="D95" s="13" t="s">
        <v>682</v>
      </c>
      <c r="E95" s="1" t="s">
        <v>140</v>
      </c>
      <c r="F95" s="1" t="s">
        <v>106</v>
      </c>
      <c r="G95" s="32" t="s">
        <v>106</v>
      </c>
      <c r="H95" s="26">
        <f t="shared" si="1"/>
        <v>2531208</v>
      </c>
      <c r="I95" s="40" t="s">
        <v>22</v>
      </c>
      <c r="J95" s="41">
        <f>VLOOKUP(I95,'Money Won'!$A$2:$B$89,2,0)</f>
        <v>386375</v>
      </c>
      <c r="K95" s="42" t="s">
        <v>29</v>
      </c>
      <c r="L95" s="41">
        <f>VLOOKUP(K95,'Money Won'!$A$2:$B$89,2,0)</f>
        <v>748000</v>
      </c>
      <c r="M95" s="14" t="s">
        <v>68</v>
      </c>
      <c r="N95" s="15">
        <f>VLOOKUP(M95,'Money Won'!$A$2:$B$89,2,0)</f>
        <v>192500</v>
      </c>
      <c r="O95" s="111" t="s">
        <v>43</v>
      </c>
      <c r="P95" s="15">
        <f>VLOOKUP(O95,'Money Won'!$A$2:$B$89,2,0)</f>
        <v>10000</v>
      </c>
      <c r="Q95" s="14" t="s">
        <v>25</v>
      </c>
      <c r="R95" s="15">
        <f>VLOOKUP(Q95,'Money Won'!$A$2:$B$89,2,0)</f>
        <v>528000</v>
      </c>
      <c r="S95" s="16" t="s">
        <v>23</v>
      </c>
      <c r="T95" s="17">
        <f>VLOOKUP(S95,'Money Won'!$A$2:$B$89,2,0)</f>
        <v>63663</v>
      </c>
      <c r="U95" s="116" t="s">
        <v>105</v>
      </c>
      <c r="V95" s="17">
        <f>VLOOKUP(U95,'Money Won'!$A$2:$B$89,2,0)</f>
        <v>10000</v>
      </c>
      <c r="W95" s="16" t="s">
        <v>118</v>
      </c>
      <c r="X95" s="17">
        <f>VLOOKUP(W95,'Money Won'!$A$2:$B$89,2,0)</f>
        <v>27720</v>
      </c>
      <c r="Y95" s="18" t="s">
        <v>130</v>
      </c>
      <c r="Z95" s="19">
        <f>VLOOKUP(Y95,'Money Won'!$A$2:$B$89,2,0)</f>
        <v>386375</v>
      </c>
      <c r="AA95" s="114" t="s">
        <v>91</v>
      </c>
      <c r="AB95" s="19">
        <f>VLOOKUP(AA95,'Money Won'!$A$2:$B$89,2,0)</f>
        <v>10000</v>
      </c>
      <c r="AC95" s="20" t="s">
        <v>82</v>
      </c>
      <c r="AD95" s="19">
        <f>VLOOKUP(AC95,'Money Won'!$A$2:$B$89,2,0)</f>
        <v>93775</v>
      </c>
      <c r="AE95" s="45" t="s">
        <v>95</v>
      </c>
      <c r="AF95" s="46">
        <f>VLOOKUP(AE95,'Money Won'!$A$2:$B$89,2,0)</f>
        <v>28600</v>
      </c>
      <c r="AG95" s="47" t="s">
        <v>87</v>
      </c>
      <c r="AH95" s="46">
        <f>VLOOKUP(AG95,'Money Won'!$A$2:$B$89,2,0)</f>
        <v>46200</v>
      </c>
      <c r="AI95" s="110" t="s">
        <v>138</v>
      </c>
      <c r="AJ95" s="36">
        <f>VLOOKUP(AI95,'Money Won'!$A$2:$B$89,2,0)</f>
        <v>0</v>
      </c>
    </row>
    <row r="96" spans="1:36" x14ac:dyDescent="0.2">
      <c r="A96" s="1">
        <v>403</v>
      </c>
      <c r="B96" s="13" t="s">
        <v>399</v>
      </c>
      <c r="C96" s="13" t="s">
        <v>398</v>
      </c>
      <c r="D96" s="13" t="s">
        <v>399</v>
      </c>
      <c r="E96" s="1" t="s">
        <v>140</v>
      </c>
      <c r="F96" s="1" t="s">
        <v>106</v>
      </c>
      <c r="G96" s="32" t="s">
        <v>106</v>
      </c>
      <c r="H96" s="26">
        <f t="shared" si="1"/>
        <v>2527963</v>
      </c>
      <c r="I96" s="40" t="s">
        <v>21</v>
      </c>
      <c r="J96" s="41">
        <f>VLOOKUP(I96,'Money Won'!$A$2:$B$89,2,0)</f>
        <v>286000</v>
      </c>
      <c r="K96" s="42" t="s">
        <v>41</v>
      </c>
      <c r="L96" s="41">
        <f>VLOOKUP(K96,'Money Won'!$A$2:$B$89,2,0)</f>
        <v>1188000</v>
      </c>
      <c r="M96" s="14" t="s">
        <v>60</v>
      </c>
      <c r="N96" s="15">
        <f>VLOOKUP(M96,'Money Won'!$A$2:$B$89,2,0)</f>
        <v>386375</v>
      </c>
      <c r="O96" s="14" t="s">
        <v>57</v>
      </c>
      <c r="P96" s="15">
        <f>VLOOKUP(O96,'Money Won'!$A$2:$B$89,2,0)</f>
        <v>63663</v>
      </c>
      <c r="Q96" s="14" t="s">
        <v>55</v>
      </c>
      <c r="R96" s="15">
        <f>VLOOKUP(Q96,'Money Won'!$A$2:$B$89,2,0)</f>
        <v>231000</v>
      </c>
      <c r="S96" s="116" t="s">
        <v>70</v>
      </c>
      <c r="T96" s="17">
        <f>VLOOKUP(S96,'Money Won'!$A$2:$B$89,2,0)</f>
        <v>10000</v>
      </c>
      <c r="U96" s="16" t="s">
        <v>102</v>
      </c>
      <c r="V96" s="17">
        <f>VLOOKUP(U96,'Money Won'!$A$2:$B$89,2,0)</f>
        <v>128150</v>
      </c>
      <c r="W96" s="16" t="s">
        <v>115</v>
      </c>
      <c r="X96" s="17">
        <f>VLOOKUP(W96,'Money Won'!$A$2:$B$89,2,0)</f>
        <v>46200</v>
      </c>
      <c r="Y96" s="115" t="s">
        <v>122</v>
      </c>
      <c r="Z96" s="19">
        <f>VLOOKUP(Y96,'Money Won'!$A$2:$B$89,2,0)</f>
        <v>10000</v>
      </c>
      <c r="AA96" s="20" t="s">
        <v>26</v>
      </c>
      <c r="AB96" s="19">
        <f>VLOOKUP(AA96,'Money Won'!$A$2:$B$89,2,0)</f>
        <v>93775</v>
      </c>
      <c r="AC96" s="114" t="s">
        <v>129</v>
      </c>
      <c r="AD96" s="19">
        <f>VLOOKUP(AC96,'Money Won'!$A$2:$B$89,2,0)</f>
        <v>10000</v>
      </c>
      <c r="AE96" s="45" t="s">
        <v>95</v>
      </c>
      <c r="AF96" s="46">
        <f>VLOOKUP(AE96,'Money Won'!$A$2:$B$89,2,0)</f>
        <v>28600</v>
      </c>
      <c r="AG96" s="47" t="s">
        <v>87</v>
      </c>
      <c r="AH96" s="46">
        <f>VLOOKUP(AG96,'Money Won'!$A$2:$B$89,2,0)</f>
        <v>46200</v>
      </c>
      <c r="AI96" s="110" t="s">
        <v>136</v>
      </c>
      <c r="AJ96" s="36">
        <f>VLOOKUP(AI96,'Money Won'!$A$2:$B$89,2,0)</f>
        <v>0</v>
      </c>
    </row>
    <row r="97" spans="1:36" x14ac:dyDescent="0.2">
      <c r="A97" s="1">
        <v>192</v>
      </c>
      <c r="B97" s="13" t="s">
        <v>1018</v>
      </c>
      <c r="C97" s="13" t="s">
        <v>1019</v>
      </c>
      <c r="D97" s="13" t="s">
        <v>1016</v>
      </c>
      <c r="E97" s="1" t="s">
        <v>140</v>
      </c>
      <c r="F97" s="1" t="s">
        <v>106</v>
      </c>
      <c r="G97" s="32" t="s">
        <v>106</v>
      </c>
      <c r="H97" s="26">
        <f t="shared" si="1"/>
        <v>2521875</v>
      </c>
      <c r="I97" s="40" t="s">
        <v>29</v>
      </c>
      <c r="J97" s="41">
        <f>VLOOKUP(I97,'Money Won'!$A$2:$B$89,2,0)</f>
        <v>748000</v>
      </c>
      <c r="K97" s="42" t="s">
        <v>54</v>
      </c>
      <c r="L97" s="41">
        <f>VLOOKUP(K97,'Money Won'!$A$2:$B$89,2,0)</f>
        <v>231000</v>
      </c>
      <c r="M97" s="14" t="s">
        <v>60</v>
      </c>
      <c r="N97" s="15">
        <f>VLOOKUP(M97,'Money Won'!$A$2:$B$89,2,0)</f>
        <v>386375</v>
      </c>
      <c r="O97" s="14" t="s">
        <v>68</v>
      </c>
      <c r="P97" s="15">
        <f>VLOOKUP(O97,'Money Won'!$A$2:$B$89,2,0)</f>
        <v>192500</v>
      </c>
      <c r="Q97" s="14" t="s">
        <v>25</v>
      </c>
      <c r="R97" s="15">
        <f>VLOOKUP(Q97,'Money Won'!$A$2:$B$89,2,0)</f>
        <v>528000</v>
      </c>
      <c r="S97" s="16" t="s">
        <v>117</v>
      </c>
      <c r="T97" s="17">
        <f>VLOOKUP(S97,'Money Won'!$A$2:$B$89,2,0)</f>
        <v>35200</v>
      </c>
      <c r="U97" s="116" t="s">
        <v>85</v>
      </c>
      <c r="V97" s="17">
        <f>VLOOKUP(U97,'Money Won'!$A$2:$B$89,2,0)</f>
        <v>10000</v>
      </c>
      <c r="W97" s="16" t="s">
        <v>116</v>
      </c>
      <c r="X97" s="17">
        <f>VLOOKUP(W97,'Money Won'!$A$2:$B$89,2,0)</f>
        <v>286000</v>
      </c>
      <c r="Y97" s="115" t="s">
        <v>44</v>
      </c>
      <c r="Z97" s="19">
        <f>VLOOKUP(Y97,'Money Won'!$A$2:$B$89,2,0)</f>
        <v>10000</v>
      </c>
      <c r="AA97" s="114" t="s">
        <v>123</v>
      </c>
      <c r="AB97" s="19">
        <f>VLOOKUP(AA97,'Money Won'!$A$2:$B$89,2,0)</f>
        <v>10000</v>
      </c>
      <c r="AC97" s="114" t="s">
        <v>91</v>
      </c>
      <c r="AD97" s="19">
        <f>VLOOKUP(AC97,'Money Won'!$A$2:$B$89,2,0)</f>
        <v>10000</v>
      </c>
      <c r="AE97" s="45" t="s">
        <v>95</v>
      </c>
      <c r="AF97" s="46">
        <f>VLOOKUP(AE97,'Money Won'!$A$2:$B$89,2,0)</f>
        <v>28600</v>
      </c>
      <c r="AG97" s="47" t="s">
        <v>28</v>
      </c>
      <c r="AH97" s="46">
        <f>VLOOKUP(AG97,'Money Won'!$A$2:$B$89,2,0)</f>
        <v>46200</v>
      </c>
      <c r="AI97" s="110" t="s">
        <v>138</v>
      </c>
      <c r="AJ97" s="36">
        <f>VLOOKUP(AI97,'Money Won'!$A$2:$B$89,2,0)</f>
        <v>0</v>
      </c>
    </row>
    <row r="98" spans="1:36" x14ac:dyDescent="0.2">
      <c r="A98" s="22">
        <v>530</v>
      </c>
      <c r="B98" s="13" t="s">
        <v>308</v>
      </c>
      <c r="C98" s="13" t="s">
        <v>305</v>
      </c>
      <c r="D98" s="13" t="s">
        <v>306</v>
      </c>
      <c r="E98" s="1" t="s">
        <v>140</v>
      </c>
      <c r="F98" s="1" t="s">
        <v>106</v>
      </c>
      <c r="G98" s="32" t="s">
        <v>106</v>
      </c>
      <c r="H98" s="26">
        <f t="shared" si="1"/>
        <v>2504688</v>
      </c>
      <c r="I98" s="40" t="s">
        <v>54</v>
      </c>
      <c r="J98" s="41">
        <f>VLOOKUP(I98,'Money Won'!$A$2:$B$89,2,0)</f>
        <v>231000</v>
      </c>
      <c r="K98" s="42" t="s">
        <v>29</v>
      </c>
      <c r="L98" s="41">
        <f>VLOOKUP(K98,'Money Won'!$A$2:$B$89,2,0)</f>
        <v>748000</v>
      </c>
      <c r="M98" s="14" t="s">
        <v>68</v>
      </c>
      <c r="N98" s="15">
        <f>VLOOKUP(M98,'Money Won'!$A$2:$B$89,2,0)</f>
        <v>192500</v>
      </c>
      <c r="O98" s="14" t="s">
        <v>25</v>
      </c>
      <c r="P98" s="15">
        <f>VLOOKUP(O98,'Money Won'!$A$2:$B$89,2,0)</f>
        <v>528000</v>
      </c>
      <c r="Q98" s="14" t="s">
        <v>80</v>
      </c>
      <c r="R98" s="15">
        <f>VLOOKUP(Q98,'Money Won'!$A$2:$B$89,2,0)</f>
        <v>76450</v>
      </c>
      <c r="S98" s="16" t="s">
        <v>23</v>
      </c>
      <c r="T98" s="17">
        <f>VLOOKUP(S98,'Money Won'!$A$2:$B$89,2,0)</f>
        <v>63663</v>
      </c>
      <c r="U98" s="116" t="s">
        <v>92</v>
      </c>
      <c r="V98" s="17">
        <f>VLOOKUP(U98,'Money Won'!$A$2:$B$89,2,0)</f>
        <v>10000</v>
      </c>
      <c r="W98" s="16" t="s">
        <v>113</v>
      </c>
      <c r="X98" s="17">
        <f>VLOOKUP(W98,'Money Won'!$A$2:$B$89,2,0)</f>
        <v>192500</v>
      </c>
      <c r="Y98" s="115" t="s">
        <v>44</v>
      </c>
      <c r="Z98" s="19">
        <f>VLOOKUP(Y98,'Money Won'!$A$2:$B$89,2,0)</f>
        <v>10000</v>
      </c>
      <c r="AA98" s="20" t="s">
        <v>130</v>
      </c>
      <c r="AB98" s="19">
        <f>VLOOKUP(AA98,'Money Won'!$A$2:$B$89,2,0)</f>
        <v>386375</v>
      </c>
      <c r="AC98" s="114" t="s">
        <v>129</v>
      </c>
      <c r="AD98" s="19">
        <f>VLOOKUP(AC98,'Money Won'!$A$2:$B$89,2,0)</f>
        <v>10000</v>
      </c>
      <c r="AE98" s="45" t="s">
        <v>28</v>
      </c>
      <c r="AF98" s="46">
        <f>VLOOKUP(AE98,'Money Won'!$A$2:$B$89,2,0)</f>
        <v>46200</v>
      </c>
      <c r="AG98" s="112" t="s">
        <v>27</v>
      </c>
      <c r="AH98" s="46">
        <f>VLOOKUP(AG98,'Money Won'!$A$2:$B$89,2,0)</f>
        <v>10000</v>
      </c>
      <c r="AI98" s="110" t="s">
        <v>136</v>
      </c>
      <c r="AJ98" s="36">
        <f>VLOOKUP(AI98,'Money Won'!$A$2:$B$89,2,0)</f>
        <v>0</v>
      </c>
    </row>
    <row r="99" spans="1:36" x14ac:dyDescent="0.2">
      <c r="A99" s="1">
        <v>339</v>
      </c>
      <c r="B99" s="13" t="s">
        <v>388</v>
      </c>
      <c r="C99" s="13" t="s">
        <v>386</v>
      </c>
      <c r="D99" s="13" t="s">
        <v>387</v>
      </c>
      <c r="E99" s="1" t="s">
        <v>140</v>
      </c>
      <c r="F99" s="1" t="s">
        <v>106</v>
      </c>
      <c r="G99" s="32" t="s">
        <v>106</v>
      </c>
      <c r="H99" s="26">
        <f t="shared" si="1"/>
        <v>2503488</v>
      </c>
      <c r="I99" s="40" t="s">
        <v>54</v>
      </c>
      <c r="J99" s="41">
        <f>VLOOKUP(I99,'Money Won'!$A$2:$B$89,2,0)</f>
        <v>231000</v>
      </c>
      <c r="K99" s="42" t="s">
        <v>41</v>
      </c>
      <c r="L99" s="41">
        <f>VLOOKUP(K99,'Money Won'!$A$2:$B$89,2,0)</f>
        <v>1188000</v>
      </c>
      <c r="M99" s="14" t="s">
        <v>46</v>
      </c>
      <c r="N99" s="15">
        <f>VLOOKUP(M99,'Money Won'!$A$2:$B$89,2,0)</f>
        <v>154000</v>
      </c>
      <c r="O99" s="14" t="s">
        <v>80</v>
      </c>
      <c r="P99" s="15">
        <f>VLOOKUP(O99,'Money Won'!$A$2:$B$89,2,0)</f>
        <v>76450</v>
      </c>
      <c r="Q99" s="14" t="s">
        <v>25</v>
      </c>
      <c r="R99" s="15">
        <f>VLOOKUP(Q99,'Money Won'!$A$2:$B$89,2,0)</f>
        <v>528000</v>
      </c>
      <c r="S99" s="116" t="s">
        <v>85</v>
      </c>
      <c r="T99" s="17">
        <f>VLOOKUP(S99,'Money Won'!$A$2:$B$89,2,0)</f>
        <v>10000</v>
      </c>
      <c r="U99" s="116" t="s">
        <v>71</v>
      </c>
      <c r="V99" s="17">
        <f>VLOOKUP(U99,'Money Won'!$A$2:$B$89,2,0)</f>
        <v>10000</v>
      </c>
      <c r="W99" s="16" t="s">
        <v>115</v>
      </c>
      <c r="X99" s="17">
        <f>VLOOKUP(W99,'Money Won'!$A$2:$B$89,2,0)</f>
        <v>46200</v>
      </c>
      <c r="Y99" s="18" t="s">
        <v>64</v>
      </c>
      <c r="Z99" s="19">
        <f>VLOOKUP(Y99,'Money Won'!$A$2:$B$89,2,0)</f>
        <v>93775</v>
      </c>
      <c r="AA99" s="114" t="s">
        <v>126</v>
      </c>
      <c r="AB99" s="19">
        <f>VLOOKUP(AA99,'Money Won'!$A$2:$B$89,2,0)</f>
        <v>10000</v>
      </c>
      <c r="AC99" s="20" t="s">
        <v>125</v>
      </c>
      <c r="AD99" s="19">
        <f>VLOOKUP(AC99,'Money Won'!$A$2:$B$89,2,0)</f>
        <v>63663</v>
      </c>
      <c r="AE99" s="45" t="s">
        <v>28</v>
      </c>
      <c r="AF99" s="46">
        <f>VLOOKUP(AE99,'Money Won'!$A$2:$B$89,2,0)</f>
        <v>46200</v>
      </c>
      <c r="AG99" s="47" t="s">
        <v>87</v>
      </c>
      <c r="AH99" s="46">
        <f>VLOOKUP(AG99,'Money Won'!$A$2:$B$89,2,0)</f>
        <v>46200</v>
      </c>
      <c r="AI99" s="110" t="s">
        <v>135</v>
      </c>
      <c r="AJ99" s="36">
        <f>VLOOKUP(AI99,'Money Won'!$A$2:$B$89,2,0)</f>
        <v>0</v>
      </c>
    </row>
    <row r="100" spans="1:36" x14ac:dyDescent="0.2">
      <c r="A100" s="1">
        <v>16</v>
      </c>
      <c r="B100" s="13" t="s">
        <v>364</v>
      </c>
      <c r="C100" s="13" t="s">
        <v>363</v>
      </c>
      <c r="D100" s="13" t="s">
        <v>364</v>
      </c>
      <c r="E100" s="1" t="s">
        <v>140</v>
      </c>
      <c r="F100" s="1" t="s">
        <v>106</v>
      </c>
      <c r="G100" s="32" t="s">
        <v>106</v>
      </c>
      <c r="H100" s="26">
        <f t="shared" si="1"/>
        <v>2499685</v>
      </c>
      <c r="I100" s="40" t="s">
        <v>29</v>
      </c>
      <c r="J100" s="41">
        <f>VLOOKUP(I100,'Money Won'!$A$2:$B$89,2,0)</f>
        <v>748000</v>
      </c>
      <c r="K100" s="42" t="s">
        <v>63</v>
      </c>
      <c r="L100" s="41">
        <f>VLOOKUP(K100,'Money Won'!$A$2:$B$89,2,0)</f>
        <v>386375</v>
      </c>
      <c r="M100" s="14" t="s">
        <v>25</v>
      </c>
      <c r="N100" s="15">
        <f>VLOOKUP(M100,'Money Won'!$A$2:$B$89,2,0)</f>
        <v>528000</v>
      </c>
      <c r="O100" s="14" t="s">
        <v>68</v>
      </c>
      <c r="P100" s="15">
        <f>VLOOKUP(O100,'Money Won'!$A$2:$B$89,2,0)</f>
        <v>192500</v>
      </c>
      <c r="Q100" s="14" t="s">
        <v>80</v>
      </c>
      <c r="R100" s="15">
        <f>VLOOKUP(Q100,'Money Won'!$A$2:$B$89,2,0)</f>
        <v>76450</v>
      </c>
      <c r="S100" s="116" t="s">
        <v>92</v>
      </c>
      <c r="T100" s="17">
        <f>VLOOKUP(S100,'Money Won'!$A$2:$B$89,2,0)</f>
        <v>10000</v>
      </c>
      <c r="U100" s="16" t="s">
        <v>81</v>
      </c>
      <c r="V100" s="17">
        <f>VLOOKUP(U100,'Money Won'!$A$2:$B$89,2,0)</f>
        <v>76450</v>
      </c>
      <c r="W100" s="16" t="s">
        <v>113</v>
      </c>
      <c r="X100" s="17">
        <f>VLOOKUP(W100,'Money Won'!$A$2:$B$89,2,0)</f>
        <v>192500</v>
      </c>
      <c r="Y100" s="18" t="s">
        <v>131</v>
      </c>
      <c r="Z100" s="19">
        <f>VLOOKUP(Y100,'Money Won'!$A$2:$B$89,2,0)</f>
        <v>27060</v>
      </c>
      <c r="AA100" s="20" t="s">
        <v>64</v>
      </c>
      <c r="AB100" s="19">
        <f>VLOOKUP(AA100,'Money Won'!$A$2:$B$89,2,0)</f>
        <v>93775</v>
      </c>
      <c r="AC100" s="20" t="s">
        <v>26</v>
      </c>
      <c r="AD100" s="19">
        <f>VLOOKUP(AC100,'Money Won'!$A$2:$B$89,2,0)</f>
        <v>93775</v>
      </c>
      <c r="AE100" s="45" t="s">
        <v>95</v>
      </c>
      <c r="AF100" s="46">
        <f>VLOOKUP(AE100,'Money Won'!$A$2:$B$89,2,0)</f>
        <v>28600</v>
      </c>
      <c r="AG100" s="47" t="s">
        <v>87</v>
      </c>
      <c r="AH100" s="46">
        <f>VLOOKUP(AG100,'Money Won'!$A$2:$B$89,2,0)</f>
        <v>46200</v>
      </c>
      <c r="AI100" s="110" t="s">
        <v>138</v>
      </c>
      <c r="AJ100" s="36">
        <f>VLOOKUP(AI100,'Money Won'!$A$2:$B$89,2,0)</f>
        <v>0</v>
      </c>
    </row>
    <row r="101" spans="1:36" x14ac:dyDescent="0.2">
      <c r="A101" s="22">
        <v>62</v>
      </c>
      <c r="B101" s="13" t="s">
        <v>1079</v>
      </c>
      <c r="C101" s="13" t="s">
        <v>1078</v>
      </c>
      <c r="D101" s="13" t="s">
        <v>1079</v>
      </c>
      <c r="E101" s="1" t="s">
        <v>140</v>
      </c>
      <c r="F101" s="1" t="s">
        <v>106</v>
      </c>
      <c r="G101" s="32" t="s">
        <v>106</v>
      </c>
      <c r="H101" s="26">
        <f t="shared" si="1"/>
        <v>2485760</v>
      </c>
      <c r="I101" s="40" t="s">
        <v>21</v>
      </c>
      <c r="J101" s="41">
        <f>VLOOKUP(I101,'Money Won'!$A$2:$B$89,2,0)</f>
        <v>286000</v>
      </c>
      <c r="K101" s="42" t="s">
        <v>29</v>
      </c>
      <c r="L101" s="41">
        <f>VLOOKUP(K101,'Money Won'!$A$2:$B$89,2,0)</f>
        <v>748000</v>
      </c>
      <c r="M101" s="14" t="s">
        <v>68</v>
      </c>
      <c r="N101" s="15">
        <f>VLOOKUP(M101,'Money Won'!$A$2:$B$89,2,0)</f>
        <v>192500</v>
      </c>
      <c r="O101" s="14" t="s">
        <v>25</v>
      </c>
      <c r="P101" s="15">
        <f>VLOOKUP(O101,'Money Won'!$A$2:$B$89,2,0)</f>
        <v>528000</v>
      </c>
      <c r="Q101" s="111" t="s">
        <v>43</v>
      </c>
      <c r="R101" s="15">
        <f>VLOOKUP(Q101,'Money Won'!$A$2:$B$89,2,0)</f>
        <v>10000</v>
      </c>
      <c r="S101" s="16" t="s">
        <v>117</v>
      </c>
      <c r="T101" s="17">
        <f>VLOOKUP(S101,'Money Won'!$A$2:$B$89,2,0)</f>
        <v>35200</v>
      </c>
      <c r="U101" s="16" t="s">
        <v>81</v>
      </c>
      <c r="V101" s="17">
        <f>VLOOKUP(U101,'Money Won'!$A$2:$B$89,2,0)</f>
        <v>76450</v>
      </c>
      <c r="W101" s="16" t="s">
        <v>115</v>
      </c>
      <c r="X101" s="17">
        <f>VLOOKUP(W101,'Money Won'!$A$2:$B$89,2,0)</f>
        <v>46200</v>
      </c>
      <c r="Y101" s="18" t="s">
        <v>131</v>
      </c>
      <c r="Z101" s="19">
        <f>VLOOKUP(Y101,'Money Won'!$A$2:$B$89,2,0)</f>
        <v>27060</v>
      </c>
      <c r="AA101" s="20" t="s">
        <v>130</v>
      </c>
      <c r="AB101" s="19">
        <f>VLOOKUP(AA101,'Money Won'!$A$2:$B$89,2,0)</f>
        <v>386375</v>
      </c>
      <c r="AC101" s="20" t="s">
        <v>26</v>
      </c>
      <c r="AD101" s="19">
        <f>VLOOKUP(AC101,'Money Won'!$A$2:$B$89,2,0)</f>
        <v>93775</v>
      </c>
      <c r="AE101" s="113" t="s">
        <v>27</v>
      </c>
      <c r="AF101" s="46">
        <f>VLOOKUP(AE101,'Money Won'!$A$2:$B$89,2,0)</f>
        <v>10000</v>
      </c>
      <c r="AG101" s="47" t="s">
        <v>28</v>
      </c>
      <c r="AH101" s="46">
        <f>VLOOKUP(AG101,'Money Won'!$A$2:$B$89,2,0)</f>
        <v>46200</v>
      </c>
      <c r="AI101" s="110" t="s">
        <v>136</v>
      </c>
      <c r="AJ101" s="36">
        <f>VLOOKUP(AI101,'Money Won'!$A$2:$B$89,2,0)</f>
        <v>0</v>
      </c>
    </row>
    <row r="102" spans="1:36" x14ac:dyDescent="0.2">
      <c r="A102" s="1">
        <v>534</v>
      </c>
      <c r="B102" s="13" t="s">
        <v>482</v>
      </c>
      <c r="C102" s="13" t="s">
        <v>481</v>
      </c>
      <c r="D102" s="13" t="s">
        <v>482</v>
      </c>
      <c r="E102" s="1" t="s">
        <v>140</v>
      </c>
      <c r="F102" s="1" t="s">
        <v>106</v>
      </c>
      <c r="G102" s="32" t="s">
        <v>106</v>
      </c>
      <c r="H102" s="26">
        <f t="shared" si="1"/>
        <v>2473925</v>
      </c>
      <c r="I102" s="40" t="s">
        <v>21</v>
      </c>
      <c r="J102" s="41">
        <f>VLOOKUP(I102,'Money Won'!$A$2:$B$89,2,0)</f>
        <v>286000</v>
      </c>
      <c r="K102" s="42" t="s">
        <v>41</v>
      </c>
      <c r="L102" s="41">
        <f>VLOOKUP(K102,'Money Won'!$A$2:$B$89,2,0)</f>
        <v>1188000</v>
      </c>
      <c r="M102" s="14" t="s">
        <v>46</v>
      </c>
      <c r="N102" s="15">
        <f>VLOOKUP(M102,'Money Won'!$A$2:$B$89,2,0)</f>
        <v>154000</v>
      </c>
      <c r="O102" s="14" t="s">
        <v>80</v>
      </c>
      <c r="P102" s="15">
        <f>VLOOKUP(O102,'Money Won'!$A$2:$B$89,2,0)</f>
        <v>76450</v>
      </c>
      <c r="Q102" s="14" t="s">
        <v>25</v>
      </c>
      <c r="R102" s="15">
        <f>VLOOKUP(Q102,'Money Won'!$A$2:$B$89,2,0)</f>
        <v>528000</v>
      </c>
      <c r="S102" s="16" t="s">
        <v>114</v>
      </c>
      <c r="T102" s="17">
        <f>VLOOKUP(S102,'Money Won'!$A$2:$B$89,2,0)</f>
        <v>35200</v>
      </c>
      <c r="U102" s="16" t="s">
        <v>78</v>
      </c>
      <c r="V102" s="17">
        <f>VLOOKUP(U102,'Money Won'!$A$2:$B$89,2,0)</f>
        <v>55275</v>
      </c>
      <c r="W102" s="16" t="s">
        <v>115</v>
      </c>
      <c r="X102" s="17">
        <f>VLOOKUP(W102,'Money Won'!$A$2:$B$89,2,0)</f>
        <v>46200</v>
      </c>
      <c r="Y102" s="115" t="s">
        <v>61</v>
      </c>
      <c r="Z102" s="19">
        <f>VLOOKUP(Y102,'Money Won'!$A$2:$B$89,2,0)</f>
        <v>10000</v>
      </c>
      <c r="AA102" s="114" t="s">
        <v>121</v>
      </c>
      <c r="AB102" s="19">
        <f>VLOOKUP(AA102,'Money Won'!$A$2:$B$89,2,0)</f>
        <v>10000</v>
      </c>
      <c r="AC102" s="114" t="s">
        <v>91</v>
      </c>
      <c r="AD102" s="19">
        <f>VLOOKUP(AC102,'Money Won'!$A$2:$B$89,2,0)</f>
        <v>10000</v>
      </c>
      <c r="AE102" s="45" t="s">
        <v>95</v>
      </c>
      <c r="AF102" s="46">
        <f>VLOOKUP(AE102,'Money Won'!$A$2:$B$89,2,0)</f>
        <v>28600</v>
      </c>
      <c r="AG102" s="47" t="s">
        <v>28</v>
      </c>
      <c r="AH102" s="46">
        <f>VLOOKUP(AG102,'Money Won'!$A$2:$B$89,2,0)</f>
        <v>46200</v>
      </c>
      <c r="AI102" s="110" t="s">
        <v>135</v>
      </c>
      <c r="AJ102" s="36">
        <f>VLOOKUP(AI102,'Money Won'!$A$2:$B$89,2,0)</f>
        <v>0</v>
      </c>
    </row>
    <row r="103" spans="1:36" x14ac:dyDescent="0.2">
      <c r="A103" s="1">
        <v>8</v>
      </c>
      <c r="B103" s="13" t="s">
        <v>768</v>
      </c>
      <c r="C103" s="13" t="s">
        <v>767</v>
      </c>
      <c r="D103" s="13" t="s">
        <v>507</v>
      </c>
      <c r="E103" s="1" t="s">
        <v>140</v>
      </c>
      <c r="F103" s="1" t="s">
        <v>106</v>
      </c>
      <c r="G103" s="32" t="s">
        <v>106</v>
      </c>
      <c r="H103" s="26">
        <f t="shared" si="1"/>
        <v>2471363</v>
      </c>
      <c r="I103" s="40" t="s">
        <v>29</v>
      </c>
      <c r="J103" s="41">
        <f>VLOOKUP(I103,'Money Won'!$A$2:$B$89,2,0)</f>
        <v>748000</v>
      </c>
      <c r="K103" s="42" t="s">
        <v>22</v>
      </c>
      <c r="L103" s="41">
        <f>VLOOKUP(K103,'Money Won'!$A$2:$B$89,2,0)</f>
        <v>386375</v>
      </c>
      <c r="M103" s="14" t="s">
        <v>46</v>
      </c>
      <c r="N103" s="15">
        <f>VLOOKUP(M103,'Money Won'!$A$2:$B$89,2,0)</f>
        <v>154000</v>
      </c>
      <c r="O103" s="14" t="s">
        <v>83</v>
      </c>
      <c r="P103" s="15">
        <f>VLOOKUP(O103,'Money Won'!$A$2:$B$89,2,0)</f>
        <v>231000</v>
      </c>
      <c r="Q103" s="14" t="s">
        <v>25</v>
      </c>
      <c r="R103" s="15">
        <f>VLOOKUP(Q103,'Money Won'!$A$2:$B$89,2,0)</f>
        <v>528000</v>
      </c>
      <c r="S103" s="16" t="s">
        <v>23</v>
      </c>
      <c r="T103" s="17">
        <f>VLOOKUP(S103,'Money Won'!$A$2:$B$89,2,0)</f>
        <v>63663</v>
      </c>
      <c r="U103" s="16" t="s">
        <v>88</v>
      </c>
      <c r="V103" s="17">
        <f>VLOOKUP(U103,'Money Won'!$A$2:$B$89,2,0)</f>
        <v>128150</v>
      </c>
      <c r="W103" s="16" t="s">
        <v>115</v>
      </c>
      <c r="X103" s="17">
        <f>VLOOKUP(W103,'Money Won'!$A$2:$B$89,2,0)</f>
        <v>46200</v>
      </c>
      <c r="Y103" s="18" t="s">
        <v>128</v>
      </c>
      <c r="Z103" s="19">
        <f>VLOOKUP(Y103,'Money Won'!$A$2:$B$89,2,0)</f>
        <v>26000</v>
      </c>
      <c r="AA103" s="114" t="s">
        <v>91</v>
      </c>
      <c r="AB103" s="19">
        <f>VLOOKUP(AA103,'Money Won'!$A$2:$B$89,2,0)</f>
        <v>10000</v>
      </c>
      <c r="AC103" s="20" t="s">
        <v>26</v>
      </c>
      <c r="AD103" s="19">
        <f>VLOOKUP(AC103,'Money Won'!$A$2:$B$89,2,0)</f>
        <v>93775</v>
      </c>
      <c r="AE103" s="45" t="s">
        <v>28</v>
      </c>
      <c r="AF103" s="46">
        <f>VLOOKUP(AE103,'Money Won'!$A$2:$B$89,2,0)</f>
        <v>46200</v>
      </c>
      <c r="AG103" s="112" t="s">
        <v>27</v>
      </c>
      <c r="AH103" s="46">
        <f>VLOOKUP(AG103,'Money Won'!$A$2:$B$89,2,0)</f>
        <v>10000</v>
      </c>
      <c r="AI103" s="110" t="s">
        <v>133</v>
      </c>
      <c r="AJ103" s="36">
        <f>VLOOKUP(AI103,'Money Won'!$A$2:$B$89,2,0)</f>
        <v>0</v>
      </c>
    </row>
    <row r="104" spans="1:36" x14ac:dyDescent="0.2">
      <c r="A104" s="22">
        <v>437</v>
      </c>
      <c r="B104" s="13" t="s">
        <v>353</v>
      </c>
      <c r="C104" s="13" t="s">
        <v>354</v>
      </c>
      <c r="D104" s="13" t="s">
        <v>353</v>
      </c>
      <c r="E104" s="1" t="s">
        <v>140</v>
      </c>
      <c r="F104" s="1" t="s">
        <v>106</v>
      </c>
      <c r="G104" s="32" t="s">
        <v>106</v>
      </c>
      <c r="H104" s="26">
        <f t="shared" si="1"/>
        <v>2466820</v>
      </c>
      <c r="I104" s="40" t="s">
        <v>21</v>
      </c>
      <c r="J104" s="41">
        <f>VLOOKUP(I104,'Money Won'!$A$2:$B$89,2,0)</f>
        <v>286000</v>
      </c>
      <c r="K104" s="42" t="s">
        <v>22</v>
      </c>
      <c r="L104" s="41">
        <f>VLOOKUP(K104,'Money Won'!$A$2:$B$89,2,0)</f>
        <v>386375</v>
      </c>
      <c r="M104" s="14" t="s">
        <v>25</v>
      </c>
      <c r="N104" s="15">
        <f>VLOOKUP(M104,'Money Won'!$A$2:$B$89,2,0)</f>
        <v>528000</v>
      </c>
      <c r="O104" s="14" t="s">
        <v>60</v>
      </c>
      <c r="P104" s="15">
        <f>VLOOKUP(O104,'Money Won'!$A$2:$B$89,2,0)</f>
        <v>386375</v>
      </c>
      <c r="Q104" s="111" t="s">
        <v>43</v>
      </c>
      <c r="R104" s="15">
        <f>VLOOKUP(Q104,'Money Won'!$A$2:$B$89,2,0)</f>
        <v>10000</v>
      </c>
      <c r="S104" s="116" t="s">
        <v>105</v>
      </c>
      <c r="T104" s="17">
        <f>VLOOKUP(S104,'Money Won'!$A$2:$B$89,2,0)</f>
        <v>10000</v>
      </c>
      <c r="U104" s="16" t="s">
        <v>116</v>
      </c>
      <c r="V104" s="17">
        <f>VLOOKUP(U104,'Money Won'!$A$2:$B$89,2,0)</f>
        <v>286000</v>
      </c>
      <c r="W104" s="16" t="s">
        <v>118</v>
      </c>
      <c r="X104" s="17">
        <f>VLOOKUP(W104,'Money Won'!$A$2:$B$89,2,0)</f>
        <v>27720</v>
      </c>
      <c r="Y104" s="18" t="s">
        <v>130</v>
      </c>
      <c r="Z104" s="19">
        <f>VLOOKUP(Y104,'Money Won'!$A$2:$B$89,2,0)</f>
        <v>386375</v>
      </c>
      <c r="AA104" s="20" t="s">
        <v>64</v>
      </c>
      <c r="AB104" s="19">
        <f>VLOOKUP(AA104,'Money Won'!$A$2:$B$89,2,0)</f>
        <v>93775</v>
      </c>
      <c r="AC104" s="114" t="s">
        <v>91</v>
      </c>
      <c r="AD104" s="19">
        <f>VLOOKUP(AC104,'Money Won'!$A$2:$B$89,2,0)</f>
        <v>10000</v>
      </c>
      <c r="AE104" s="113" t="s">
        <v>27</v>
      </c>
      <c r="AF104" s="46">
        <f>VLOOKUP(AE104,'Money Won'!$A$2:$B$89,2,0)</f>
        <v>10000</v>
      </c>
      <c r="AG104" s="47" t="s">
        <v>28</v>
      </c>
      <c r="AH104" s="46">
        <f>VLOOKUP(AG104,'Money Won'!$A$2:$B$89,2,0)</f>
        <v>46200</v>
      </c>
      <c r="AI104" s="110" t="s">
        <v>135</v>
      </c>
      <c r="AJ104" s="36">
        <f>VLOOKUP(AI104,'Money Won'!$A$2:$B$89,2,0)</f>
        <v>0</v>
      </c>
    </row>
    <row r="105" spans="1:36" x14ac:dyDescent="0.2">
      <c r="A105" s="1">
        <v>75</v>
      </c>
      <c r="B105" s="13" t="s">
        <v>563</v>
      </c>
      <c r="C105" s="13" t="s">
        <v>558</v>
      </c>
      <c r="D105" s="13" t="s">
        <v>559</v>
      </c>
      <c r="E105" s="1" t="s">
        <v>140</v>
      </c>
      <c r="F105" s="1" t="s">
        <v>106</v>
      </c>
      <c r="G105" s="32" t="s">
        <v>106</v>
      </c>
      <c r="H105" s="26">
        <f t="shared" si="1"/>
        <v>2462660</v>
      </c>
      <c r="I105" s="40" t="s">
        <v>21</v>
      </c>
      <c r="J105" s="41">
        <f>VLOOKUP(I105,'Money Won'!$A$2:$B$89,2,0)</f>
        <v>286000</v>
      </c>
      <c r="K105" s="42" t="s">
        <v>41</v>
      </c>
      <c r="L105" s="41">
        <f>VLOOKUP(K105,'Money Won'!$A$2:$B$89,2,0)</f>
        <v>1188000</v>
      </c>
      <c r="M105" s="111" t="s">
        <v>43</v>
      </c>
      <c r="N105" s="15">
        <f>VLOOKUP(M105,'Money Won'!$A$2:$B$89,2,0)</f>
        <v>10000</v>
      </c>
      <c r="O105" s="14" t="s">
        <v>32</v>
      </c>
      <c r="P105" s="15">
        <f>VLOOKUP(O105,'Money Won'!$A$2:$B$89,2,0)</f>
        <v>319000</v>
      </c>
      <c r="Q105" s="14" t="s">
        <v>68</v>
      </c>
      <c r="R105" s="15">
        <f>VLOOKUP(Q105,'Money Won'!$A$2:$B$89,2,0)</f>
        <v>192500</v>
      </c>
      <c r="S105" s="16" t="s">
        <v>117</v>
      </c>
      <c r="T105" s="17">
        <f>VLOOKUP(S105,'Money Won'!$A$2:$B$89,2,0)</f>
        <v>35200</v>
      </c>
      <c r="U105" s="16" t="s">
        <v>102</v>
      </c>
      <c r="V105" s="17">
        <f>VLOOKUP(U105,'Money Won'!$A$2:$B$89,2,0)</f>
        <v>128150</v>
      </c>
      <c r="W105" s="16" t="s">
        <v>108</v>
      </c>
      <c r="X105" s="17">
        <f>VLOOKUP(W105,'Money Won'!$A$2:$B$89,2,0)</f>
        <v>128150</v>
      </c>
      <c r="Y105" s="115" t="s">
        <v>44</v>
      </c>
      <c r="Z105" s="19">
        <f>VLOOKUP(Y105,'Money Won'!$A$2:$B$89,2,0)</f>
        <v>10000</v>
      </c>
      <c r="AA105" s="20" t="s">
        <v>131</v>
      </c>
      <c r="AB105" s="19">
        <f>VLOOKUP(AA105,'Money Won'!$A$2:$B$89,2,0)</f>
        <v>27060</v>
      </c>
      <c r="AC105" s="20" t="s">
        <v>33</v>
      </c>
      <c r="AD105" s="19">
        <f>VLOOKUP(AC105,'Money Won'!$A$2:$B$89,2,0)</f>
        <v>46200</v>
      </c>
      <c r="AE105" s="45" t="s">
        <v>28</v>
      </c>
      <c r="AF105" s="46">
        <f>VLOOKUP(AE105,'Money Won'!$A$2:$B$89,2,0)</f>
        <v>46200</v>
      </c>
      <c r="AG105" s="47" t="s">
        <v>87</v>
      </c>
      <c r="AH105" s="46">
        <f>VLOOKUP(AG105,'Money Won'!$A$2:$B$89,2,0)</f>
        <v>46200</v>
      </c>
      <c r="AI105" s="110" t="s">
        <v>138</v>
      </c>
      <c r="AJ105" s="36">
        <f>VLOOKUP(AI105,'Money Won'!$A$2:$B$89,2,0)</f>
        <v>0</v>
      </c>
    </row>
    <row r="106" spans="1:36" x14ac:dyDescent="0.2">
      <c r="A106" s="1">
        <v>490</v>
      </c>
      <c r="B106" s="13" t="s">
        <v>906</v>
      </c>
      <c r="C106" s="13" t="s">
        <v>905</v>
      </c>
      <c r="D106" s="13" t="s">
        <v>906</v>
      </c>
      <c r="E106" s="1" t="s">
        <v>140</v>
      </c>
      <c r="F106" s="1" t="s">
        <v>106</v>
      </c>
      <c r="G106" s="32" t="s">
        <v>106</v>
      </c>
      <c r="H106" s="26">
        <f t="shared" si="1"/>
        <v>2462093</v>
      </c>
      <c r="I106" s="40" t="s">
        <v>29</v>
      </c>
      <c r="J106" s="41">
        <f>VLOOKUP(I106,'Money Won'!$A$2:$B$89,2,0)</f>
        <v>748000</v>
      </c>
      <c r="K106" s="42" t="s">
        <v>21</v>
      </c>
      <c r="L106" s="41">
        <f>VLOOKUP(K106,'Money Won'!$A$2:$B$89,2,0)</f>
        <v>286000</v>
      </c>
      <c r="M106" s="14" t="s">
        <v>25</v>
      </c>
      <c r="N106" s="15">
        <f>VLOOKUP(M106,'Money Won'!$A$2:$B$89,2,0)</f>
        <v>528000</v>
      </c>
      <c r="O106" s="14" t="s">
        <v>47</v>
      </c>
      <c r="P106" s="15">
        <f>VLOOKUP(O106,'Money Won'!$A$2:$B$89,2,0)</f>
        <v>170500</v>
      </c>
      <c r="Q106" s="14" t="s">
        <v>60</v>
      </c>
      <c r="R106" s="15">
        <f>VLOOKUP(Q106,'Money Won'!$A$2:$B$89,2,0)</f>
        <v>386375</v>
      </c>
      <c r="S106" s="116" t="s">
        <v>105</v>
      </c>
      <c r="T106" s="17">
        <f>VLOOKUP(S106,'Money Won'!$A$2:$B$89,2,0)</f>
        <v>10000</v>
      </c>
      <c r="U106" s="16" t="s">
        <v>24</v>
      </c>
      <c r="V106" s="17">
        <f>VLOOKUP(U106,'Money Won'!$A$2:$B$89,2,0)</f>
        <v>46200</v>
      </c>
      <c r="W106" s="16" t="s">
        <v>118</v>
      </c>
      <c r="X106" s="17">
        <f>VLOOKUP(W106,'Money Won'!$A$2:$B$89,2,0)</f>
        <v>27720</v>
      </c>
      <c r="Y106" s="18" t="s">
        <v>131</v>
      </c>
      <c r="Z106" s="19">
        <f>VLOOKUP(Y106,'Money Won'!$A$2:$B$89,2,0)</f>
        <v>27060</v>
      </c>
      <c r="AA106" s="20" t="s">
        <v>125</v>
      </c>
      <c r="AB106" s="19">
        <f>VLOOKUP(AA106,'Money Won'!$A$2:$B$89,2,0)</f>
        <v>63663</v>
      </c>
      <c r="AC106" s="20" t="s">
        <v>82</v>
      </c>
      <c r="AD106" s="19">
        <f>VLOOKUP(AC106,'Money Won'!$A$2:$B$89,2,0)</f>
        <v>93775</v>
      </c>
      <c r="AE106" s="45" t="s">
        <v>95</v>
      </c>
      <c r="AF106" s="46">
        <f>VLOOKUP(AE106,'Money Won'!$A$2:$B$89,2,0)</f>
        <v>28600</v>
      </c>
      <c r="AG106" s="47" t="s">
        <v>87</v>
      </c>
      <c r="AH106" s="46">
        <f>VLOOKUP(AG106,'Money Won'!$A$2:$B$89,2,0)</f>
        <v>46200</v>
      </c>
      <c r="AI106" s="110" t="s">
        <v>136</v>
      </c>
      <c r="AJ106" s="36">
        <f>VLOOKUP(AI106,'Money Won'!$A$2:$B$89,2,0)</f>
        <v>0</v>
      </c>
    </row>
    <row r="107" spans="1:36" x14ac:dyDescent="0.2">
      <c r="A107" s="22">
        <v>70</v>
      </c>
      <c r="B107" s="13" t="s">
        <v>741</v>
      </c>
      <c r="C107" s="13" t="s">
        <v>740</v>
      </c>
      <c r="D107" s="13" t="s">
        <v>741</v>
      </c>
      <c r="E107" s="1" t="s">
        <v>140</v>
      </c>
      <c r="F107" s="1" t="s">
        <v>106</v>
      </c>
      <c r="G107" s="32" t="s">
        <v>106</v>
      </c>
      <c r="H107" s="26">
        <f t="shared" si="1"/>
        <v>2448176</v>
      </c>
      <c r="I107" s="40" t="s">
        <v>29</v>
      </c>
      <c r="J107" s="41">
        <f>VLOOKUP(I107,'Money Won'!$A$2:$B$89,2,0)</f>
        <v>748000</v>
      </c>
      <c r="K107" s="42" t="s">
        <v>21</v>
      </c>
      <c r="L107" s="41">
        <f>VLOOKUP(K107,'Money Won'!$A$2:$B$89,2,0)</f>
        <v>286000</v>
      </c>
      <c r="M107" s="14" t="s">
        <v>68</v>
      </c>
      <c r="N107" s="15">
        <f>VLOOKUP(M107,'Money Won'!$A$2:$B$89,2,0)</f>
        <v>192500</v>
      </c>
      <c r="O107" s="14" t="s">
        <v>57</v>
      </c>
      <c r="P107" s="15">
        <f>VLOOKUP(O107,'Money Won'!$A$2:$B$89,2,0)</f>
        <v>63663</v>
      </c>
      <c r="Q107" s="14" t="s">
        <v>25</v>
      </c>
      <c r="R107" s="15">
        <f>VLOOKUP(Q107,'Money Won'!$A$2:$B$89,2,0)</f>
        <v>528000</v>
      </c>
      <c r="S107" s="116" t="s">
        <v>85</v>
      </c>
      <c r="T107" s="17">
        <f>VLOOKUP(S107,'Money Won'!$A$2:$B$89,2,0)</f>
        <v>10000</v>
      </c>
      <c r="U107" s="16" t="s">
        <v>23</v>
      </c>
      <c r="V107" s="17">
        <f>VLOOKUP(U107,'Money Won'!$A$2:$B$89,2,0)</f>
        <v>63663</v>
      </c>
      <c r="W107" s="116" t="s">
        <v>105</v>
      </c>
      <c r="X107" s="17">
        <f>VLOOKUP(W107,'Money Won'!$A$2:$B$89,2,0)</f>
        <v>10000</v>
      </c>
      <c r="Y107" s="18" t="s">
        <v>130</v>
      </c>
      <c r="Z107" s="19">
        <f>VLOOKUP(Y107,'Money Won'!$A$2:$B$89,2,0)</f>
        <v>386375</v>
      </c>
      <c r="AA107" s="20" t="s">
        <v>26</v>
      </c>
      <c r="AB107" s="19">
        <f>VLOOKUP(AA107,'Money Won'!$A$2:$B$89,2,0)</f>
        <v>93775</v>
      </c>
      <c r="AC107" s="114" t="s">
        <v>129</v>
      </c>
      <c r="AD107" s="19">
        <f>VLOOKUP(AC107,'Money Won'!$A$2:$B$89,2,0)</f>
        <v>10000</v>
      </c>
      <c r="AE107" s="113" t="s">
        <v>27</v>
      </c>
      <c r="AF107" s="46">
        <f>VLOOKUP(AE107,'Money Won'!$A$2:$B$89,2,0)</f>
        <v>10000</v>
      </c>
      <c r="AG107" s="47" t="s">
        <v>28</v>
      </c>
      <c r="AH107" s="46">
        <f>VLOOKUP(AG107,'Money Won'!$A$2:$B$89,2,0)</f>
        <v>46200</v>
      </c>
      <c r="AI107" s="110" t="s">
        <v>136</v>
      </c>
      <c r="AJ107" s="36">
        <f>VLOOKUP(AI107,'Money Won'!$A$2:$B$89,2,0)</f>
        <v>0</v>
      </c>
    </row>
    <row r="108" spans="1:36" x14ac:dyDescent="0.2">
      <c r="A108" s="1">
        <v>108</v>
      </c>
      <c r="B108" s="13" t="s">
        <v>902</v>
      </c>
      <c r="C108" s="13" t="s">
        <v>896</v>
      </c>
      <c r="D108" s="13" t="s">
        <v>897</v>
      </c>
      <c r="E108" s="1" t="s">
        <v>156</v>
      </c>
      <c r="F108" s="1" t="s">
        <v>106</v>
      </c>
      <c r="G108" s="32" t="s">
        <v>106</v>
      </c>
      <c r="H108" s="26">
        <f t="shared" si="1"/>
        <v>2434738</v>
      </c>
      <c r="I108" s="40" t="s">
        <v>52</v>
      </c>
      <c r="J108" s="41">
        <f>VLOOKUP(I108,'Money Won'!$A$2:$B$89,2,0)</f>
        <v>55275</v>
      </c>
      <c r="K108" s="42" t="s">
        <v>41</v>
      </c>
      <c r="L108" s="41">
        <f>VLOOKUP(K108,'Money Won'!$A$2:$B$89,2,0)</f>
        <v>1188000</v>
      </c>
      <c r="M108" s="14" t="s">
        <v>68</v>
      </c>
      <c r="N108" s="15">
        <f>VLOOKUP(M108,'Money Won'!$A$2:$B$89,2,0)</f>
        <v>192500</v>
      </c>
      <c r="O108" s="14" t="s">
        <v>60</v>
      </c>
      <c r="P108" s="15">
        <f>VLOOKUP(O108,'Money Won'!$A$2:$B$89,2,0)</f>
        <v>386375</v>
      </c>
      <c r="Q108" s="14" t="s">
        <v>80</v>
      </c>
      <c r="R108" s="15">
        <f>VLOOKUP(Q108,'Money Won'!$A$2:$B$89,2,0)</f>
        <v>76450</v>
      </c>
      <c r="S108" s="16" t="s">
        <v>23</v>
      </c>
      <c r="T108" s="17">
        <f>VLOOKUP(S108,'Money Won'!$A$2:$B$89,2,0)</f>
        <v>63663</v>
      </c>
      <c r="U108" s="16" t="s">
        <v>113</v>
      </c>
      <c r="V108" s="17">
        <f>VLOOKUP(U108,'Money Won'!$A$2:$B$89,2,0)</f>
        <v>192500</v>
      </c>
      <c r="W108" s="116" t="s">
        <v>105</v>
      </c>
      <c r="X108" s="17">
        <f>VLOOKUP(W108,'Money Won'!$A$2:$B$89,2,0)</f>
        <v>10000</v>
      </c>
      <c r="Y108" s="18" t="s">
        <v>26</v>
      </c>
      <c r="Z108" s="19">
        <f>VLOOKUP(Y108,'Money Won'!$A$2:$B$89,2,0)</f>
        <v>93775</v>
      </c>
      <c r="AA108" s="114" t="s">
        <v>123</v>
      </c>
      <c r="AB108" s="19">
        <f>VLOOKUP(AA108,'Money Won'!$A$2:$B$89,2,0)</f>
        <v>10000</v>
      </c>
      <c r="AC108" s="114" t="s">
        <v>91</v>
      </c>
      <c r="AD108" s="19">
        <f>VLOOKUP(AC108,'Money Won'!$A$2:$B$89,2,0)</f>
        <v>10000</v>
      </c>
      <c r="AE108" s="45" t="s">
        <v>87</v>
      </c>
      <c r="AF108" s="46">
        <f>VLOOKUP(AE108,'Money Won'!$A$2:$B$89,2,0)</f>
        <v>46200</v>
      </c>
      <c r="AG108" s="112" t="s">
        <v>94</v>
      </c>
      <c r="AH108" s="46">
        <f>VLOOKUP(AG108,'Money Won'!$A$2:$B$89,2,0)</f>
        <v>10000</v>
      </c>
      <c r="AI108" s="35" t="s">
        <v>134</v>
      </c>
      <c r="AJ108" s="36">
        <f>VLOOKUP(AI108,'Money Won'!$A$2:$B$89,2,0)</f>
        <v>100000</v>
      </c>
    </row>
    <row r="109" spans="1:36" x14ac:dyDescent="0.2">
      <c r="A109" s="1">
        <v>409</v>
      </c>
      <c r="B109" s="13" t="s">
        <v>1040</v>
      </c>
      <c r="C109" s="13" t="s">
        <v>1042</v>
      </c>
      <c r="D109" s="13" t="s">
        <v>1040</v>
      </c>
      <c r="E109" s="1" t="s">
        <v>140</v>
      </c>
      <c r="F109" s="1" t="s">
        <v>106</v>
      </c>
      <c r="G109" s="32" t="s">
        <v>106</v>
      </c>
      <c r="H109" s="26">
        <f t="shared" si="1"/>
        <v>2430000</v>
      </c>
      <c r="I109" s="40" t="s">
        <v>29</v>
      </c>
      <c r="J109" s="41">
        <f>VLOOKUP(I109,'Money Won'!$A$2:$B$89,2,0)</f>
        <v>748000</v>
      </c>
      <c r="K109" s="42" t="s">
        <v>21</v>
      </c>
      <c r="L109" s="41">
        <f>VLOOKUP(K109,'Money Won'!$A$2:$B$89,2,0)</f>
        <v>286000</v>
      </c>
      <c r="M109" s="14" t="s">
        <v>25</v>
      </c>
      <c r="N109" s="15">
        <f>VLOOKUP(M109,'Money Won'!$A$2:$B$89,2,0)</f>
        <v>528000</v>
      </c>
      <c r="O109" s="111" t="s">
        <v>43</v>
      </c>
      <c r="P109" s="15">
        <f>VLOOKUP(O109,'Money Won'!$A$2:$B$89,2,0)</f>
        <v>10000</v>
      </c>
      <c r="Q109" s="14" t="s">
        <v>80</v>
      </c>
      <c r="R109" s="15">
        <f>VLOOKUP(Q109,'Money Won'!$A$2:$B$89,2,0)</f>
        <v>76450</v>
      </c>
      <c r="S109" s="16" t="s">
        <v>114</v>
      </c>
      <c r="T109" s="17">
        <f>VLOOKUP(S109,'Money Won'!$A$2:$B$89,2,0)</f>
        <v>35200</v>
      </c>
      <c r="U109" s="16" t="s">
        <v>117</v>
      </c>
      <c r="V109" s="17">
        <f>VLOOKUP(U109,'Money Won'!$A$2:$B$89,2,0)</f>
        <v>35200</v>
      </c>
      <c r="W109" s="16" t="s">
        <v>115</v>
      </c>
      <c r="X109" s="17">
        <f>VLOOKUP(W109,'Money Won'!$A$2:$B$89,2,0)</f>
        <v>46200</v>
      </c>
      <c r="Y109" s="18" t="s">
        <v>26</v>
      </c>
      <c r="Z109" s="19">
        <f>VLOOKUP(Y109,'Money Won'!$A$2:$B$89,2,0)</f>
        <v>93775</v>
      </c>
      <c r="AA109" s="114" t="s">
        <v>127</v>
      </c>
      <c r="AB109" s="19">
        <f>VLOOKUP(AA109,'Money Won'!$A$2:$B$89,2,0)</f>
        <v>10000</v>
      </c>
      <c r="AC109" s="20" t="s">
        <v>130</v>
      </c>
      <c r="AD109" s="19">
        <f>VLOOKUP(AC109,'Money Won'!$A$2:$B$89,2,0)</f>
        <v>386375</v>
      </c>
      <c r="AE109" s="45" t="s">
        <v>87</v>
      </c>
      <c r="AF109" s="46">
        <f>VLOOKUP(AE109,'Money Won'!$A$2:$B$89,2,0)</f>
        <v>46200</v>
      </c>
      <c r="AG109" s="47" t="s">
        <v>95</v>
      </c>
      <c r="AH109" s="46">
        <f>VLOOKUP(AG109,'Money Won'!$A$2:$B$89,2,0)</f>
        <v>28600</v>
      </c>
      <c r="AI109" s="35" t="s">
        <v>134</v>
      </c>
      <c r="AJ109" s="36">
        <f>VLOOKUP(AI109,'Money Won'!$A$2:$B$89,2,0)</f>
        <v>100000</v>
      </c>
    </row>
    <row r="110" spans="1:36" x14ac:dyDescent="0.2">
      <c r="A110" s="22">
        <v>452</v>
      </c>
      <c r="B110" s="13" t="s">
        <v>749</v>
      </c>
      <c r="C110" s="13" t="s">
        <v>745</v>
      </c>
      <c r="D110" s="13" t="s">
        <v>748</v>
      </c>
      <c r="E110" s="1" t="s">
        <v>140</v>
      </c>
      <c r="F110" s="1" t="s">
        <v>106</v>
      </c>
      <c r="G110" s="32" t="s">
        <v>106</v>
      </c>
      <c r="H110" s="26">
        <f t="shared" si="1"/>
        <v>2399643</v>
      </c>
      <c r="I110" s="40" t="s">
        <v>29</v>
      </c>
      <c r="J110" s="41">
        <f>VLOOKUP(I110,'Money Won'!$A$2:$B$89,2,0)</f>
        <v>748000</v>
      </c>
      <c r="K110" s="42" t="s">
        <v>21</v>
      </c>
      <c r="L110" s="41">
        <f>VLOOKUP(K110,'Money Won'!$A$2:$B$89,2,0)</f>
        <v>286000</v>
      </c>
      <c r="M110" s="14" t="s">
        <v>25</v>
      </c>
      <c r="N110" s="15">
        <f>VLOOKUP(M110,'Money Won'!$A$2:$B$89,2,0)</f>
        <v>528000</v>
      </c>
      <c r="O110" s="14" t="s">
        <v>55</v>
      </c>
      <c r="P110" s="15">
        <f>VLOOKUP(O110,'Money Won'!$A$2:$B$89,2,0)</f>
        <v>231000</v>
      </c>
      <c r="Q110" s="111" t="s">
        <v>72</v>
      </c>
      <c r="R110" s="15">
        <f>VLOOKUP(Q110,'Money Won'!$A$2:$B$89,2,0)</f>
        <v>10000</v>
      </c>
      <c r="S110" s="16" t="s">
        <v>116</v>
      </c>
      <c r="T110" s="17">
        <f>VLOOKUP(S110,'Money Won'!$A$2:$B$89,2,0)</f>
        <v>286000</v>
      </c>
      <c r="U110" s="116" t="s">
        <v>104</v>
      </c>
      <c r="V110" s="17">
        <f>VLOOKUP(U110,'Money Won'!$A$2:$B$89,2,0)</f>
        <v>10000</v>
      </c>
      <c r="W110" s="16" t="s">
        <v>118</v>
      </c>
      <c r="X110" s="17">
        <f>VLOOKUP(W110,'Money Won'!$A$2:$B$89,2,0)</f>
        <v>27720</v>
      </c>
      <c r="Y110" s="18" t="s">
        <v>131</v>
      </c>
      <c r="Z110" s="19">
        <f>VLOOKUP(Y110,'Money Won'!$A$2:$B$89,2,0)</f>
        <v>27060</v>
      </c>
      <c r="AA110" s="20" t="s">
        <v>125</v>
      </c>
      <c r="AB110" s="19">
        <f>VLOOKUP(AA110,'Money Won'!$A$2:$B$89,2,0)</f>
        <v>63663</v>
      </c>
      <c r="AC110" s="20" t="s">
        <v>128</v>
      </c>
      <c r="AD110" s="19">
        <f>VLOOKUP(AC110,'Money Won'!$A$2:$B$89,2,0)</f>
        <v>26000</v>
      </c>
      <c r="AE110" s="45" t="s">
        <v>28</v>
      </c>
      <c r="AF110" s="46">
        <f>VLOOKUP(AE110,'Money Won'!$A$2:$B$89,2,0)</f>
        <v>46200</v>
      </c>
      <c r="AG110" s="112" t="s">
        <v>94</v>
      </c>
      <c r="AH110" s="46">
        <f>VLOOKUP(AG110,'Money Won'!$A$2:$B$89,2,0)</f>
        <v>10000</v>
      </c>
      <c r="AI110" s="35" t="s">
        <v>134</v>
      </c>
      <c r="AJ110" s="36">
        <f>VLOOKUP(AI110,'Money Won'!$A$2:$B$89,2,0)</f>
        <v>100000</v>
      </c>
    </row>
    <row r="111" spans="1:36" x14ac:dyDescent="0.2">
      <c r="A111" s="1">
        <v>485</v>
      </c>
      <c r="B111" s="13" t="s">
        <v>431</v>
      </c>
      <c r="C111" s="13" t="s">
        <v>430</v>
      </c>
      <c r="D111" s="13" t="s">
        <v>405</v>
      </c>
      <c r="E111" s="1" t="s">
        <v>140</v>
      </c>
      <c r="F111" s="1" t="s">
        <v>106</v>
      </c>
      <c r="G111" s="32" t="s">
        <v>106</v>
      </c>
      <c r="H111" s="26">
        <f t="shared" si="1"/>
        <v>2398871</v>
      </c>
      <c r="I111" s="40" t="s">
        <v>21</v>
      </c>
      <c r="J111" s="41">
        <f>VLOOKUP(I111,'Money Won'!$A$2:$B$89,2,0)</f>
        <v>286000</v>
      </c>
      <c r="K111" s="42" t="s">
        <v>22</v>
      </c>
      <c r="L111" s="41">
        <f>VLOOKUP(K111,'Money Won'!$A$2:$B$89,2,0)</f>
        <v>386375</v>
      </c>
      <c r="M111" s="14" t="s">
        <v>68</v>
      </c>
      <c r="N111" s="15">
        <f>VLOOKUP(M111,'Money Won'!$A$2:$B$89,2,0)</f>
        <v>192500</v>
      </c>
      <c r="O111" s="14" t="s">
        <v>25</v>
      </c>
      <c r="P111" s="15">
        <f>VLOOKUP(O111,'Money Won'!$A$2:$B$89,2,0)</f>
        <v>528000</v>
      </c>
      <c r="Q111" s="14" t="s">
        <v>57</v>
      </c>
      <c r="R111" s="15">
        <f>VLOOKUP(Q111,'Money Won'!$A$2:$B$89,2,0)</f>
        <v>63663</v>
      </c>
      <c r="S111" s="116" t="s">
        <v>92</v>
      </c>
      <c r="T111" s="17">
        <f>VLOOKUP(S111,'Money Won'!$A$2:$B$89,2,0)</f>
        <v>10000</v>
      </c>
      <c r="U111" s="16" t="s">
        <v>116</v>
      </c>
      <c r="V111" s="17">
        <f>VLOOKUP(U111,'Money Won'!$A$2:$B$89,2,0)</f>
        <v>286000</v>
      </c>
      <c r="W111" s="16" t="s">
        <v>118</v>
      </c>
      <c r="X111" s="17">
        <f>VLOOKUP(W111,'Money Won'!$A$2:$B$89,2,0)</f>
        <v>27720</v>
      </c>
      <c r="Y111" s="18" t="s">
        <v>130</v>
      </c>
      <c r="Z111" s="19">
        <f>VLOOKUP(Y111,'Money Won'!$A$2:$B$89,2,0)</f>
        <v>386375</v>
      </c>
      <c r="AA111" s="20" t="s">
        <v>26</v>
      </c>
      <c r="AB111" s="19">
        <f>VLOOKUP(AA111,'Money Won'!$A$2:$B$89,2,0)</f>
        <v>93775</v>
      </c>
      <c r="AC111" s="20" t="s">
        <v>125</v>
      </c>
      <c r="AD111" s="19">
        <f>VLOOKUP(AC111,'Money Won'!$A$2:$B$89,2,0)</f>
        <v>63663</v>
      </c>
      <c r="AE111" s="45" t="s">
        <v>95</v>
      </c>
      <c r="AF111" s="46">
        <f>VLOOKUP(AE111,'Money Won'!$A$2:$B$89,2,0)</f>
        <v>28600</v>
      </c>
      <c r="AG111" s="47" t="s">
        <v>28</v>
      </c>
      <c r="AH111" s="46">
        <f>VLOOKUP(AG111,'Money Won'!$A$2:$B$89,2,0)</f>
        <v>46200</v>
      </c>
      <c r="AI111" s="110" t="s">
        <v>136</v>
      </c>
      <c r="AJ111" s="36">
        <f>VLOOKUP(AI111,'Money Won'!$A$2:$B$89,2,0)</f>
        <v>0</v>
      </c>
    </row>
    <row r="112" spans="1:36" x14ac:dyDescent="0.2">
      <c r="A112" s="1">
        <v>172</v>
      </c>
      <c r="B112" s="13" t="s">
        <v>966</v>
      </c>
      <c r="C112" s="13" t="s">
        <v>965</v>
      </c>
      <c r="D112" s="13" t="s">
        <v>968</v>
      </c>
      <c r="E112" s="1" t="s">
        <v>140</v>
      </c>
      <c r="F112" s="1" t="s">
        <v>106</v>
      </c>
      <c r="G112" s="32" t="s">
        <v>106</v>
      </c>
      <c r="H112" s="26">
        <f t="shared" si="1"/>
        <v>2379425</v>
      </c>
      <c r="I112" s="40" t="s">
        <v>21</v>
      </c>
      <c r="J112" s="41">
        <f>VLOOKUP(I112,'Money Won'!$A$2:$B$89,2,0)</f>
        <v>286000</v>
      </c>
      <c r="K112" s="42" t="s">
        <v>29</v>
      </c>
      <c r="L112" s="41">
        <f>VLOOKUP(K112,'Money Won'!$A$2:$B$89,2,0)</f>
        <v>748000</v>
      </c>
      <c r="M112" s="14" t="s">
        <v>68</v>
      </c>
      <c r="N112" s="15">
        <f>VLOOKUP(M112,'Money Won'!$A$2:$B$89,2,0)</f>
        <v>192500</v>
      </c>
      <c r="O112" s="14" t="s">
        <v>46</v>
      </c>
      <c r="P112" s="15">
        <f>VLOOKUP(O112,'Money Won'!$A$2:$B$89,2,0)</f>
        <v>154000</v>
      </c>
      <c r="Q112" s="14" t="s">
        <v>60</v>
      </c>
      <c r="R112" s="15">
        <f>VLOOKUP(Q112,'Money Won'!$A$2:$B$89,2,0)</f>
        <v>386375</v>
      </c>
      <c r="S112" s="116" t="s">
        <v>92</v>
      </c>
      <c r="T112" s="17">
        <f>VLOOKUP(S112,'Money Won'!$A$2:$B$89,2,0)</f>
        <v>10000</v>
      </c>
      <c r="U112" s="116" t="s">
        <v>85</v>
      </c>
      <c r="V112" s="17">
        <f>VLOOKUP(U112,'Money Won'!$A$2:$B$89,2,0)</f>
        <v>10000</v>
      </c>
      <c r="W112" s="16" t="s">
        <v>115</v>
      </c>
      <c r="X112" s="17">
        <f>VLOOKUP(W112,'Money Won'!$A$2:$B$89,2,0)</f>
        <v>46200</v>
      </c>
      <c r="Y112" s="18" t="s">
        <v>130</v>
      </c>
      <c r="Z112" s="19">
        <f>VLOOKUP(Y112,'Money Won'!$A$2:$B$89,2,0)</f>
        <v>386375</v>
      </c>
      <c r="AA112" s="20" t="s">
        <v>26</v>
      </c>
      <c r="AB112" s="19">
        <f>VLOOKUP(AA112,'Money Won'!$A$2:$B$89,2,0)</f>
        <v>93775</v>
      </c>
      <c r="AC112" s="114" t="s">
        <v>129</v>
      </c>
      <c r="AD112" s="19">
        <f>VLOOKUP(AC112,'Money Won'!$A$2:$B$89,2,0)</f>
        <v>10000</v>
      </c>
      <c r="AE112" s="113" t="s">
        <v>27</v>
      </c>
      <c r="AF112" s="46">
        <f>VLOOKUP(AE112,'Money Won'!$A$2:$B$89,2,0)</f>
        <v>10000</v>
      </c>
      <c r="AG112" s="47" t="s">
        <v>28</v>
      </c>
      <c r="AH112" s="46">
        <f>VLOOKUP(AG112,'Money Won'!$A$2:$B$89,2,0)</f>
        <v>46200</v>
      </c>
      <c r="AI112" s="110" t="s">
        <v>136</v>
      </c>
      <c r="AJ112" s="36">
        <f>VLOOKUP(AI112,'Money Won'!$A$2:$B$89,2,0)</f>
        <v>0</v>
      </c>
    </row>
    <row r="113" spans="1:36" x14ac:dyDescent="0.2">
      <c r="A113" s="22">
        <v>466</v>
      </c>
      <c r="B113" s="13" t="s">
        <v>911</v>
      </c>
      <c r="C113" s="13" t="s">
        <v>910</v>
      </c>
      <c r="D113" s="13" t="s">
        <v>911</v>
      </c>
      <c r="E113" s="1" t="s">
        <v>140</v>
      </c>
      <c r="F113" s="1" t="s">
        <v>106</v>
      </c>
      <c r="G113" s="32" t="s">
        <v>106</v>
      </c>
      <c r="H113" s="26">
        <f t="shared" si="1"/>
        <v>2377500</v>
      </c>
      <c r="I113" s="40" t="s">
        <v>29</v>
      </c>
      <c r="J113" s="41">
        <f>VLOOKUP(I113,'Money Won'!$A$2:$B$89,2,0)</f>
        <v>748000</v>
      </c>
      <c r="K113" s="42" t="s">
        <v>54</v>
      </c>
      <c r="L113" s="41">
        <f>VLOOKUP(K113,'Money Won'!$A$2:$B$89,2,0)</f>
        <v>231000</v>
      </c>
      <c r="M113" s="14" t="s">
        <v>68</v>
      </c>
      <c r="N113" s="15">
        <f>VLOOKUP(M113,'Money Won'!$A$2:$B$89,2,0)</f>
        <v>192500</v>
      </c>
      <c r="O113" s="14" t="s">
        <v>25</v>
      </c>
      <c r="P113" s="15">
        <f>VLOOKUP(O113,'Money Won'!$A$2:$B$89,2,0)</f>
        <v>528000</v>
      </c>
      <c r="Q113" s="111" t="s">
        <v>103</v>
      </c>
      <c r="R113" s="15">
        <f>VLOOKUP(Q113,'Money Won'!$A$2:$B$89,2,0)</f>
        <v>10000</v>
      </c>
      <c r="S113" s="116" t="s">
        <v>85</v>
      </c>
      <c r="T113" s="17">
        <f>VLOOKUP(S113,'Money Won'!$A$2:$B$89,2,0)</f>
        <v>10000</v>
      </c>
      <c r="U113" s="16" t="s">
        <v>117</v>
      </c>
      <c r="V113" s="17">
        <f>VLOOKUP(U113,'Money Won'!$A$2:$B$89,2,0)</f>
        <v>35200</v>
      </c>
      <c r="W113" s="16" t="s">
        <v>81</v>
      </c>
      <c r="X113" s="17">
        <f>VLOOKUP(W113,'Money Won'!$A$2:$B$89,2,0)</f>
        <v>76450</v>
      </c>
      <c r="Y113" s="18" t="s">
        <v>130</v>
      </c>
      <c r="Z113" s="19">
        <f>VLOOKUP(Y113,'Money Won'!$A$2:$B$89,2,0)</f>
        <v>386375</v>
      </c>
      <c r="AA113" s="20" t="s">
        <v>26</v>
      </c>
      <c r="AB113" s="19">
        <f>VLOOKUP(AA113,'Money Won'!$A$2:$B$89,2,0)</f>
        <v>93775</v>
      </c>
      <c r="AC113" s="114" t="s">
        <v>129</v>
      </c>
      <c r="AD113" s="19">
        <f>VLOOKUP(AC113,'Money Won'!$A$2:$B$89,2,0)</f>
        <v>10000</v>
      </c>
      <c r="AE113" s="45" t="s">
        <v>28</v>
      </c>
      <c r="AF113" s="46">
        <f>VLOOKUP(AE113,'Money Won'!$A$2:$B$89,2,0)</f>
        <v>46200</v>
      </c>
      <c r="AG113" s="112" t="s">
        <v>27</v>
      </c>
      <c r="AH113" s="46">
        <f>VLOOKUP(AG113,'Money Won'!$A$2:$B$89,2,0)</f>
        <v>10000</v>
      </c>
      <c r="AI113" s="110" t="s">
        <v>136</v>
      </c>
      <c r="AJ113" s="36">
        <f>VLOOKUP(AI113,'Money Won'!$A$2:$B$89,2,0)</f>
        <v>0</v>
      </c>
    </row>
    <row r="114" spans="1:36" x14ac:dyDescent="0.2">
      <c r="A114" s="1">
        <v>292</v>
      </c>
      <c r="B114" s="13" t="s">
        <v>630</v>
      </c>
      <c r="C114" s="13" t="s">
        <v>629</v>
      </c>
      <c r="D114" s="13" t="s">
        <v>630</v>
      </c>
      <c r="E114" s="1" t="s">
        <v>140</v>
      </c>
      <c r="F114" s="1" t="s">
        <v>106</v>
      </c>
      <c r="G114" s="32" t="s">
        <v>106</v>
      </c>
      <c r="H114" s="26">
        <f t="shared" si="1"/>
        <v>2374925</v>
      </c>
      <c r="I114" s="40" t="s">
        <v>29</v>
      </c>
      <c r="J114" s="41">
        <f>VLOOKUP(I114,'Money Won'!$A$2:$B$89,2,0)</f>
        <v>748000</v>
      </c>
      <c r="K114" s="42" t="s">
        <v>22</v>
      </c>
      <c r="L114" s="41">
        <f>VLOOKUP(K114,'Money Won'!$A$2:$B$89,2,0)</f>
        <v>386375</v>
      </c>
      <c r="M114" s="14" t="s">
        <v>25</v>
      </c>
      <c r="N114" s="15">
        <f>VLOOKUP(M114,'Money Won'!$A$2:$B$89,2,0)</f>
        <v>528000</v>
      </c>
      <c r="O114" s="111" t="s">
        <v>103</v>
      </c>
      <c r="P114" s="15">
        <f>VLOOKUP(O114,'Money Won'!$A$2:$B$89,2,0)</f>
        <v>10000</v>
      </c>
      <c r="Q114" s="14" t="s">
        <v>60</v>
      </c>
      <c r="R114" s="15">
        <f>VLOOKUP(Q114,'Money Won'!$A$2:$B$89,2,0)</f>
        <v>386375</v>
      </c>
      <c r="S114" s="16" t="s">
        <v>117</v>
      </c>
      <c r="T114" s="17">
        <f>VLOOKUP(S114,'Money Won'!$A$2:$B$89,2,0)</f>
        <v>35200</v>
      </c>
      <c r="U114" s="116" t="s">
        <v>105</v>
      </c>
      <c r="V114" s="17">
        <f>VLOOKUP(U114,'Money Won'!$A$2:$B$89,2,0)</f>
        <v>10000</v>
      </c>
      <c r="W114" s="16" t="s">
        <v>115</v>
      </c>
      <c r="X114" s="17">
        <f>VLOOKUP(W114,'Money Won'!$A$2:$B$89,2,0)</f>
        <v>46200</v>
      </c>
      <c r="Y114" s="18" t="s">
        <v>33</v>
      </c>
      <c r="Z114" s="19">
        <f>VLOOKUP(Y114,'Money Won'!$A$2:$B$89,2,0)</f>
        <v>46200</v>
      </c>
      <c r="AA114" s="114" t="s">
        <v>123</v>
      </c>
      <c r="AB114" s="19">
        <f>VLOOKUP(AA114,'Money Won'!$A$2:$B$89,2,0)</f>
        <v>10000</v>
      </c>
      <c r="AC114" s="20" t="s">
        <v>26</v>
      </c>
      <c r="AD114" s="19">
        <f>VLOOKUP(AC114,'Money Won'!$A$2:$B$89,2,0)</f>
        <v>93775</v>
      </c>
      <c r="AE114" s="45" t="s">
        <v>95</v>
      </c>
      <c r="AF114" s="46">
        <f>VLOOKUP(AE114,'Money Won'!$A$2:$B$89,2,0)</f>
        <v>28600</v>
      </c>
      <c r="AG114" s="47" t="s">
        <v>28</v>
      </c>
      <c r="AH114" s="46">
        <f>VLOOKUP(AG114,'Money Won'!$A$2:$B$89,2,0)</f>
        <v>46200</v>
      </c>
      <c r="AI114" s="110" t="s">
        <v>137</v>
      </c>
      <c r="AJ114" s="36">
        <f>VLOOKUP(AI114,'Money Won'!$A$2:$B$89,2,0)</f>
        <v>0</v>
      </c>
    </row>
    <row r="115" spans="1:36" x14ac:dyDescent="0.2">
      <c r="A115" s="1">
        <v>49</v>
      </c>
      <c r="B115" s="13" t="s">
        <v>644</v>
      </c>
      <c r="C115" s="13" t="s">
        <v>641</v>
      </c>
      <c r="D115" s="13" t="s">
        <v>642</v>
      </c>
      <c r="E115" s="1" t="s">
        <v>140</v>
      </c>
      <c r="F115" s="1" t="s">
        <v>106</v>
      </c>
      <c r="G115" s="32" t="s">
        <v>106</v>
      </c>
      <c r="H115" s="26">
        <f t="shared" si="1"/>
        <v>2369008</v>
      </c>
      <c r="I115" s="40" t="s">
        <v>29</v>
      </c>
      <c r="J115" s="41">
        <f>VLOOKUP(I115,'Money Won'!$A$2:$B$89,2,0)</f>
        <v>748000</v>
      </c>
      <c r="K115" s="42" t="s">
        <v>52</v>
      </c>
      <c r="L115" s="41">
        <f>VLOOKUP(K115,'Money Won'!$A$2:$B$89,2,0)</f>
        <v>55275</v>
      </c>
      <c r="M115" s="14" t="s">
        <v>60</v>
      </c>
      <c r="N115" s="15">
        <f>VLOOKUP(M115,'Money Won'!$A$2:$B$89,2,0)</f>
        <v>386375</v>
      </c>
      <c r="O115" s="14" t="s">
        <v>25</v>
      </c>
      <c r="P115" s="15">
        <f>VLOOKUP(O115,'Money Won'!$A$2:$B$89,2,0)</f>
        <v>528000</v>
      </c>
      <c r="Q115" s="14" t="s">
        <v>57</v>
      </c>
      <c r="R115" s="15">
        <f>VLOOKUP(Q115,'Money Won'!$A$2:$B$89,2,0)</f>
        <v>63663</v>
      </c>
      <c r="S115" s="16" t="s">
        <v>117</v>
      </c>
      <c r="T115" s="17">
        <f>VLOOKUP(S115,'Money Won'!$A$2:$B$89,2,0)</f>
        <v>35200</v>
      </c>
      <c r="U115" s="16" t="s">
        <v>118</v>
      </c>
      <c r="V115" s="17">
        <f>VLOOKUP(U115,'Money Won'!$A$2:$B$89,2,0)</f>
        <v>27720</v>
      </c>
      <c r="W115" s="16" t="s">
        <v>115</v>
      </c>
      <c r="X115" s="17">
        <f>VLOOKUP(W115,'Money Won'!$A$2:$B$89,2,0)</f>
        <v>46200</v>
      </c>
      <c r="Y115" s="18" t="s">
        <v>130</v>
      </c>
      <c r="Z115" s="19">
        <f>VLOOKUP(Y115,'Money Won'!$A$2:$B$89,2,0)</f>
        <v>386375</v>
      </c>
      <c r="AA115" s="20" t="s">
        <v>128</v>
      </c>
      <c r="AB115" s="19">
        <f>VLOOKUP(AA115,'Money Won'!$A$2:$B$89,2,0)</f>
        <v>26000</v>
      </c>
      <c r="AC115" s="114" t="s">
        <v>91</v>
      </c>
      <c r="AD115" s="19">
        <f>VLOOKUP(AC115,'Money Won'!$A$2:$B$89,2,0)</f>
        <v>10000</v>
      </c>
      <c r="AE115" s="45" t="s">
        <v>28</v>
      </c>
      <c r="AF115" s="46">
        <f>VLOOKUP(AE115,'Money Won'!$A$2:$B$89,2,0)</f>
        <v>46200</v>
      </c>
      <c r="AG115" s="112" t="s">
        <v>27</v>
      </c>
      <c r="AH115" s="46">
        <f>VLOOKUP(AG115,'Money Won'!$A$2:$B$89,2,0)</f>
        <v>10000</v>
      </c>
      <c r="AI115" s="110" t="s">
        <v>136</v>
      </c>
      <c r="AJ115" s="36">
        <f>VLOOKUP(AI115,'Money Won'!$A$2:$B$89,2,0)</f>
        <v>0</v>
      </c>
    </row>
    <row r="116" spans="1:36" x14ac:dyDescent="0.2">
      <c r="A116" s="22">
        <v>464</v>
      </c>
      <c r="B116" s="13" t="s">
        <v>253</v>
      </c>
      <c r="C116" s="13" t="s">
        <v>252</v>
      </c>
      <c r="D116" s="13" t="s">
        <v>253</v>
      </c>
      <c r="E116" s="1" t="s">
        <v>140</v>
      </c>
      <c r="F116" s="1" t="s">
        <v>106</v>
      </c>
      <c r="G116" s="32" t="s">
        <v>106</v>
      </c>
      <c r="H116" s="26">
        <f t="shared" si="1"/>
        <v>2351808</v>
      </c>
      <c r="I116" s="40" t="s">
        <v>29</v>
      </c>
      <c r="J116" s="41">
        <f>VLOOKUP(I116,'Money Won'!$A$2:$B$89,2,0)</f>
        <v>748000</v>
      </c>
      <c r="K116" s="42" t="s">
        <v>97</v>
      </c>
      <c r="L116" s="41">
        <f>VLOOKUP(K116,'Money Won'!$A$2:$B$89,2,0)</f>
        <v>63663</v>
      </c>
      <c r="M116" s="14" t="s">
        <v>68</v>
      </c>
      <c r="N116" s="15">
        <f>VLOOKUP(M116,'Money Won'!$A$2:$B$89,2,0)</f>
        <v>192500</v>
      </c>
      <c r="O116" s="14" t="s">
        <v>47</v>
      </c>
      <c r="P116" s="15">
        <f>VLOOKUP(O116,'Money Won'!$A$2:$B$89,2,0)</f>
        <v>170500</v>
      </c>
      <c r="Q116" s="14" t="s">
        <v>25</v>
      </c>
      <c r="R116" s="15">
        <f>VLOOKUP(Q116,'Money Won'!$A$2:$B$89,2,0)</f>
        <v>528000</v>
      </c>
      <c r="S116" s="16" t="s">
        <v>81</v>
      </c>
      <c r="T116" s="17">
        <f>VLOOKUP(S116,'Money Won'!$A$2:$B$89,2,0)</f>
        <v>76450</v>
      </c>
      <c r="U116" s="16" t="s">
        <v>118</v>
      </c>
      <c r="V116" s="17">
        <f>VLOOKUP(U116,'Money Won'!$A$2:$B$89,2,0)</f>
        <v>27720</v>
      </c>
      <c r="W116" s="116" t="s">
        <v>104</v>
      </c>
      <c r="X116" s="17">
        <f>VLOOKUP(W116,'Money Won'!$A$2:$B$89,2,0)</f>
        <v>10000</v>
      </c>
      <c r="Y116" s="18" t="s">
        <v>33</v>
      </c>
      <c r="Z116" s="19">
        <f>VLOOKUP(Y116,'Money Won'!$A$2:$B$89,2,0)</f>
        <v>46200</v>
      </c>
      <c r="AA116" s="20" t="s">
        <v>130</v>
      </c>
      <c r="AB116" s="19">
        <f>VLOOKUP(AA116,'Money Won'!$A$2:$B$89,2,0)</f>
        <v>386375</v>
      </c>
      <c r="AC116" s="114" t="s">
        <v>123</v>
      </c>
      <c r="AD116" s="19">
        <f>VLOOKUP(AC116,'Money Won'!$A$2:$B$89,2,0)</f>
        <v>10000</v>
      </c>
      <c r="AE116" s="45" t="s">
        <v>28</v>
      </c>
      <c r="AF116" s="46">
        <f>VLOOKUP(AE116,'Money Won'!$A$2:$B$89,2,0)</f>
        <v>46200</v>
      </c>
      <c r="AG116" s="47" t="s">
        <v>87</v>
      </c>
      <c r="AH116" s="46">
        <f>VLOOKUP(AG116,'Money Won'!$A$2:$B$89,2,0)</f>
        <v>46200</v>
      </c>
      <c r="AI116" s="110" t="s">
        <v>136</v>
      </c>
      <c r="AJ116" s="36">
        <f>VLOOKUP(AI116,'Money Won'!$A$2:$B$89,2,0)</f>
        <v>0</v>
      </c>
    </row>
    <row r="117" spans="1:36" x14ac:dyDescent="0.2">
      <c r="A117" s="1">
        <v>279</v>
      </c>
      <c r="B117" s="13" t="s">
        <v>297</v>
      </c>
      <c r="C117" s="13" t="s">
        <v>293</v>
      </c>
      <c r="D117" s="13" t="s">
        <v>304</v>
      </c>
      <c r="E117" s="1" t="s">
        <v>140</v>
      </c>
      <c r="F117" s="1" t="s">
        <v>106</v>
      </c>
      <c r="G117" s="32" t="s">
        <v>106</v>
      </c>
      <c r="H117" s="26">
        <f t="shared" si="1"/>
        <v>2346150</v>
      </c>
      <c r="I117" s="40" t="s">
        <v>29</v>
      </c>
      <c r="J117" s="41">
        <f>VLOOKUP(I117,'Money Won'!$A$2:$B$89,2,0)</f>
        <v>748000</v>
      </c>
      <c r="K117" s="42" t="s">
        <v>21</v>
      </c>
      <c r="L117" s="41">
        <f>VLOOKUP(K117,'Money Won'!$A$2:$B$89,2,0)</f>
        <v>286000</v>
      </c>
      <c r="M117" s="14" t="s">
        <v>25</v>
      </c>
      <c r="N117" s="15">
        <f>VLOOKUP(M117,'Money Won'!$A$2:$B$89,2,0)</f>
        <v>528000</v>
      </c>
      <c r="O117" s="14" t="s">
        <v>46</v>
      </c>
      <c r="P117" s="15">
        <f>VLOOKUP(O117,'Money Won'!$A$2:$B$89,2,0)</f>
        <v>154000</v>
      </c>
      <c r="Q117" s="111" t="s">
        <v>111</v>
      </c>
      <c r="R117" s="15">
        <f>VLOOKUP(Q117,'Money Won'!$A$2:$B$89,2,0)</f>
        <v>10000</v>
      </c>
      <c r="S117" s="116" t="s">
        <v>85</v>
      </c>
      <c r="T117" s="17">
        <f>VLOOKUP(S117,'Money Won'!$A$2:$B$89,2,0)</f>
        <v>10000</v>
      </c>
      <c r="U117" s="16" t="s">
        <v>24</v>
      </c>
      <c r="V117" s="17">
        <f>VLOOKUP(U117,'Money Won'!$A$2:$B$89,2,0)</f>
        <v>46200</v>
      </c>
      <c r="W117" s="16" t="s">
        <v>117</v>
      </c>
      <c r="X117" s="17">
        <f>VLOOKUP(W117,'Money Won'!$A$2:$B$89,2,0)</f>
        <v>35200</v>
      </c>
      <c r="Y117" s="18" t="s">
        <v>64</v>
      </c>
      <c r="Z117" s="19">
        <f>VLOOKUP(Y117,'Money Won'!$A$2:$B$89,2,0)</f>
        <v>93775</v>
      </c>
      <c r="AA117" s="20" t="s">
        <v>130</v>
      </c>
      <c r="AB117" s="19">
        <f>VLOOKUP(AA117,'Money Won'!$A$2:$B$89,2,0)</f>
        <v>386375</v>
      </c>
      <c r="AC117" s="114" t="s">
        <v>121</v>
      </c>
      <c r="AD117" s="19">
        <f>VLOOKUP(AC117,'Money Won'!$A$2:$B$89,2,0)</f>
        <v>10000</v>
      </c>
      <c r="AE117" s="45" t="s">
        <v>95</v>
      </c>
      <c r="AF117" s="46">
        <f>VLOOKUP(AE117,'Money Won'!$A$2:$B$89,2,0)</f>
        <v>28600</v>
      </c>
      <c r="AG117" s="112" t="s">
        <v>27</v>
      </c>
      <c r="AH117" s="46">
        <f>VLOOKUP(AG117,'Money Won'!$A$2:$B$89,2,0)</f>
        <v>10000</v>
      </c>
      <c r="AI117" s="110" t="s">
        <v>136</v>
      </c>
      <c r="AJ117" s="36">
        <f>VLOOKUP(AI117,'Money Won'!$A$2:$B$89,2,0)</f>
        <v>0</v>
      </c>
    </row>
    <row r="118" spans="1:36" x14ac:dyDescent="0.2">
      <c r="A118" s="1">
        <v>103</v>
      </c>
      <c r="B118" s="13" t="s">
        <v>439</v>
      </c>
      <c r="C118" s="13" t="s">
        <v>438</v>
      </c>
      <c r="D118" s="13" t="s">
        <v>292</v>
      </c>
      <c r="E118" s="1" t="s">
        <v>1116</v>
      </c>
      <c r="F118" s="1" t="s">
        <v>1054</v>
      </c>
      <c r="G118" s="32" t="s">
        <v>1110</v>
      </c>
      <c r="H118" s="26">
        <f t="shared" si="1"/>
        <v>2339288</v>
      </c>
      <c r="I118" s="40" t="s">
        <v>54</v>
      </c>
      <c r="J118" s="41">
        <f>VLOOKUP(I118,'Money Won'!$A$2:$B$89,2,0)</f>
        <v>231000</v>
      </c>
      <c r="K118" s="42" t="s">
        <v>29</v>
      </c>
      <c r="L118" s="41">
        <f>VLOOKUP(K118,'Money Won'!$A$2:$B$89,2,0)</f>
        <v>748000</v>
      </c>
      <c r="M118" s="14" t="s">
        <v>68</v>
      </c>
      <c r="N118" s="15">
        <f>VLOOKUP(M118,'Money Won'!$A$2:$B$89,2,0)</f>
        <v>192500</v>
      </c>
      <c r="O118" s="14" t="s">
        <v>80</v>
      </c>
      <c r="P118" s="15">
        <f>VLOOKUP(O118,'Money Won'!$A$2:$B$89,2,0)</f>
        <v>76450</v>
      </c>
      <c r="Q118" s="14" t="s">
        <v>100</v>
      </c>
      <c r="R118" s="15">
        <f>VLOOKUP(Q118,'Money Won'!$A$2:$B$89,2,0)</f>
        <v>76450</v>
      </c>
      <c r="S118" s="116" t="s">
        <v>92</v>
      </c>
      <c r="T118" s="17">
        <f>VLOOKUP(S118,'Money Won'!$A$2:$B$89,2,0)</f>
        <v>10000</v>
      </c>
      <c r="U118" s="16" t="s">
        <v>23</v>
      </c>
      <c r="V118" s="17">
        <f>VLOOKUP(U118,'Money Won'!$A$2:$B$89,2,0)</f>
        <v>63663</v>
      </c>
      <c r="W118" s="16" t="s">
        <v>113</v>
      </c>
      <c r="X118" s="17">
        <f>VLOOKUP(W118,'Money Won'!$A$2:$B$89,2,0)</f>
        <v>192500</v>
      </c>
      <c r="Y118" s="18" t="s">
        <v>26</v>
      </c>
      <c r="Z118" s="19">
        <f>VLOOKUP(Y118,'Money Won'!$A$2:$B$89,2,0)</f>
        <v>93775</v>
      </c>
      <c r="AA118" s="20" t="s">
        <v>130</v>
      </c>
      <c r="AB118" s="19">
        <f>VLOOKUP(AA118,'Money Won'!$A$2:$B$89,2,0)</f>
        <v>386375</v>
      </c>
      <c r="AC118" s="20" t="s">
        <v>82</v>
      </c>
      <c r="AD118" s="19">
        <f>VLOOKUP(AC118,'Money Won'!$A$2:$B$89,2,0)</f>
        <v>93775</v>
      </c>
      <c r="AE118" s="45" t="s">
        <v>95</v>
      </c>
      <c r="AF118" s="46">
        <f>VLOOKUP(AE118,'Money Won'!$A$2:$B$89,2,0)</f>
        <v>28600</v>
      </c>
      <c r="AG118" s="47" t="s">
        <v>28</v>
      </c>
      <c r="AH118" s="46">
        <f>VLOOKUP(AG118,'Money Won'!$A$2:$B$89,2,0)</f>
        <v>46200</v>
      </c>
      <c r="AI118" s="35" t="s">
        <v>134</v>
      </c>
      <c r="AJ118" s="36">
        <f>VLOOKUP(AI118,'Money Won'!$A$2:$B$89,2,0)</f>
        <v>100000</v>
      </c>
    </row>
    <row r="119" spans="1:36" x14ac:dyDescent="0.2">
      <c r="A119" s="22">
        <v>48</v>
      </c>
      <c r="B119" s="13" t="s">
        <v>643</v>
      </c>
      <c r="C119" s="13" t="s">
        <v>641</v>
      </c>
      <c r="D119" s="13" t="s">
        <v>642</v>
      </c>
      <c r="E119" s="1" t="s">
        <v>140</v>
      </c>
      <c r="F119" s="1" t="s">
        <v>106</v>
      </c>
      <c r="G119" s="32" t="s">
        <v>106</v>
      </c>
      <c r="H119" s="26">
        <f t="shared" si="1"/>
        <v>2337195</v>
      </c>
      <c r="I119" s="40" t="s">
        <v>54</v>
      </c>
      <c r="J119" s="41">
        <f>VLOOKUP(I119,'Money Won'!$A$2:$B$89,2,0)</f>
        <v>231000</v>
      </c>
      <c r="K119" s="42" t="s">
        <v>22</v>
      </c>
      <c r="L119" s="41">
        <f>VLOOKUP(K119,'Money Won'!$A$2:$B$89,2,0)</f>
        <v>386375</v>
      </c>
      <c r="M119" s="14" t="s">
        <v>68</v>
      </c>
      <c r="N119" s="15">
        <f>VLOOKUP(M119,'Money Won'!$A$2:$B$89,2,0)</f>
        <v>192500</v>
      </c>
      <c r="O119" s="14" t="s">
        <v>25</v>
      </c>
      <c r="P119" s="15">
        <f>VLOOKUP(O119,'Money Won'!$A$2:$B$89,2,0)</f>
        <v>528000</v>
      </c>
      <c r="Q119" s="14" t="s">
        <v>60</v>
      </c>
      <c r="R119" s="15">
        <f>VLOOKUP(Q119,'Money Won'!$A$2:$B$89,2,0)</f>
        <v>386375</v>
      </c>
      <c r="S119" s="16" t="s">
        <v>81</v>
      </c>
      <c r="T119" s="17">
        <f>VLOOKUP(S119,'Money Won'!$A$2:$B$89,2,0)</f>
        <v>76450</v>
      </c>
      <c r="U119" s="16" t="s">
        <v>118</v>
      </c>
      <c r="V119" s="17">
        <f>VLOOKUP(U119,'Money Won'!$A$2:$B$89,2,0)</f>
        <v>27720</v>
      </c>
      <c r="W119" s="16" t="s">
        <v>115</v>
      </c>
      <c r="X119" s="17">
        <f>VLOOKUP(W119,'Money Won'!$A$2:$B$89,2,0)</f>
        <v>46200</v>
      </c>
      <c r="Y119" s="18" t="s">
        <v>130</v>
      </c>
      <c r="Z119" s="19">
        <f>VLOOKUP(Y119,'Money Won'!$A$2:$B$89,2,0)</f>
        <v>386375</v>
      </c>
      <c r="AA119" s="114" t="s">
        <v>91</v>
      </c>
      <c r="AB119" s="19">
        <f>VLOOKUP(AA119,'Money Won'!$A$2:$B$89,2,0)</f>
        <v>10000</v>
      </c>
      <c r="AC119" s="114" t="s">
        <v>129</v>
      </c>
      <c r="AD119" s="19">
        <f>VLOOKUP(AC119,'Money Won'!$A$2:$B$89,2,0)</f>
        <v>10000</v>
      </c>
      <c r="AE119" s="113" t="s">
        <v>27</v>
      </c>
      <c r="AF119" s="46">
        <f>VLOOKUP(AE119,'Money Won'!$A$2:$B$89,2,0)</f>
        <v>10000</v>
      </c>
      <c r="AG119" s="47" t="s">
        <v>28</v>
      </c>
      <c r="AH119" s="46">
        <f>VLOOKUP(AG119,'Money Won'!$A$2:$B$89,2,0)</f>
        <v>46200</v>
      </c>
      <c r="AI119" s="110" t="s">
        <v>138</v>
      </c>
      <c r="AJ119" s="36">
        <f>VLOOKUP(AI119,'Money Won'!$A$2:$B$89,2,0)</f>
        <v>0</v>
      </c>
    </row>
    <row r="120" spans="1:36" x14ac:dyDescent="0.2">
      <c r="A120" s="1">
        <v>179</v>
      </c>
      <c r="B120" s="13" t="s">
        <v>636</v>
      </c>
      <c r="C120" s="13" t="s">
        <v>637</v>
      </c>
      <c r="D120" s="13" t="s">
        <v>630</v>
      </c>
      <c r="E120" s="1" t="s">
        <v>140</v>
      </c>
      <c r="F120" s="1" t="s">
        <v>106</v>
      </c>
      <c r="G120" s="32" t="s">
        <v>106</v>
      </c>
      <c r="H120" s="26">
        <f t="shared" si="1"/>
        <v>2334163</v>
      </c>
      <c r="I120" s="40" t="s">
        <v>54</v>
      </c>
      <c r="J120" s="41">
        <f>VLOOKUP(I120,'Money Won'!$A$2:$B$89,2,0)</f>
        <v>231000</v>
      </c>
      <c r="K120" s="42" t="s">
        <v>29</v>
      </c>
      <c r="L120" s="41">
        <f>VLOOKUP(K120,'Money Won'!$A$2:$B$89,2,0)</f>
        <v>748000</v>
      </c>
      <c r="M120" s="14" t="s">
        <v>68</v>
      </c>
      <c r="N120" s="15">
        <f>VLOOKUP(M120,'Money Won'!$A$2:$B$89,2,0)</f>
        <v>192500</v>
      </c>
      <c r="O120" s="14" t="s">
        <v>80</v>
      </c>
      <c r="P120" s="15">
        <f>VLOOKUP(O120,'Money Won'!$A$2:$B$89,2,0)</f>
        <v>76450</v>
      </c>
      <c r="Q120" s="14" t="s">
        <v>25</v>
      </c>
      <c r="R120" s="15">
        <f>VLOOKUP(Q120,'Money Won'!$A$2:$B$89,2,0)</f>
        <v>528000</v>
      </c>
      <c r="S120" s="16" t="s">
        <v>23</v>
      </c>
      <c r="T120" s="17">
        <f>VLOOKUP(S120,'Money Won'!$A$2:$B$89,2,0)</f>
        <v>63663</v>
      </c>
      <c r="U120" s="16" t="s">
        <v>102</v>
      </c>
      <c r="V120" s="17">
        <f>VLOOKUP(U120,'Money Won'!$A$2:$B$89,2,0)</f>
        <v>128150</v>
      </c>
      <c r="W120" s="16" t="s">
        <v>81</v>
      </c>
      <c r="X120" s="17">
        <f>VLOOKUP(W120,'Money Won'!$A$2:$B$89,2,0)</f>
        <v>76450</v>
      </c>
      <c r="Y120" s="115" t="s">
        <v>44</v>
      </c>
      <c r="Z120" s="19">
        <f>VLOOKUP(Y120,'Money Won'!$A$2:$B$89,2,0)</f>
        <v>10000</v>
      </c>
      <c r="AA120" s="20" t="s">
        <v>64</v>
      </c>
      <c r="AB120" s="19">
        <f>VLOOKUP(AA120,'Money Won'!$A$2:$B$89,2,0)</f>
        <v>93775</v>
      </c>
      <c r="AC120" s="20" t="s">
        <v>26</v>
      </c>
      <c r="AD120" s="19">
        <f>VLOOKUP(AC120,'Money Won'!$A$2:$B$89,2,0)</f>
        <v>93775</v>
      </c>
      <c r="AE120" s="45" t="s">
        <v>28</v>
      </c>
      <c r="AF120" s="46">
        <f>VLOOKUP(AE120,'Money Won'!$A$2:$B$89,2,0)</f>
        <v>46200</v>
      </c>
      <c r="AG120" s="47" t="s">
        <v>87</v>
      </c>
      <c r="AH120" s="46">
        <f>VLOOKUP(AG120,'Money Won'!$A$2:$B$89,2,0)</f>
        <v>46200</v>
      </c>
      <c r="AI120" s="110" t="s">
        <v>135</v>
      </c>
      <c r="AJ120" s="36">
        <f>VLOOKUP(AI120,'Money Won'!$A$2:$B$89,2,0)</f>
        <v>0</v>
      </c>
    </row>
    <row r="121" spans="1:36" x14ac:dyDescent="0.2">
      <c r="A121" s="1">
        <v>424</v>
      </c>
      <c r="B121" s="13" t="s">
        <v>879</v>
      </c>
      <c r="C121" s="13" t="s">
        <v>878</v>
      </c>
      <c r="D121" s="13" t="s">
        <v>879</v>
      </c>
      <c r="E121" s="1" t="s">
        <v>140</v>
      </c>
      <c r="F121" s="1" t="s">
        <v>106</v>
      </c>
      <c r="G121" s="32" t="s">
        <v>106</v>
      </c>
      <c r="H121" s="26">
        <f t="shared" si="1"/>
        <v>2332933</v>
      </c>
      <c r="I121" s="40" t="s">
        <v>31</v>
      </c>
      <c r="J121" s="41">
        <f>VLOOKUP(I121,'Money Won'!$A$2:$B$89,2,0)</f>
        <v>170500</v>
      </c>
      <c r="K121" s="42" t="s">
        <v>29</v>
      </c>
      <c r="L121" s="41">
        <f>VLOOKUP(K121,'Money Won'!$A$2:$B$89,2,0)</f>
        <v>748000</v>
      </c>
      <c r="M121" s="111" t="s">
        <v>43</v>
      </c>
      <c r="N121" s="15">
        <f>VLOOKUP(M121,'Money Won'!$A$2:$B$89,2,0)</f>
        <v>10000</v>
      </c>
      <c r="O121" s="14" t="s">
        <v>25</v>
      </c>
      <c r="P121" s="15">
        <f>VLOOKUP(O121,'Money Won'!$A$2:$B$89,2,0)</f>
        <v>528000</v>
      </c>
      <c r="Q121" s="14" t="s">
        <v>68</v>
      </c>
      <c r="R121" s="15">
        <f>VLOOKUP(Q121,'Money Won'!$A$2:$B$89,2,0)</f>
        <v>192500</v>
      </c>
      <c r="S121" s="16" t="s">
        <v>23</v>
      </c>
      <c r="T121" s="17">
        <f>VLOOKUP(S121,'Money Won'!$A$2:$B$89,2,0)</f>
        <v>63663</v>
      </c>
      <c r="U121" s="16" t="s">
        <v>118</v>
      </c>
      <c r="V121" s="17">
        <f>VLOOKUP(U121,'Money Won'!$A$2:$B$89,2,0)</f>
        <v>27720</v>
      </c>
      <c r="W121" s="16" t="s">
        <v>115</v>
      </c>
      <c r="X121" s="17">
        <f>VLOOKUP(W121,'Money Won'!$A$2:$B$89,2,0)</f>
        <v>46200</v>
      </c>
      <c r="Y121" s="18" t="s">
        <v>26</v>
      </c>
      <c r="Z121" s="19">
        <f>VLOOKUP(Y121,'Money Won'!$A$2:$B$89,2,0)</f>
        <v>93775</v>
      </c>
      <c r="AA121" s="114" t="s">
        <v>123</v>
      </c>
      <c r="AB121" s="19">
        <f>VLOOKUP(AA121,'Money Won'!$A$2:$B$89,2,0)</f>
        <v>10000</v>
      </c>
      <c r="AC121" s="20" t="s">
        <v>130</v>
      </c>
      <c r="AD121" s="19">
        <f>VLOOKUP(AC121,'Money Won'!$A$2:$B$89,2,0)</f>
        <v>386375</v>
      </c>
      <c r="AE121" s="45" t="s">
        <v>28</v>
      </c>
      <c r="AF121" s="46">
        <f>VLOOKUP(AE121,'Money Won'!$A$2:$B$89,2,0)</f>
        <v>46200</v>
      </c>
      <c r="AG121" s="112" t="s">
        <v>27</v>
      </c>
      <c r="AH121" s="46">
        <f>VLOOKUP(AG121,'Money Won'!$A$2:$B$89,2,0)</f>
        <v>10000</v>
      </c>
      <c r="AI121" s="110" t="s">
        <v>136</v>
      </c>
      <c r="AJ121" s="36">
        <f>VLOOKUP(AI121,'Money Won'!$A$2:$B$89,2,0)</f>
        <v>0</v>
      </c>
    </row>
    <row r="122" spans="1:36" x14ac:dyDescent="0.2">
      <c r="A122" s="22">
        <v>505</v>
      </c>
      <c r="B122" s="13" t="s">
        <v>454</v>
      </c>
      <c r="C122" s="13" t="s">
        <v>453</v>
      </c>
      <c r="D122" s="13" t="s">
        <v>454</v>
      </c>
      <c r="E122" s="1" t="s">
        <v>140</v>
      </c>
      <c r="F122" s="1" t="s">
        <v>106</v>
      </c>
      <c r="G122" s="32" t="s">
        <v>106</v>
      </c>
      <c r="H122" s="26">
        <f t="shared" si="1"/>
        <v>2324363</v>
      </c>
      <c r="I122" s="40" t="s">
        <v>31</v>
      </c>
      <c r="J122" s="41">
        <f>VLOOKUP(I122,'Money Won'!$A$2:$B$89,2,0)</f>
        <v>170500</v>
      </c>
      <c r="K122" s="42" t="s">
        <v>29</v>
      </c>
      <c r="L122" s="41">
        <f>VLOOKUP(K122,'Money Won'!$A$2:$B$89,2,0)</f>
        <v>748000</v>
      </c>
      <c r="M122" s="14" t="s">
        <v>25</v>
      </c>
      <c r="N122" s="15">
        <f>VLOOKUP(M122,'Money Won'!$A$2:$B$89,2,0)</f>
        <v>528000</v>
      </c>
      <c r="O122" s="111" t="s">
        <v>103</v>
      </c>
      <c r="P122" s="15">
        <f>VLOOKUP(O122,'Money Won'!$A$2:$B$89,2,0)</f>
        <v>10000</v>
      </c>
      <c r="Q122" s="14" t="s">
        <v>80</v>
      </c>
      <c r="R122" s="15">
        <f>VLOOKUP(Q122,'Money Won'!$A$2:$B$89,2,0)</f>
        <v>76450</v>
      </c>
      <c r="S122" s="16" t="s">
        <v>23</v>
      </c>
      <c r="T122" s="17">
        <f>VLOOKUP(S122,'Money Won'!$A$2:$B$89,2,0)</f>
        <v>63663</v>
      </c>
      <c r="U122" s="16" t="s">
        <v>117</v>
      </c>
      <c r="V122" s="17">
        <f>VLOOKUP(U122,'Money Won'!$A$2:$B$89,2,0)</f>
        <v>35200</v>
      </c>
      <c r="W122" s="16" t="s">
        <v>115</v>
      </c>
      <c r="X122" s="17">
        <f>VLOOKUP(W122,'Money Won'!$A$2:$B$89,2,0)</f>
        <v>46200</v>
      </c>
      <c r="Y122" s="18" t="s">
        <v>26</v>
      </c>
      <c r="Z122" s="19">
        <f>VLOOKUP(Y122,'Money Won'!$A$2:$B$89,2,0)</f>
        <v>93775</v>
      </c>
      <c r="AA122" s="20" t="s">
        <v>130</v>
      </c>
      <c r="AB122" s="19">
        <f>VLOOKUP(AA122,'Money Won'!$A$2:$B$89,2,0)</f>
        <v>386375</v>
      </c>
      <c r="AC122" s="114" t="s">
        <v>123</v>
      </c>
      <c r="AD122" s="19">
        <f>VLOOKUP(AC122,'Money Won'!$A$2:$B$89,2,0)</f>
        <v>10000</v>
      </c>
      <c r="AE122" s="113" t="s">
        <v>27</v>
      </c>
      <c r="AF122" s="46">
        <f>VLOOKUP(AE122,'Money Won'!$A$2:$B$89,2,0)</f>
        <v>10000</v>
      </c>
      <c r="AG122" s="47" t="s">
        <v>28</v>
      </c>
      <c r="AH122" s="46">
        <f>VLOOKUP(AG122,'Money Won'!$A$2:$B$89,2,0)</f>
        <v>46200</v>
      </c>
      <c r="AI122" s="35" t="s">
        <v>134</v>
      </c>
      <c r="AJ122" s="36">
        <f>VLOOKUP(AI122,'Money Won'!$A$2:$B$89,2,0)</f>
        <v>100000</v>
      </c>
    </row>
    <row r="123" spans="1:36" x14ac:dyDescent="0.2">
      <c r="A123" s="1">
        <v>11</v>
      </c>
      <c r="B123" s="13" t="s">
        <v>223</v>
      </c>
      <c r="C123" s="13" t="s">
        <v>224</v>
      </c>
      <c r="D123" s="13" t="s">
        <v>159</v>
      </c>
      <c r="E123" s="1" t="s">
        <v>140</v>
      </c>
      <c r="F123" s="1" t="s">
        <v>106</v>
      </c>
      <c r="G123" s="32" t="s">
        <v>106</v>
      </c>
      <c r="H123" s="26">
        <f t="shared" si="1"/>
        <v>2323150</v>
      </c>
      <c r="I123" s="40" t="s">
        <v>29</v>
      </c>
      <c r="J123" s="41">
        <f>VLOOKUP(I123,'Money Won'!$A$2:$B$89,2,0)</f>
        <v>748000</v>
      </c>
      <c r="K123" s="42" t="s">
        <v>22</v>
      </c>
      <c r="L123" s="41">
        <f>VLOOKUP(K123,'Money Won'!$A$2:$B$89,2,0)</f>
        <v>386375</v>
      </c>
      <c r="M123" s="14" t="s">
        <v>46</v>
      </c>
      <c r="N123" s="15">
        <f>VLOOKUP(M123,'Money Won'!$A$2:$B$89,2,0)</f>
        <v>154000</v>
      </c>
      <c r="O123" s="14" t="s">
        <v>83</v>
      </c>
      <c r="P123" s="15">
        <f>VLOOKUP(O123,'Money Won'!$A$2:$B$89,2,0)</f>
        <v>231000</v>
      </c>
      <c r="Q123" s="111" t="s">
        <v>43</v>
      </c>
      <c r="R123" s="15">
        <f>VLOOKUP(Q123,'Money Won'!$A$2:$B$89,2,0)</f>
        <v>10000</v>
      </c>
      <c r="S123" s="16" t="s">
        <v>117</v>
      </c>
      <c r="T123" s="17">
        <f>VLOOKUP(S123,'Money Won'!$A$2:$B$89,2,0)</f>
        <v>35200</v>
      </c>
      <c r="U123" s="16" t="s">
        <v>116</v>
      </c>
      <c r="V123" s="17">
        <f>VLOOKUP(U123,'Money Won'!$A$2:$B$89,2,0)</f>
        <v>286000</v>
      </c>
      <c r="W123" s="116" t="s">
        <v>105</v>
      </c>
      <c r="X123" s="17">
        <f>VLOOKUP(W123,'Money Won'!$A$2:$B$89,2,0)</f>
        <v>10000</v>
      </c>
      <c r="Y123" s="115" t="s">
        <v>61</v>
      </c>
      <c r="Z123" s="19">
        <f>VLOOKUP(Y123,'Money Won'!$A$2:$B$89,2,0)</f>
        <v>10000</v>
      </c>
      <c r="AA123" s="20" t="s">
        <v>130</v>
      </c>
      <c r="AB123" s="19">
        <f>VLOOKUP(AA123,'Money Won'!$A$2:$B$89,2,0)</f>
        <v>386375</v>
      </c>
      <c r="AC123" s="114" t="s">
        <v>121</v>
      </c>
      <c r="AD123" s="19">
        <f>VLOOKUP(AC123,'Money Won'!$A$2:$B$89,2,0)</f>
        <v>10000</v>
      </c>
      <c r="AE123" s="45" t="s">
        <v>28</v>
      </c>
      <c r="AF123" s="46">
        <f>VLOOKUP(AE123,'Money Won'!$A$2:$B$89,2,0)</f>
        <v>46200</v>
      </c>
      <c r="AG123" s="112" t="s">
        <v>96</v>
      </c>
      <c r="AH123" s="46">
        <f>VLOOKUP(AG123,'Money Won'!$A$2:$B$89,2,0)</f>
        <v>10000</v>
      </c>
      <c r="AI123" s="110" t="s">
        <v>137</v>
      </c>
      <c r="AJ123" s="36">
        <f>VLOOKUP(AI123,'Money Won'!$A$2:$B$89,2,0)</f>
        <v>0</v>
      </c>
    </row>
    <row r="124" spans="1:36" x14ac:dyDescent="0.2">
      <c r="A124" s="1">
        <v>189</v>
      </c>
      <c r="B124" s="13" t="s">
        <v>1021</v>
      </c>
      <c r="C124" s="13" t="s">
        <v>1020</v>
      </c>
      <c r="D124" s="13" t="s">
        <v>1021</v>
      </c>
      <c r="E124" s="1" t="s">
        <v>140</v>
      </c>
      <c r="F124" s="1" t="s">
        <v>106</v>
      </c>
      <c r="G124" s="32" t="s">
        <v>106</v>
      </c>
      <c r="H124" s="26">
        <f t="shared" si="1"/>
        <v>2319451</v>
      </c>
      <c r="I124" s="40" t="s">
        <v>31</v>
      </c>
      <c r="J124" s="41">
        <f>VLOOKUP(I124,'Money Won'!$A$2:$B$89,2,0)</f>
        <v>170500</v>
      </c>
      <c r="K124" s="42" t="s">
        <v>22</v>
      </c>
      <c r="L124" s="41">
        <f>VLOOKUP(K124,'Money Won'!$A$2:$B$89,2,0)</f>
        <v>386375</v>
      </c>
      <c r="M124" s="14" t="s">
        <v>68</v>
      </c>
      <c r="N124" s="15">
        <f>VLOOKUP(M124,'Money Won'!$A$2:$B$89,2,0)</f>
        <v>192500</v>
      </c>
      <c r="O124" s="14" t="s">
        <v>60</v>
      </c>
      <c r="P124" s="15">
        <f>VLOOKUP(O124,'Money Won'!$A$2:$B$89,2,0)</f>
        <v>386375</v>
      </c>
      <c r="Q124" s="14" t="s">
        <v>25</v>
      </c>
      <c r="R124" s="15">
        <f>VLOOKUP(Q124,'Money Won'!$A$2:$B$89,2,0)</f>
        <v>528000</v>
      </c>
      <c r="S124" s="16" t="s">
        <v>116</v>
      </c>
      <c r="T124" s="17">
        <f>VLOOKUP(S124,'Money Won'!$A$2:$B$89,2,0)</f>
        <v>286000</v>
      </c>
      <c r="U124" s="16" t="s">
        <v>23</v>
      </c>
      <c r="V124" s="17">
        <f>VLOOKUP(U124,'Money Won'!$A$2:$B$89,2,0)</f>
        <v>63663</v>
      </c>
      <c r="W124" s="16" t="s">
        <v>115</v>
      </c>
      <c r="X124" s="17">
        <f>VLOOKUP(W124,'Money Won'!$A$2:$B$89,2,0)</f>
        <v>46200</v>
      </c>
      <c r="Y124" s="18" t="s">
        <v>26</v>
      </c>
      <c r="Z124" s="19">
        <f>VLOOKUP(Y124,'Money Won'!$A$2:$B$89,2,0)</f>
        <v>93775</v>
      </c>
      <c r="AA124" s="20" t="s">
        <v>125</v>
      </c>
      <c r="AB124" s="19">
        <f>VLOOKUP(AA124,'Money Won'!$A$2:$B$89,2,0)</f>
        <v>63663</v>
      </c>
      <c r="AC124" s="114" t="s">
        <v>91</v>
      </c>
      <c r="AD124" s="19">
        <f>VLOOKUP(AC124,'Money Won'!$A$2:$B$89,2,0)</f>
        <v>10000</v>
      </c>
      <c r="AE124" s="45" t="s">
        <v>28</v>
      </c>
      <c r="AF124" s="46">
        <f>VLOOKUP(AE124,'Money Won'!$A$2:$B$89,2,0)</f>
        <v>46200</v>
      </c>
      <c r="AG124" s="47" t="s">
        <v>87</v>
      </c>
      <c r="AH124" s="46">
        <f>VLOOKUP(AG124,'Money Won'!$A$2:$B$89,2,0)</f>
        <v>46200</v>
      </c>
      <c r="AI124" s="110" t="s">
        <v>136</v>
      </c>
      <c r="AJ124" s="36">
        <f>VLOOKUP(AI124,'Money Won'!$A$2:$B$89,2,0)</f>
        <v>0</v>
      </c>
    </row>
    <row r="125" spans="1:36" x14ac:dyDescent="0.2">
      <c r="A125" s="22">
        <v>126</v>
      </c>
      <c r="B125" s="13" t="s">
        <v>733</v>
      </c>
      <c r="C125" s="13" t="s">
        <v>732</v>
      </c>
      <c r="D125" s="13" t="s">
        <v>733</v>
      </c>
      <c r="E125" s="1" t="s">
        <v>140</v>
      </c>
      <c r="F125" s="1" t="s">
        <v>106</v>
      </c>
      <c r="G125" s="32" t="s">
        <v>106</v>
      </c>
      <c r="H125" s="26">
        <f t="shared" si="1"/>
        <v>2311648</v>
      </c>
      <c r="I125" s="40" t="s">
        <v>21</v>
      </c>
      <c r="J125" s="41">
        <f>VLOOKUP(I125,'Money Won'!$A$2:$B$89,2,0)</f>
        <v>286000</v>
      </c>
      <c r="K125" s="42" t="s">
        <v>41</v>
      </c>
      <c r="L125" s="41">
        <f>VLOOKUP(K125,'Money Won'!$A$2:$B$89,2,0)</f>
        <v>1188000</v>
      </c>
      <c r="M125" s="14" t="s">
        <v>57</v>
      </c>
      <c r="N125" s="15">
        <f>VLOOKUP(M125,'Money Won'!$A$2:$B$89,2,0)</f>
        <v>63663</v>
      </c>
      <c r="O125" s="14" t="s">
        <v>80</v>
      </c>
      <c r="P125" s="15">
        <f>VLOOKUP(O125,'Money Won'!$A$2:$B$89,2,0)</f>
        <v>76450</v>
      </c>
      <c r="Q125" s="14" t="s">
        <v>60</v>
      </c>
      <c r="R125" s="15">
        <f>VLOOKUP(Q125,'Money Won'!$A$2:$B$89,2,0)</f>
        <v>386375</v>
      </c>
      <c r="S125" s="16" t="s">
        <v>81</v>
      </c>
      <c r="T125" s="17">
        <f>VLOOKUP(S125,'Money Won'!$A$2:$B$89,2,0)</f>
        <v>76450</v>
      </c>
      <c r="U125" s="116" t="s">
        <v>70</v>
      </c>
      <c r="V125" s="17">
        <f>VLOOKUP(U125,'Money Won'!$A$2:$B$89,2,0)</f>
        <v>10000</v>
      </c>
      <c r="W125" s="16" t="s">
        <v>78</v>
      </c>
      <c r="X125" s="17">
        <f>VLOOKUP(W125,'Money Won'!$A$2:$B$89,2,0)</f>
        <v>55275</v>
      </c>
      <c r="Y125" s="115" t="s">
        <v>122</v>
      </c>
      <c r="Z125" s="19">
        <f>VLOOKUP(Y125,'Money Won'!$A$2:$B$89,2,0)</f>
        <v>10000</v>
      </c>
      <c r="AA125" s="20" t="s">
        <v>64</v>
      </c>
      <c r="AB125" s="19">
        <f>VLOOKUP(AA125,'Money Won'!$A$2:$B$89,2,0)</f>
        <v>93775</v>
      </c>
      <c r="AC125" s="20" t="s">
        <v>131</v>
      </c>
      <c r="AD125" s="19">
        <f>VLOOKUP(AC125,'Money Won'!$A$2:$B$89,2,0)</f>
        <v>27060</v>
      </c>
      <c r="AE125" s="45" t="s">
        <v>95</v>
      </c>
      <c r="AF125" s="46">
        <f>VLOOKUP(AE125,'Money Won'!$A$2:$B$89,2,0)</f>
        <v>28600</v>
      </c>
      <c r="AG125" s="112" t="s">
        <v>27</v>
      </c>
      <c r="AH125" s="46">
        <f>VLOOKUP(AG125,'Money Won'!$A$2:$B$89,2,0)</f>
        <v>10000</v>
      </c>
      <c r="AI125" s="110" t="s">
        <v>138</v>
      </c>
      <c r="AJ125" s="36">
        <f>VLOOKUP(AI125,'Money Won'!$A$2:$B$89,2,0)</f>
        <v>0</v>
      </c>
    </row>
    <row r="126" spans="1:36" x14ac:dyDescent="0.2">
      <c r="A126" s="1">
        <v>113</v>
      </c>
      <c r="B126" s="13" t="s">
        <v>518</v>
      </c>
      <c r="C126" s="13" t="s">
        <v>517</v>
      </c>
      <c r="D126" s="13" t="s">
        <v>519</v>
      </c>
      <c r="E126" s="1" t="s">
        <v>140</v>
      </c>
      <c r="F126" s="1" t="s">
        <v>106</v>
      </c>
      <c r="G126" s="32" t="s">
        <v>106</v>
      </c>
      <c r="H126" s="26">
        <f t="shared" si="1"/>
        <v>2304470</v>
      </c>
      <c r="I126" s="40" t="s">
        <v>29</v>
      </c>
      <c r="J126" s="41">
        <f>VLOOKUP(I126,'Money Won'!$A$2:$B$89,2,0)</f>
        <v>748000</v>
      </c>
      <c r="K126" s="42" t="s">
        <v>31</v>
      </c>
      <c r="L126" s="41">
        <f>VLOOKUP(K126,'Money Won'!$A$2:$B$89,2,0)</f>
        <v>170500</v>
      </c>
      <c r="M126" s="14" t="s">
        <v>68</v>
      </c>
      <c r="N126" s="15">
        <f>VLOOKUP(M126,'Money Won'!$A$2:$B$89,2,0)</f>
        <v>192500</v>
      </c>
      <c r="O126" s="111" t="s">
        <v>43</v>
      </c>
      <c r="P126" s="15">
        <f>VLOOKUP(O126,'Money Won'!$A$2:$B$89,2,0)</f>
        <v>10000</v>
      </c>
      <c r="Q126" s="14" t="s">
        <v>25</v>
      </c>
      <c r="R126" s="15">
        <f>VLOOKUP(Q126,'Money Won'!$A$2:$B$89,2,0)</f>
        <v>528000</v>
      </c>
      <c r="S126" s="16" t="s">
        <v>117</v>
      </c>
      <c r="T126" s="17">
        <f>VLOOKUP(S126,'Money Won'!$A$2:$B$89,2,0)</f>
        <v>35200</v>
      </c>
      <c r="U126" s="16" t="s">
        <v>118</v>
      </c>
      <c r="V126" s="17">
        <f>VLOOKUP(U126,'Money Won'!$A$2:$B$89,2,0)</f>
        <v>27720</v>
      </c>
      <c r="W126" s="16" t="s">
        <v>115</v>
      </c>
      <c r="X126" s="17">
        <f>VLOOKUP(W126,'Money Won'!$A$2:$B$89,2,0)</f>
        <v>46200</v>
      </c>
      <c r="Y126" s="18" t="s">
        <v>26</v>
      </c>
      <c r="Z126" s="19">
        <f>VLOOKUP(Y126,'Money Won'!$A$2:$B$89,2,0)</f>
        <v>93775</v>
      </c>
      <c r="AA126" s="20" t="s">
        <v>130</v>
      </c>
      <c r="AB126" s="19">
        <f>VLOOKUP(AA126,'Money Won'!$A$2:$B$89,2,0)</f>
        <v>386375</v>
      </c>
      <c r="AC126" s="114" t="s">
        <v>129</v>
      </c>
      <c r="AD126" s="19">
        <f>VLOOKUP(AC126,'Money Won'!$A$2:$B$89,2,0)</f>
        <v>10000</v>
      </c>
      <c r="AE126" s="113" t="s">
        <v>27</v>
      </c>
      <c r="AF126" s="46">
        <f>VLOOKUP(AE126,'Money Won'!$A$2:$B$89,2,0)</f>
        <v>10000</v>
      </c>
      <c r="AG126" s="47" t="s">
        <v>28</v>
      </c>
      <c r="AH126" s="46">
        <f>VLOOKUP(AG126,'Money Won'!$A$2:$B$89,2,0)</f>
        <v>46200</v>
      </c>
      <c r="AI126" s="110" t="s">
        <v>136</v>
      </c>
      <c r="AJ126" s="36">
        <f>VLOOKUP(AI126,'Money Won'!$A$2:$B$89,2,0)</f>
        <v>0</v>
      </c>
    </row>
    <row r="127" spans="1:36" x14ac:dyDescent="0.2">
      <c r="A127" s="1">
        <v>316</v>
      </c>
      <c r="B127" s="13" t="s">
        <v>795</v>
      </c>
      <c r="C127" s="13" t="s">
        <v>793</v>
      </c>
      <c r="D127" s="13" t="s">
        <v>796</v>
      </c>
      <c r="E127" s="1" t="s">
        <v>140</v>
      </c>
      <c r="F127" s="1" t="s">
        <v>106</v>
      </c>
      <c r="G127" s="32" t="s">
        <v>106</v>
      </c>
      <c r="H127" s="26">
        <f t="shared" si="1"/>
        <v>2300813</v>
      </c>
      <c r="I127" s="40" t="s">
        <v>22</v>
      </c>
      <c r="J127" s="41">
        <f>VLOOKUP(I127,'Money Won'!$A$2:$B$89,2,0)</f>
        <v>386375</v>
      </c>
      <c r="K127" s="42" t="s">
        <v>29</v>
      </c>
      <c r="L127" s="41">
        <f>VLOOKUP(K127,'Money Won'!$A$2:$B$89,2,0)</f>
        <v>748000</v>
      </c>
      <c r="M127" s="14" t="s">
        <v>46</v>
      </c>
      <c r="N127" s="15">
        <f>VLOOKUP(M127,'Money Won'!$A$2:$B$89,2,0)</f>
        <v>154000</v>
      </c>
      <c r="O127" s="111" t="s">
        <v>103</v>
      </c>
      <c r="P127" s="15">
        <f>VLOOKUP(O127,'Money Won'!$A$2:$B$89,2,0)</f>
        <v>10000</v>
      </c>
      <c r="Q127" s="14" t="s">
        <v>25</v>
      </c>
      <c r="R127" s="15">
        <f>VLOOKUP(Q127,'Money Won'!$A$2:$B$89,2,0)</f>
        <v>528000</v>
      </c>
      <c r="S127" s="16" t="s">
        <v>81</v>
      </c>
      <c r="T127" s="17">
        <f>VLOOKUP(S127,'Money Won'!$A$2:$B$89,2,0)</f>
        <v>76450</v>
      </c>
      <c r="U127" s="16" t="s">
        <v>88</v>
      </c>
      <c r="V127" s="17">
        <f>VLOOKUP(U127,'Money Won'!$A$2:$B$89,2,0)</f>
        <v>128150</v>
      </c>
      <c r="W127" s="16" t="s">
        <v>115</v>
      </c>
      <c r="X127" s="17">
        <f>VLOOKUP(W127,'Money Won'!$A$2:$B$89,2,0)</f>
        <v>46200</v>
      </c>
      <c r="Y127" s="115" t="s">
        <v>122</v>
      </c>
      <c r="Z127" s="19">
        <f>VLOOKUP(Y127,'Money Won'!$A$2:$B$89,2,0)</f>
        <v>10000</v>
      </c>
      <c r="AA127" s="20" t="s">
        <v>125</v>
      </c>
      <c r="AB127" s="19">
        <f>VLOOKUP(AA127,'Money Won'!$A$2:$B$89,2,0)</f>
        <v>63663</v>
      </c>
      <c r="AC127" s="20" t="s">
        <v>82</v>
      </c>
      <c r="AD127" s="19">
        <f>VLOOKUP(AC127,'Money Won'!$A$2:$B$89,2,0)</f>
        <v>93775</v>
      </c>
      <c r="AE127" s="113" t="s">
        <v>132</v>
      </c>
      <c r="AF127" s="46">
        <f>VLOOKUP(AE127,'Money Won'!$A$2:$B$89,2,0)</f>
        <v>10000</v>
      </c>
      <c r="AG127" s="47" t="s">
        <v>28</v>
      </c>
      <c r="AH127" s="46">
        <f>VLOOKUP(AG127,'Money Won'!$A$2:$B$89,2,0)</f>
        <v>46200</v>
      </c>
      <c r="AI127" s="110" t="s">
        <v>138</v>
      </c>
      <c r="AJ127" s="36">
        <f>VLOOKUP(AI127,'Money Won'!$A$2:$B$89,2,0)</f>
        <v>0</v>
      </c>
    </row>
    <row r="128" spans="1:36" x14ac:dyDescent="0.2">
      <c r="A128" s="22">
        <v>277</v>
      </c>
      <c r="B128" s="13" t="s">
        <v>295</v>
      </c>
      <c r="C128" s="13" t="s">
        <v>293</v>
      </c>
      <c r="D128" s="13" t="s">
        <v>304</v>
      </c>
      <c r="E128" s="1" t="s">
        <v>140</v>
      </c>
      <c r="F128" s="1" t="s">
        <v>106</v>
      </c>
      <c r="G128" s="32" t="s">
        <v>106</v>
      </c>
      <c r="H128" s="26">
        <f t="shared" si="1"/>
        <v>2297945</v>
      </c>
      <c r="I128" s="40" t="s">
        <v>54</v>
      </c>
      <c r="J128" s="41">
        <f>VLOOKUP(I128,'Money Won'!$A$2:$B$89,2,0)</f>
        <v>231000</v>
      </c>
      <c r="K128" s="42" t="s">
        <v>21</v>
      </c>
      <c r="L128" s="41">
        <f>VLOOKUP(K128,'Money Won'!$A$2:$B$89,2,0)</f>
        <v>286000</v>
      </c>
      <c r="M128" s="14" t="s">
        <v>25</v>
      </c>
      <c r="N128" s="15">
        <f>VLOOKUP(M128,'Money Won'!$A$2:$B$89,2,0)</f>
        <v>528000</v>
      </c>
      <c r="O128" s="14" t="s">
        <v>68</v>
      </c>
      <c r="P128" s="15">
        <f>VLOOKUP(O128,'Money Won'!$A$2:$B$89,2,0)</f>
        <v>192500</v>
      </c>
      <c r="Q128" s="14" t="s">
        <v>60</v>
      </c>
      <c r="R128" s="15">
        <f>VLOOKUP(Q128,'Money Won'!$A$2:$B$89,2,0)</f>
        <v>386375</v>
      </c>
      <c r="S128" s="16" t="s">
        <v>117</v>
      </c>
      <c r="T128" s="17">
        <f>VLOOKUP(S128,'Money Won'!$A$2:$B$89,2,0)</f>
        <v>35200</v>
      </c>
      <c r="U128" s="16" t="s">
        <v>118</v>
      </c>
      <c r="V128" s="17">
        <f>VLOOKUP(U128,'Money Won'!$A$2:$B$89,2,0)</f>
        <v>27720</v>
      </c>
      <c r="W128" s="16" t="s">
        <v>115</v>
      </c>
      <c r="X128" s="17">
        <f>VLOOKUP(W128,'Money Won'!$A$2:$B$89,2,0)</f>
        <v>46200</v>
      </c>
      <c r="Y128" s="115" t="s">
        <v>44</v>
      </c>
      <c r="Z128" s="19">
        <f>VLOOKUP(Y128,'Money Won'!$A$2:$B$89,2,0)</f>
        <v>10000</v>
      </c>
      <c r="AA128" s="20" t="s">
        <v>130</v>
      </c>
      <c r="AB128" s="19">
        <f>VLOOKUP(AA128,'Money Won'!$A$2:$B$89,2,0)</f>
        <v>386375</v>
      </c>
      <c r="AC128" s="20" t="s">
        <v>26</v>
      </c>
      <c r="AD128" s="19">
        <f>VLOOKUP(AC128,'Money Won'!$A$2:$B$89,2,0)</f>
        <v>93775</v>
      </c>
      <c r="AE128" s="45" t="s">
        <v>95</v>
      </c>
      <c r="AF128" s="46">
        <f>VLOOKUP(AE128,'Money Won'!$A$2:$B$89,2,0)</f>
        <v>28600</v>
      </c>
      <c r="AG128" s="47" t="s">
        <v>28</v>
      </c>
      <c r="AH128" s="46">
        <f>VLOOKUP(AG128,'Money Won'!$A$2:$B$89,2,0)</f>
        <v>46200</v>
      </c>
      <c r="AI128" s="110" t="s">
        <v>136</v>
      </c>
      <c r="AJ128" s="36">
        <f>VLOOKUP(AI128,'Money Won'!$A$2:$B$89,2,0)</f>
        <v>0</v>
      </c>
    </row>
    <row r="129" spans="1:36" x14ac:dyDescent="0.2">
      <c r="A129" s="1">
        <v>348</v>
      </c>
      <c r="B129" s="13" t="s">
        <v>850</v>
      </c>
      <c r="C129" s="13" t="s">
        <v>848</v>
      </c>
      <c r="D129" s="13" t="s">
        <v>358</v>
      </c>
      <c r="E129" s="1" t="s">
        <v>140</v>
      </c>
      <c r="F129" s="1" t="s">
        <v>106</v>
      </c>
      <c r="G129" s="32" t="s">
        <v>106</v>
      </c>
      <c r="H129" s="26">
        <f t="shared" si="1"/>
        <v>2297888</v>
      </c>
      <c r="I129" s="40" t="s">
        <v>29</v>
      </c>
      <c r="J129" s="41">
        <f>VLOOKUP(I129,'Money Won'!$A$2:$B$89,2,0)</f>
        <v>748000</v>
      </c>
      <c r="K129" s="42" t="s">
        <v>31</v>
      </c>
      <c r="L129" s="41">
        <f>VLOOKUP(K129,'Money Won'!$A$2:$B$89,2,0)</f>
        <v>170500</v>
      </c>
      <c r="M129" s="14" t="s">
        <v>25</v>
      </c>
      <c r="N129" s="15">
        <f>VLOOKUP(M129,'Money Won'!$A$2:$B$89,2,0)</f>
        <v>528000</v>
      </c>
      <c r="O129" s="14" t="s">
        <v>60</v>
      </c>
      <c r="P129" s="15">
        <f>VLOOKUP(O129,'Money Won'!$A$2:$B$89,2,0)</f>
        <v>386375</v>
      </c>
      <c r="Q129" s="111" t="s">
        <v>72</v>
      </c>
      <c r="R129" s="15">
        <f>VLOOKUP(Q129,'Money Won'!$A$2:$B$89,2,0)</f>
        <v>10000</v>
      </c>
      <c r="S129" s="16" t="s">
        <v>23</v>
      </c>
      <c r="T129" s="17">
        <f>VLOOKUP(S129,'Money Won'!$A$2:$B$89,2,0)</f>
        <v>63663</v>
      </c>
      <c r="U129" s="16" t="s">
        <v>81</v>
      </c>
      <c r="V129" s="17">
        <f>VLOOKUP(U129,'Money Won'!$A$2:$B$89,2,0)</f>
        <v>76450</v>
      </c>
      <c r="W129" s="16" t="s">
        <v>113</v>
      </c>
      <c r="X129" s="17">
        <f>VLOOKUP(W129,'Money Won'!$A$2:$B$89,2,0)</f>
        <v>192500</v>
      </c>
      <c r="Y129" s="115" t="s">
        <v>44</v>
      </c>
      <c r="Z129" s="19">
        <f>VLOOKUP(Y129,'Money Won'!$A$2:$B$89,2,0)</f>
        <v>10000</v>
      </c>
      <c r="AA129" s="114" t="s">
        <v>121</v>
      </c>
      <c r="AB129" s="19">
        <f>VLOOKUP(AA129,'Money Won'!$A$2:$B$89,2,0)</f>
        <v>10000</v>
      </c>
      <c r="AC129" s="114" t="s">
        <v>129</v>
      </c>
      <c r="AD129" s="19">
        <f>VLOOKUP(AC129,'Money Won'!$A$2:$B$89,2,0)</f>
        <v>10000</v>
      </c>
      <c r="AE129" s="45" t="s">
        <v>28</v>
      </c>
      <c r="AF129" s="46">
        <f>VLOOKUP(AE129,'Money Won'!$A$2:$B$89,2,0)</f>
        <v>46200</v>
      </c>
      <c r="AG129" s="47" t="s">
        <v>87</v>
      </c>
      <c r="AH129" s="46">
        <f>VLOOKUP(AG129,'Money Won'!$A$2:$B$89,2,0)</f>
        <v>46200</v>
      </c>
      <c r="AI129" s="110" t="s">
        <v>135</v>
      </c>
      <c r="AJ129" s="36">
        <f>VLOOKUP(AI129,'Money Won'!$A$2:$B$89,2,0)</f>
        <v>0</v>
      </c>
    </row>
    <row r="130" spans="1:36" x14ac:dyDescent="0.2">
      <c r="A130" s="1">
        <v>212</v>
      </c>
      <c r="B130" s="13" t="s">
        <v>319</v>
      </c>
      <c r="C130" s="13" t="s">
        <v>316</v>
      </c>
      <c r="D130" s="13" t="s">
        <v>320</v>
      </c>
      <c r="E130" s="1" t="s">
        <v>140</v>
      </c>
      <c r="F130" s="1" t="s">
        <v>106</v>
      </c>
      <c r="G130" s="32" t="s">
        <v>106</v>
      </c>
      <c r="H130" s="26">
        <f t="shared" ref="H130:H193" si="2">SUM(J130)+L130+N130+P130+R130+T130+V130+X130+Z130+AB130+AD130+AF130+AH130+AJ130</f>
        <v>2286688</v>
      </c>
      <c r="I130" s="40" t="s">
        <v>29</v>
      </c>
      <c r="J130" s="41">
        <f>VLOOKUP(I130,'Money Won'!$A$2:$B$89,2,0)</f>
        <v>748000</v>
      </c>
      <c r="K130" s="42" t="s">
        <v>22</v>
      </c>
      <c r="L130" s="41">
        <f>VLOOKUP(K130,'Money Won'!$A$2:$B$89,2,0)</f>
        <v>386375</v>
      </c>
      <c r="M130" s="14" t="s">
        <v>68</v>
      </c>
      <c r="N130" s="15">
        <f>VLOOKUP(M130,'Money Won'!$A$2:$B$89,2,0)</f>
        <v>192500</v>
      </c>
      <c r="O130" s="14" t="s">
        <v>57</v>
      </c>
      <c r="P130" s="15">
        <f>VLOOKUP(O130,'Money Won'!$A$2:$B$89,2,0)</f>
        <v>63663</v>
      </c>
      <c r="Q130" s="14" t="s">
        <v>80</v>
      </c>
      <c r="R130" s="15">
        <f>VLOOKUP(Q130,'Money Won'!$A$2:$B$89,2,0)</f>
        <v>76450</v>
      </c>
      <c r="S130" s="16" t="s">
        <v>114</v>
      </c>
      <c r="T130" s="17">
        <f>VLOOKUP(S130,'Money Won'!$A$2:$B$89,2,0)</f>
        <v>35200</v>
      </c>
      <c r="U130" s="16" t="s">
        <v>102</v>
      </c>
      <c r="V130" s="17">
        <f>VLOOKUP(U130,'Money Won'!$A$2:$B$89,2,0)</f>
        <v>128150</v>
      </c>
      <c r="W130" s="116" t="s">
        <v>70</v>
      </c>
      <c r="X130" s="17">
        <f>VLOOKUP(W130,'Money Won'!$A$2:$B$89,2,0)</f>
        <v>10000</v>
      </c>
      <c r="Y130" s="115" t="s">
        <v>120</v>
      </c>
      <c r="Z130" s="19">
        <f>VLOOKUP(Y130,'Money Won'!$A$2:$B$89,2,0)</f>
        <v>10000</v>
      </c>
      <c r="AA130" s="20" t="s">
        <v>130</v>
      </c>
      <c r="AB130" s="19">
        <f>VLOOKUP(AA130,'Money Won'!$A$2:$B$89,2,0)</f>
        <v>386375</v>
      </c>
      <c r="AC130" s="20" t="s">
        <v>82</v>
      </c>
      <c r="AD130" s="19">
        <f>VLOOKUP(AC130,'Money Won'!$A$2:$B$89,2,0)</f>
        <v>93775</v>
      </c>
      <c r="AE130" s="45" t="s">
        <v>87</v>
      </c>
      <c r="AF130" s="46">
        <f>VLOOKUP(AE130,'Money Won'!$A$2:$B$89,2,0)</f>
        <v>46200</v>
      </c>
      <c r="AG130" s="112" t="s">
        <v>90</v>
      </c>
      <c r="AH130" s="46">
        <f>VLOOKUP(AG130,'Money Won'!$A$2:$B$89,2,0)</f>
        <v>10000</v>
      </c>
      <c r="AI130" s="35" t="s">
        <v>134</v>
      </c>
      <c r="AJ130" s="36">
        <f>VLOOKUP(AI130,'Money Won'!$A$2:$B$89,2,0)</f>
        <v>100000</v>
      </c>
    </row>
    <row r="131" spans="1:36" x14ac:dyDescent="0.2">
      <c r="A131" s="22">
        <v>473</v>
      </c>
      <c r="B131" s="13" t="s">
        <v>791</v>
      </c>
      <c r="C131" s="13" t="s">
        <v>789</v>
      </c>
      <c r="D131" s="13" t="s">
        <v>790</v>
      </c>
      <c r="E131" s="1" t="s">
        <v>140</v>
      </c>
      <c r="F131" s="1" t="s">
        <v>106</v>
      </c>
      <c r="G131" s="32" t="s">
        <v>106</v>
      </c>
      <c r="H131" s="26">
        <f t="shared" si="2"/>
        <v>2283645</v>
      </c>
      <c r="I131" s="40" t="s">
        <v>29</v>
      </c>
      <c r="J131" s="41">
        <f>VLOOKUP(I131,'Money Won'!$A$2:$B$89,2,0)</f>
        <v>748000</v>
      </c>
      <c r="K131" s="42" t="s">
        <v>22</v>
      </c>
      <c r="L131" s="41">
        <f>VLOOKUP(K131,'Money Won'!$A$2:$B$89,2,0)</f>
        <v>386375</v>
      </c>
      <c r="M131" s="111" t="s">
        <v>103</v>
      </c>
      <c r="N131" s="15">
        <f>VLOOKUP(M131,'Money Won'!$A$2:$B$89,2,0)</f>
        <v>10000</v>
      </c>
      <c r="O131" s="14" t="s">
        <v>32</v>
      </c>
      <c r="P131" s="15">
        <f>VLOOKUP(O131,'Money Won'!$A$2:$B$89,2,0)</f>
        <v>319000</v>
      </c>
      <c r="Q131" s="14" t="s">
        <v>60</v>
      </c>
      <c r="R131" s="15">
        <f>VLOOKUP(Q131,'Money Won'!$A$2:$B$89,2,0)</f>
        <v>386375</v>
      </c>
      <c r="S131" s="16" t="s">
        <v>114</v>
      </c>
      <c r="T131" s="17">
        <f>VLOOKUP(S131,'Money Won'!$A$2:$B$89,2,0)</f>
        <v>35200</v>
      </c>
      <c r="U131" s="16" t="s">
        <v>118</v>
      </c>
      <c r="V131" s="17">
        <f>VLOOKUP(U131,'Money Won'!$A$2:$B$89,2,0)</f>
        <v>27720</v>
      </c>
      <c r="W131" s="16" t="s">
        <v>115</v>
      </c>
      <c r="X131" s="17">
        <f>VLOOKUP(W131,'Money Won'!$A$2:$B$89,2,0)</f>
        <v>46200</v>
      </c>
      <c r="Y131" s="115" t="s">
        <v>44</v>
      </c>
      <c r="Z131" s="19">
        <f>VLOOKUP(Y131,'Money Won'!$A$2:$B$89,2,0)</f>
        <v>10000</v>
      </c>
      <c r="AA131" s="20" t="s">
        <v>64</v>
      </c>
      <c r="AB131" s="19">
        <f>VLOOKUP(AA131,'Money Won'!$A$2:$B$89,2,0)</f>
        <v>93775</v>
      </c>
      <c r="AC131" s="20" t="s">
        <v>33</v>
      </c>
      <c r="AD131" s="19">
        <f>VLOOKUP(AC131,'Money Won'!$A$2:$B$89,2,0)</f>
        <v>46200</v>
      </c>
      <c r="AE131" s="45" t="s">
        <v>95</v>
      </c>
      <c r="AF131" s="46">
        <f>VLOOKUP(AE131,'Money Won'!$A$2:$B$89,2,0)</f>
        <v>28600</v>
      </c>
      <c r="AG131" s="47" t="s">
        <v>28</v>
      </c>
      <c r="AH131" s="46">
        <f>VLOOKUP(AG131,'Money Won'!$A$2:$B$89,2,0)</f>
        <v>46200</v>
      </c>
      <c r="AI131" s="35" t="s">
        <v>134</v>
      </c>
      <c r="AJ131" s="36">
        <f>VLOOKUP(AI131,'Money Won'!$A$2:$B$89,2,0)</f>
        <v>100000</v>
      </c>
    </row>
    <row r="132" spans="1:36" x14ac:dyDescent="0.2">
      <c r="A132" s="1">
        <v>216</v>
      </c>
      <c r="B132" s="13" t="s">
        <v>755</v>
      </c>
      <c r="C132" s="13" t="s">
        <v>758</v>
      </c>
      <c r="D132" s="13" t="s">
        <v>759</v>
      </c>
      <c r="E132" s="1" t="s">
        <v>140</v>
      </c>
      <c r="F132" s="1" t="s">
        <v>106</v>
      </c>
      <c r="G132" s="32" t="s">
        <v>106</v>
      </c>
      <c r="H132" s="26">
        <f t="shared" si="2"/>
        <v>2283433</v>
      </c>
      <c r="I132" s="40" t="s">
        <v>29</v>
      </c>
      <c r="J132" s="41">
        <f>VLOOKUP(I132,'Money Won'!$A$2:$B$89,2,0)</f>
        <v>748000</v>
      </c>
      <c r="K132" s="42" t="s">
        <v>31</v>
      </c>
      <c r="L132" s="41">
        <f>VLOOKUP(K132,'Money Won'!$A$2:$B$89,2,0)</f>
        <v>170500</v>
      </c>
      <c r="M132" s="14" t="s">
        <v>46</v>
      </c>
      <c r="N132" s="15">
        <f>VLOOKUP(M132,'Money Won'!$A$2:$B$89,2,0)</f>
        <v>154000</v>
      </c>
      <c r="O132" s="111" t="s">
        <v>103</v>
      </c>
      <c r="P132" s="15">
        <f>VLOOKUP(O132,'Money Won'!$A$2:$B$89,2,0)</f>
        <v>10000</v>
      </c>
      <c r="Q132" s="14" t="s">
        <v>25</v>
      </c>
      <c r="R132" s="15">
        <f>VLOOKUP(Q132,'Money Won'!$A$2:$B$89,2,0)</f>
        <v>528000</v>
      </c>
      <c r="S132" s="116" t="s">
        <v>92</v>
      </c>
      <c r="T132" s="17">
        <f>VLOOKUP(S132,'Money Won'!$A$2:$B$89,2,0)</f>
        <v>10000</v>
      </c>
      <c r="U132" s="16" t="s">
        <v>117</v>
      </c>
      <c r="V132" s="17">
        <f>VLOOKUP(U132,'Money Won'!$A$2:$B$89,2,0)</f>
        <v>35200</v>
      </c>
      <c r="W132" s="16" t="s">
        <v>118</v>
      </c>
      <c r="X132" s="17">
        <f>VLOOKUP(W132,'Money Won'!$A$2:$B$89,2,0)</f>
        <v>27720</v>
      </c>
      <c r="Y132" s="18" t="s">
        <v>130</v>
      </c>
      <c r="Z132" s="19">
        <f>VLOOKUP(Y132,'Money Won'!$A$2:$B$89,2,0)</f>
        <v>386375</v>
      </c>
      <c r="AA132" s="20" t="s">
        <v>125</v>
      </c>
      <c r="AB132" s="19">
        <f>VLOOKUP(AA132,'Money Won'!$A$2:$B$89,2,0)</f>
        <v>63663</v>
      </c>
      <c r="AC132" s="20" t="s">
        <v>26</v>
      </c>
      <c r="AD132" s="19">
        <f>VLOOKUP(AC132,'Money Won'!$A$2:$B$89,2,0)</f>
        <v>93775</v>
      </c>
      <c r="AE132" s="45" t="s">
        <v>28</v>
      </c>
      <c r="AF132" s="46">
        <f>VLOOKUP(AE132,'Money Won'!$A$2:$B$89,2,0)</f>
        <v>46200</v>
      </c>
      <c r="AG132" s="112" t="s">
        <v>27</v>
      </c>
      <c r="AH132" s="46">
        <f>VLOOKUP(AG132,'Money Won'!$A$2:$B$89,2,0)</f>
        <v>10000</v>
      </c>
      <c r="AI132" s="110" t="s">
        <v>136</v>
      </c>
      <c r="AJ132" s="36">
        <f>VLOOKUP(AI132,'Money Won'!$A$2:$B$89,2,0)</f>
        <v>0</v>
      </c>
    </row>
    <row r="133" spans="1:36" x14ac:dyDescent="0.2">
      <c r="A133" s="1">
        <v>271</v>
      </c>
      <c r="B133" s="13" t="s">
        <v>936</v>
      </c>
      <c r="C133" s="13" t="s">
        <v>934</v>
      </c>
      <c r="D133" s="13" t="s">
        <v>937</v>
      </c>
      <c r="E133" s="1" t="s">
        <v>140</v>
      </c>
      <c r="F133" s="1" t="s">
        <v>106</v>
      </c>
      <c r="G133" s="32" t="s">
        <v>106</v>
      </c>
      <c r="H133" s="26">
        <f t="shared" si="2"/>
        <v>2274113</v>
      </c>
      <c r="I133" s="40" t="s">
        <v>21</v>
      </c>
      <c r="J133" s="41">
        <f>VLOOKUP(I133,'Money Won'!$A$2:$B$89,2,0)</f>
        <v>286000</v>
      </c>
      <c r="K133" s="42" t="s">
        <v>97</v>
      </c>
      <c r="L133" s="41">
        <f>VLOOKUP(K133,'Money Won'!$A$2:$B$89,2,0)</f>
        <v>63663</v>
      </c>
      <c r="M133" s="14" t="s">
        <v>68</v>
      </c>
      <c r="N133" s="15">
        <f>VLOOKUP(M133,'Money Won'!$A$2:$B$89,2,0)</f>
        <v>192500</v>
      </c>
      <c r="O133" s="14" t="s">
        <v>46</v>
      </c>
      <c r="P133" s="15">
        <f>VLOOKUP(O133,'Money Won'!$A$2:$B$89,2,0)</f>
        <v>154000</v>
      </c>
      <c r="Q133" s="14" t="s">
        <v>25</v>
      </c>
      <c r="R133" s="15">
        <f>VLOOKUP(Q133,'Money Won'!$A$2:$B$89,2,0)</f>
        <v>528000</v>
      </c>
      <c r="S133" s="16" t="s">
        <v>116</v>
      </c>
      <c r="T133" s="17">
        <f>VLOOKUP(S133,'Money Won'!$A$2:$B$89,2,0)</f>
        <v>286000</v>
      </c>
      <c r="U133" s="16" t="s">
        <v>117</v>
      </c>
      <c r="V133" s="17">
        <f>VLOOKUP(U133,'Money Won'!$A$2:$B$89,2,0)</f>
        <v>35200</v>
      </c>
      <c r="W133" s="16" t="s">
        <v>115</v>
      </c>
      <c r="X133" s="17">
        <f>VLOOKUP(W133,'Money Won'!$A$2:$B$89,2,0)</f>
        <v>46200</v>
      </c>
      <c r="Y133" s="18" t="s">
        <v>130</v>
      </c>
      <c r="Z133" s="19">
        <f>VLOOKUP(Y133,'Money Won'!$A$2:$B$89,2,0)</f>
        <v>386375</v>
      </c>
      <c r="AA133" s="20" t="s">
        <v>33</v>
      </c>
      <c r="AB133" s="19">
        <f>VLOOKUP(AA133,'Money Won'!$A$2:$B$89,2,0)</f>
        <v>46200</v>
      </c>
      <c r="AC133" s="20" t="s">
        <v>26</v>
      </c>
      <c r="AD133" s="19">
        <f>VLOOKUP(AC133,'Money Won'!$A$2:$B$89,2,0)</f>
        <v>93775</v>
      </c>
      <c r="AE133" s="113" t="s">
        <v>27</v>
      </c>
      <c r="AF133" s="46">
        <f>VLOOKUP(AE133,'Money Won'!$A$2:$B$89,2,0)</f>
        <v>10000</v>
      </c>
      <c r="AG133" s="47" t="s">
        <v>28</v>
      </c>
      <c r="AH133" s="46">
        <f>VLOOKUP(AG133,'Money Won'!$A$2:$B$89,2,0)</f>
        <v>46200</v>
      </c>
      <c r="AI133" s="35" t="s">
        <v>134</v>
      </c>
      <c r="AJ133" s="36">
        <f>VLOOKUP(AI133,'Money Won'!$A$2:$B$89,2,0)</f>
        <v>100000</v>
      </c>
    </row>
    <row r="134" spans="1:36" x14ac:dyDescent="0.2">
      <c r="A134" s="22">
        <v>155</v>
      </c>
      <c r="B134" s="13" t="s">
        <v>505</v>
      </c>
      <c r="C134" s="13" t="s">
        <v>503</v>
      </c>
      <c r="D134" s="13" t="s">
        <v>506</v>
      </c>
      <c r="E134" s="1" t="s">
        <v>140</v>
      </c>
      <c r="F134" s="1" t="s">
        <v>106</v>
      </c>
      <c r="G134" s="32" t="s">
        <v>106</v>
      </c>
      <c r="H134" s="26">
        <f t="shared" si="2"/>
        <v>2273675</v>
      </c>
      <c r="I134" s="40" t="s">
        <v>54</v>
      </c>
      <c r="J134" s="41">
        <f>VLOOKUP(I134,'Money Won'!$A$2:$B$89,2,0)</f>
        <v>231000</v>
      </c>
      <c r="K134" s="42" t="s">
        <v>31</v>
      </c>
      <c r="L134" s="41">
        <f>VLOOKUP(K134,'Money Won'!$A$2:$B$89,2,0)</f>
        <v>170500</v>
      </c>
      <c r="M134" s="14" t="s">
        <v>68</v>
      </c>
      <c r="N134" s="15">
        <f>VLOOKUP(M134,'Money Won'!$A$2:$B$89,2,0)</f>
        <v>192500</v>
      </c>
      <c r="O134" s="14" t="s">
        <v>25</v>
      </c>
      <c r="P134" s="15">
        <f>VLOOKUP(O134,'Money Won'!$A$2:$B$89,2,0)</f>
        <v>528000</v>
      </c>
      <c r="Q134" s="14" t="s">
        <v>60</v>
      </c>
      <c r="R134" s="15">
        <f>VLOOKUP(Q134,'Money Won'!$A$2:$B$89,2,0)</f>
        <v>386375</v>
      </c>
      <c r="S134" s="116" t="s">
        <v>71</v>
      </c>
      <c r="T134" s="17">
        <f>VLOOKUP(S134,'Money Won'!$A$2:$B$89,2,0)</f>
        <v>10000</v>
      </c>
      <c r="U134" s="16" t="s">
        <v>88</v>
      </c>
      <c r="V134" s="17">
        <f>VLOOKUP(U134,'Money Won'!$A$2:$B$89,2,0)</f>
        <v>128150</v>
      </c>
      <c r="W134" s="16" t="s">
        <v>115</v>
      </c>
      <c r="X134" s="17">
        <f>VLOOKUP(W134,'Money Won'!$A$2:$B$89,2,0)</f>
        <v>46200</v>
      </c>
      <c r="Y134" s="18" t="s">
        <v>26</v>
      </c>
      <c r="Z134" s="19">
        <f>VLOOKUP(Y134,'Money Won'!$A$2:$B$89,2,0)</f>
        <v>93775</v>
      </c>
      <c r="AA134" s="20" t="s">
        <v>128</v>
      </c>
      <c r="AB134" s="19">
        <f>VLOOKUP(AA134,'Money Won'!$A$2:$B$89,2,0)</f>
        <v>26000</v>
      </c>
      <c r="AC134" s="20" t="s">
        <v>130</v>
      </c>
      <c r="AD134" s="19">
        <f>VLOOKUP(AC134,'Money Won'!$A$2:$B$89,2,0)</f>
        <v>386375</v>
      </c>
      <c r="AE134" s="45" t="s">
        <v>95</v>
      </c>
      <c r="AF134" s="46">
        <f>VLOOKUP(AE134,'Money Won'!$A$2:$B$89,2,0)</f>
        <v>28600</v>
      </c>
      <c r="AG134" s="47" t="s">
        <v>87</v>
      </c>
      <c r="AH134" s="46">
        <f>VLOOKUP(AG134,'Money Won'!$A$2:$B$89,2,0)</f>
        <v>46200</v>
      </c>
      <c r="AI134" s="110" t="s">
        <v>136</v>
      </c>
      <c r="AJ134" s="36">
        <f>VLOOKUP(AI134,'Money Won'!$A$2:$B$89,2,0)</f>
        <v>0</v>
      </c>
    </row>
    <row r="135" spans="1:36" x14ac:dyDescent="0.2">
      <c r="A135" s="1">
        <v>167</v>
      </c>
      <c r="B135" s="13" t="s">
        <v>735</v>
      </c>
      <c r="C135" s="13" t="s">
        <v>737</v>
      </c>
      <c r="D135" s="13" t="s">
        <v>735</v>
      </c>
      <c r="E135" s="1" t="s">
        <v>140</v>
      </c>
      <c r="F135" s="1" t="s">
        <v>106</v>
      </c>
      <c r="G135" s="32" t="s">
        <v>106</v>
      </c>
      <c r="H135" s="26">
        <f t="shared" si="2"/>
        <v>2268300</v>
      </c>
      <c r="I135" s="40" t="s">
        <v>29</v>
      </c>
      <c r="J135" s="41">
        <f>VLOOKUP(I135,'Money Won'!$A$2:$B$89,2,0)</f>
        <v>748000</v>
      </c>
      <c r="K135" s="42" t="s">
        <v>31</v>
      </c>
      <c r="L135" s="41">
        <f>VLOOKUP(K135,'Money Won'!$A$2:$B$89,2,0)</f>
        <v>170500</v>
      </c>
      <c r="M135" s="14" t="s">
        <v>25</v>
      </c>
      <c r="N135" s="15">
        <f>VLOOKUP(M135,'Money Won'!$A$2:$B$89,2,0)</f>
        <v>528000</v>
      </c>
      <c r="O135" s="14" t="s">
        <v>68</v>
      </c>
      <c r="P135" s="15">
        <f>VLOOKUP(O135,'Money Won'!$A$2:$B$89,2,0)</f>
        <v>192500</v>
      </c>
      <c r="Q135" s="14" t="s">
        <v>80</v>
      </c>
      <c r="R135" s="15">
        <f>VLOOKUP(Q135,'Money Won'!$A$2:$B$89,2,0)</f>
        <v>76450</v>
      </c>
      <c r="S135" s="16" t="s">
        <v>114</v>
      </c>
      <c r="T135" s="17">
        <f>VLOOKUP(S135,'Money Won'!$A$2:$B$89,2,0)</f>
        <v>35200</v>
      </c>
      <c r="U135" s="16" t="s">
        <v>117</v>
      </c>
      <c r="V135" s="17">
        <f>VLOOKUP(U135,'Money Won'!$A$2:$B$89,2,0)</f>
        <v>35200</v>
      </c>
      <c r="W135" s="16" t="s">
        <v>113</v>
      </c>
      <c r="X135" s="17">
        <f>VLOOKUP(W135,'Money Won'!$A$2:$B$89,2,0)</f>
        <v>192500</v>
      </c>
      <c r="Y135" s="115" t="s">
        <v>44</v>
      </c>
      <c r="Z135" s="19">
        <f>VLOOKUP(Y135,'Money Won'!$A$2:$B$89,2,0)</f>
        <v>10000</v>
      </c>
      <c r="AA135" s="20" t="s">
        <v>26</v>
      </c>
      <c r="AB135" s="19">
        <f>VLOOKUP(AA135,'Money Won'!$A$2:$B$89,2,0)</f>
        <v>93775</v>
      </c>
      <c r="AC135" s="20" t="s">
        <v>82</v>
      </c>
      <c r="AD135" s="19">
        <f>VLOOKUP(AC135,'Money Won'!$A$2:$B$89,2,0)</f>
        <v>93775</v>
      </c>
      <c r="AE135" s="45" t="s">
        <v>28</v>
      </c>
      <c r="AF135" s="46">
        <f>VLOOKUP(AE135,'Money Won'!$A$2:$B$89,2,0)</f>
        <v>46200</v>
      </c>
      <c r="AG135" s="47" t="s">
        <v>87</v>
      </c>
      <c r="AH135" s="46">
        <f>VLOOKUP(AG135,'Money Won'!$A$2:$B$89,2,0)</f>
        <v>46200</v>
      </c>
      <c r="AI135" s="110" t="s">
        <v>136</v>
      </c>
      <c r="AJ135" s="36">
        <f>VLOOKUP(AI135,'Money Won'!$A$2:$B$89,2,0)</f>
        <v>0</v>
      </c>
    </row>
    <row r="136" spans="1:36" x14ac:dyDescent="0.2">
      <c r="A136" s="1">
        <v>125</v>
      </c>
      <c r="B136" s="13" t="s">
        <v>466</v>
      </c>
      <c r="C136" s="13" t="s">
        <v>464</v>
      </c>
      <c r="D136" s="13" t="s">
        <v>467</v>
      </c>
      <c r="E136" s="1" t="s">
        <v>140</v>
      </c>
      <c r="F136" s="1" t="s">
        <v>106</v>
      </c>
      <c r="G136" s="32" t="s">
        <v>106</v>
      </c>
      <c r="H136" s="26">
        <f t="shared" si="2"/>
        <v>2267413</v>
      </c>
      <c r="I136" s="40" t="s">
        <v>54</v>
      </c>
      <c r="J136" s="41">
        <f>VLOOKUP(I136,'Money Won'!$A$2:$B$89,2,0)</f>
        <v>231000</v>
      </c>
      <c r="K136" s="42" t="s">
        <v>41</v>
      </c>
      <c r="L136" s="41">
        <f>VLOOKUP(K136,'Money Won'!$A$2:$B$89,2,0)</f>
        <v>1188000</v>
      </c>
      <c r="M136" s="14" t="s">
        <v>55</v>
      </c>
      <c r="N136" s="15">
        <f>VLOOKUP(M136,'Money Won'!$A$2:$B$89,2,0)</f>
        <v>231000</v>
      </c>
      <c r="O136" s="14" t="s">
        <v>68</v>
      </c>
      <c r="P136" s="15">
        <f>VLOOKUP(O136,'Money Won'!$A$2:$B$89,2,0)</f>
        <v>192500</v>
      </c>
      <c r="Q136" s="111" t="s">
        <v>72</v>
      </c>
      <c r="R136" s="15">
        <f>VLOOKUP(Q136,'Money Won'!$A$2:$B$89,2,0)</f>
        <v>10000</v>
      </c>
      <c r="S136" s="16" t="s">
        <v>23</v>
      </c>
      <c r="T136" s="17">
        <f>VLOOKUP(S136,'Money Won'!$A$2:$B$89,2,0)</f>
        <v>63663</v>
      </c>
      <c r="U136" s="16" t="s">
        <v>78</v>
      </c>
      <c r="V136" s="17">
        <f>VLOOKUP(U136,'Money Won'!$A$2:$B$89,2,0)</f>
        <v>55275</v>
      </c>
      <c r="W136" s="116" t="s">
        <v>105</v>
      </c>
      <c r="X136" s="17">
        <f>VLOOKUP(W136,'Money Won'!$A$2:$B$89,2,0)</f>
        <v>10000</v>
      </c>
      <c r="Y136" s="18" t="s">
        <v>26</v>
      </c>
      <c r="Z136" s="19">
        <f>VLOOKUP(Y136,'Money Won'!$A$2:$B$89,2,0)</f>
        <v>93775</v>
      </c>
      <c r="AA136" s="20" t="s">
        <v>128</v>
      </c>
      <c r="AB136" s="19">
        <f>VLOOKUP(AA136,'Money Won'!$A$2:$B$89,2,0)</f>
        <v>26000</v>
      </c>
      <c r="AC136" s="114" t="s">
        <v>91</v>
      </c>
      <c r="AD136" s="19">
        <f>VLOOKUP(AC136,'Money Won'!$A$2:$B$89,2,0)</f>
        <v>10000</v>
      </c>
      <c r="AE136" s="113" t="s">
        <v>27</v>
      </c>
      <c r="AF136" s="46">
        <f>VLOOKUP(AE136,'Money Won'!$A$2:$B$89,2,0)</f>
        <v>10000</v>
      </c>
      <c r="AG136" s="47" t="s">
        <v>28</v>
      </c>
      <c r="AH136" s="46">
        <f>VLOOKUP(AG136,'Money Won'!$A$2:$B$89,2,0)</f>
        <v>46200</v>
      </c>
      <c r="AI136" s="35" t="s">
        <v>134</v>
      </c>
      <c r="AJ136" s="36">
        <f>VLOOKUP(AI136,'Money Won'!$A$2:$B$89,2,0)</f>
        <v>100000</v>
      </c>
    </row>
    <row r="137" spans="1:36" x14ac:dyDescent="0.2">
      <c r="A137" s="22">
        <v>61</v>
      </c>
      <c r="B137" s="13" t="s">
        <v>820</v>
      </c>
      <c r="C137" s="13" t="s">
        <v>817</v>
      </c>
      <c r="D137" s="13" t="s">
        <v>498</v>
      </c>
      <c r="E137" s="118" t="s">
        <v>1053</v>
      </c>
      <c r="F137" s="1" t="s">
        <v>1053</v>
      </c>
      <c r="G137" s="32" t="s">
        <v>1053</v>
      </c>
      <c r="H137" s="26">
        <f t="shared" si="2"/>
        <v>2267400</v>
      </c>
      <c r="I137" s="40" t="s">
        <v>54</v>
      </c>
      <c r="J137" s="41">
        <f>VLOOKUP(I137,'Money Won'!$A$2:$B$89,2,0)</f>
        <v>231000</v>
      </c>
      <c r="K137" s="42" t="s">
        <v>29</v>
      </c>
      <c r="L137" s="41">
        <f>VLOOKUP(K137,'Money Won'!$A$2:$B$89,2,0)</f>
        <v>748000</v>
      </c>
      <c r="M137" s="14" t="s">
        <v>68</v>
      </c>
      <c r="N137" s="15">
        <f>VLOOKUP(M137,'Money Won'!$A$2:$B$89,2,0)</f>
        <v>192500</v>
      </c>
      <c r="O137" s="14" t="s">
        <v>25</v>
      </c>
      <c r="P137" s="15">
        <f>VLOOKUP(O137,'Money Won'!$A$2:$B$89,2,0)</f>
        <v>528000</v>
      </c>
      <c r="Q137" s="14" t="s">
        <v>80</v>
      </c>
      <c r="R137" s="15">
        <f>VLOOKUP(Q137,'Money Won'!$A$2:$B$89,2,0)</f>
        <v>76450</v>
      </c>
      <c r="S137" s="16" t="s">
        <v>114</v>
      </c>
      <c r="T137" s="17">
        <f>VLOOKUP(S137,'Money Won'!$A$2:$B$89,2,0)</f>
        <v>35200</v>
      </c>
      <c r="U137" s="116" t="s">
        <v>92</v>
      </c>
      <c r="V137" s="17">
        <f>VLOOKUP(U137,'Money Won'!$A$2:$B$89,2,0)</f>
        <v>10000</v>
      </c>
      <c r="W137" s="16" t="s">
        <v>113</v>
      </c>
      <c r="X137" s="17">
        <f>VLOOKUP(W137,'Money Won'!$A$2:$B$89,2,0)</f>
        <v>192500</v>
      </c>
      <c r="Y137" s="115" t="s">
        <v>44</v>
      </c>
      <c r="Z137" s="19">
        <f>VLOOKUP(Y137,'Money Won'!$A$2:$B$89,2,0)</f>
        <v>10000</v>
      </c>
      <c r="AA137" s="20" t="s">
        <v>26</v>
      </c>
      <c r="AB137" s="19">
        <f>VLOOKUP(AA137,'Money Won'!$A$2:$B$89,2,0)</f>
        <v>93775</v>
      </c>
      <c r="AC137" s="20" t="s">
        <v>82</v>
      </c>
      <c r="AD137" s="19">
        <f>VLOOKUP(AC137,'Money Won'!$A$2:$B$89,2,0)</f>
        <v>93775</v>
      </c>
      <c r="AE137" s="113" t="s">
        <v>27</v>
      </c>
      <c r="AF137" s="46">
        <f>VLOOKUP(AE137,'Money Won'!$A$2:$B$89,2,0)</f>
        <v>10000</v>
      </c>
      <c r="AG137" s="47" t="s">
        <v>28</v>
      </c>
      <c r="AH137" s="46">
        <f>VLOOKUP(AG137,'Money Won'!$A$2:$B$89,2,0)</f>
        <v>46200</v>
      </c>
      <c r="AI137" s="110" t="s">
        <v>136</v>
      </c>
      <c r="AJ137" s="36">
        <f>VLOOKUP(AI137,'Money Won'!$A$2:$B$89,2,0)</f>
        <v>0</v>
      </c>
    </row>
    <row r="138" spans="1:36" x14ac:dyDescent="0.2">
      <c r="A138" s="1">
        <v>310</v>
      </c>
      <c r="B138" s="13" t="s">
        <v>356</v>
      </c>
      <c r="C138" s="13" t="s">
        <v>355</v>
      </c>
      <c r="D138" s="13" t="s">
        <v>356</v>
      </c>
      <c r="E138" s="1" t="s">
        <v>140</v>
      </c>
      <c r="F138" s="1" t="s">
        <v>106</v>
      </c>
      <c r="G138" s="32" t="s">
        <v>106</v>
      </c>
      <c r="H138" s="26">
        <f t="shared" si="2"/>
        <v>2263350</v>
      </c>
      <c r="I138" s="40" t="s">
        <v>54</v>
      </c>
      <c r="J138" s="41">
        <f>VLOOKUP(I138,'Money Won'!$A$2:$B$89,2,0)</f>
        <v>231000</v>
      </c>
      <c r="K138" s="42" t="s">
        <v>21</v>
      </c>
      <c r="L138" s="41">
        <f>VLOOKUP(K138,'Money Won'!$A$2:$B$89,2,0)</f>
        <v>286000</v>
      </c>
      <c r="M138" s="14" t="s">
        <v>68</v>
      </c>
      <c r="N138" s="15">
        <f>VLOOKUP(M138,'Money Won'!$A$2:$B$89,2,0)</f>
        <v>192500</v>
      </c>
      <c r="O138" s="14" t="s">
        <v>80</v>
      </c>
      <c r="P138" s="15">
        <f>VLOOKUP(O138,'Money Won'!$A$2:$B$89,2,0)</f>
        <v>76450</v>
      </c>
      <c r="Q138" s="14" t="s">
        <v>25</v>
      </c>
      <c r="R138" s="15">
        <f>VLOOKUP(Q138,'Money Won'!$A$2:$B$89,2,0)</f>
        <v>528000</v>
      </c>
      <c r="S138" s="16" t="s">
        <v>113</v>
      </c>
      <c r="T138" s="17">
        <f>VLOOKUP(S138,'Money Won'!$A$2:$B$89,2,0)</f>
        <v>192500</v>
      </c>
      <c r="U138" s="16" t="s">
        <v>108</v>
      </c>
      <c r="V138" s="17">
        <f>VLOOKUP(U138,'Money Won'!$A$2:$B$89,2,0)</f>
        <v>128150</v>
      </c>
      <c r="W138" s="16" t="s">
        <v>115</v>
      </c>
      <c r="X138" s="17">
        <f>VLOOKUP(W138,'Money Won'!$A$2:$B$89,2,0)</f>
        <v>46200</v>
      </c>
      <c r="Y138" s="18" t="s">
        <v>130</v>
      </c>
      <c r="Z138" s="19">
        <f>VLOOKUP(Y138,'Money Won'!$A$2:$B$89,2,0)</f>
        <v>386375</v>
      </c>
      <c r="AA138" s="114" t="s">
        <v>123</v>
      </c>
      <c r="AB138" s="19">
        <f>VLOOKUP(AA138,'Money Won'!$A$2:$B$89,2,0)</f>
        <v>10000</v>
      </c>
      <c r="AC138" s="20" t="s">
        <v>26</v>
      </c>
      <c r="AD138" s="19">
        <f>VLOOKUP(AC138,'Money Won'!$A$2:$B$89,2,0)</f>
        <v>93775</v>
      </c>
      <c r="AE138" s="45" t="s">
        <v>28</v>
      </c>
      <c r="AF138" s="46">
        <f>VLOOKUP(AE138,'Money Won'!$A$2:$B$89,2,0)</f>
        <v>46200</v>
      </c>
      <c r="AG138" s="47" t="s">
        <v>87</v>
      </c>
      <c r="AH138" s="46">
        <f>VLOOKUP(AG138,'Money Won'!$A$2:$B$89,2,0)</f>
        <v>46200</v>
      </c>
      <c r="AI138" s="110" t="s">
        <v>136</v>
      </c>
      <c r="AJ138" s="36">
        <f>VLOOKUP(AI138,'Money Won'!$A$2:$B$89,2,0)</f>
        <v>0</v>
      </c>
    </row>
    <row r="139" spans="1:36" x14ac:dyDescent="0.2">
      <c r="A139" s="1">
        <v>15</v>
      </c>
      <c r="B139" s="13" t="s">
        <v>429</v>
      </c>
      <c r="C139" s="13" t="s">
        <v>428</v>
      </c>
      <c r="D139" s="13" t="s">
        <v>429</v>
      </c>
      <c r="E139" s="1" t="s">
        <v>140</v>
      </c>
      <c r="F139" s="1" t="s">
        <v>106</v>
      </c>
      <c r="G139" s="32" t="s">
        <v>106</v>
      </c>
      <c r="H139" s="26">
        <f t="shared" si="2"/>
        <v>2259995</v>
      </c>
      <c r="I139" s="40" t="s">
        <v>29</v>
      </c>
      <c r="J139" s="41">
        <f>VLOOKUP(I139,'Money Won'!$A$2:$B$89,2,0)</f>
        <v>748000</v>
      </c>
      <c r="K139" s="42" t="s">
        <v>22</v>
      </c>
      <c r="L139" s="41">
        <f>VLOOKUP(K139,'Money Won'!$A$2:$B$89,2,0)</f>
        <v>386375</v>
      </c>
      <c r="M139" s="14" t="s">
        <v>68</v>
      </c>
      <c r="N139" s="15">
        <f>VLOOKUP(M139,'Money Won'!$A$2:$B$89,2,0)</f>
        <v>192500</v>
      </c>
      <c r="O139" s="14" t="s">
        <v>46</v>
      </c>
      <c r="P139" s="15">
        <f>VLOOKUP(O139,'Money Won'!$A$2:$B$89,2,0)</f>
        <v>154000</v>
      </c>
      <c r="Q139" s="111" t="s">
        <v>103</v>
      </c>
      <c r="R139" s="15">
        <f>VLOOKUP(Q139,'Money Won'!$A$2:$B$89,2,0)</f>
        <v>10000</v>
      </c>
      <c r="S139" s="16" t="s">
        <v>117</v>
      </c>
      <c r="T139" s="17">
        <f>VLOOKUP(S139,'Money Won'!$A$2:$B$89,2,0)</f>
        <v>35200</v>
      </c>
      <c r="U139" s="16" t="s">
        <v>116</v>
      </c>
      <c r="V139" s="17">
        <f>VLOOKUP(U139,'Money Won'!$A$2:$B$89,2,0)</f>
        <v>286000</v>
      </c>
      <c r="W139" s="16" t="s">
        <v>118</v>
      </c>
      <c r="X139" s="17">
        <f>VLOOKUP(W139,'Money Won'!$A$2:$B$89,2,0)</f>
        <v>27720</v>
      </c>
      <c r="Y139" s="18" t="s">
        <v>26</v>
      </c>
      <c r="Z139" s="19">
        <f>VLOOKUP(Y139,'Money Won'!$A$2:$B$89,2,0)</f>
        <v>93775</v>
      </c>
      <c r="AA139" s="20" t="s">
        <v>82</v>
      </c>
      <c r="AB139" s="19">
        <f>VLOOKUP(AA139,'Money Won'!$A$2:$B$89,2,0)</f>
        <v>93775</v>
      </c>
      <c r="AC139" s="20" t="s">
        <v>124</v>
      </c>
      <c r="AD139" s="19">
        <f>VLOOKUP(AC139,'Money Won'!$A$2:$B$89,2,0)</f>
        <v>76450</v>
      </c>
      <c r="AE139" s="113" t="s">
        <v>27</v>
      </c>
      <c r="AF139" s="46">
        <f>VLOOKUP(AE139,'Money Won'!$A$2:$B$89,2,0)</f>
        <v>10000</v>
      </c>
      <c r="AG139" s="47" t="s">
        <v>87</v>
      </c>
      <c r="AH139" s="46">
        <f>VLOOKUP(AG139,'Money Won'!$A$2:$B$89,2,0)</f>
        <v>46200</v>
      </c>
      <c r="AI139" s="35" t="s">
        <v>134</v>
      </c>
      <c r="AJ139" s="36">
        <f>VLOOKUP(AI139,'Money Won'!$A$2:$B$89,2,0)</f>
        <v>100000</v>
      </c>
    </row>
    <row r="140" spans="1:36" x14ac:dyDescent="0.2">
      <c r="A140" s="22">
        <v>322</v>
      </c>
      <c r="B140" s="13" t="s">
        <v>822</v>
      </c>
      <c r="C140" s="13" t="s">
        <v>821</v>
      </c>
      <c r="D140" s="13" t="s">
        <v>822</v>
      </c>
      <c r="E140" s="1" t="s">
        <v>140</v>
      </c>
      <c r="F140" s="1" t="s">
        <v>106</v>
      </c>
      <c r="G140" s="32" t="s">
        <v>106</v>
      </c>
      <c r="H140" s="26">
        <f t="shared" si="2"/>
        <v>2256950</v>
      </c>
      <c r="I140" s="40" t="s">
        <v>63</v>
      </c>
      <c r="J140" s="41">
        <f>VLOOKUP(I140,'Money Won'!$A$2:$B$89,2,0)</f>
        <v>386375</v>
      </c>
      <c r="K140" s="42" t="s">
        <v>54</v>
      </c>
      <c r="L140" s="41">
        <f>VLOOKUP(K140,'Money Won'!$A$2:$B$89,2,0)</f>
        <v>231000</v>
      </c>
      <c r="M140" s="111" t="s">
        <v>43</v>
      </c>
      <c r="N140" s="15">
        <f>VLOOKUP(M140,'Money Won'!$A$2:$B$89,2,0)</f>
        <v>10000</v>
      </c>
      <c r="O140" s="14" t="s">
        <v>60</v>
      </c>
      <c r="P140" s="15">
        <f>VLOOKUP(O140,'Money Won'!$A$2:$B$89,2,0)</f>
        <v>386375</v>
      </c>
      <c r="Q140" s="14" t="s">
        <v>25</v>
      </c>
      <c r="R140" s="15">
        <f>VLOOKUP(Q140,'Money Won'!$A$2:$B$89,2,0)</f>
        <v>528000</v>
      </c>
      <c r="S140" s="116" t="s">
        <v>71</v>
      </c>
      <c r="T140" s="17">
        <f>VLOOKUP(S140,'Money Won'!$A$2:$B$89,2,0)</f>
        <v>10000</v>
      </c>
      <c r="U140" s="16" t="s">
        <v>81</v>
      </c>
      <c r="V140" s="17">
        <f>VLOOKUP(U140,'Money Won'!$A$2:$B$89,2,0)</f>
        <v>76450</v>
      </c>
      <c r="W140" s="16" t="s">
        <v>115</v>
      </c>
      <c r="X140" s="17">
        <f>VLOOKUP(W140,'Money Won'!$A$2:$B$89,2,0)</f>
        <v>46200</v>
      </c>
      <c r="Y140" s="18" t="s">
        <v>26</v>
      </c>
      <c r="Z140" s="19">
        <f>VLOOKUP(Y140,'Money Won'!$A$2:$B$89,2,0)</f>
        <v>93775</v>
      </c>
      <c r="AA140" s="114" t="s">
        <v>123</v>
      </c>
      <c r="AB140" s="19">
        <f>VLOOKUP(AA140,'Money Won'!$A$2:$B$89,2,0)</f>
        <v>10000</v>
      </c>
      <c r="AC140" s="20" t="s">
        <v>130</v>
      </c>
      <c r="AD140" s="19">
        <f>VLOOKUP(AC140,'Money Won'!$A$2:$B$89,2,0)</f>
        <v>386375</v>
      </c>
      <c r="AE140" s="45" t="s">
        <v>87</v>
      </c>
      <c r="AF140" s="46">
        <f>VLOOKUP(AE140,'Money Won'!$A$2:$B$89,2,0)</f>
        <v>46200</v>
      </c>
      <c r="AG140" s="47" t="s">
        <v>28</v>
      </c>
      <c r="AH140" s="46">
        <f>VLOOKUP(AG140,'Money Won'!$A$2:$B$89,2,0)</f>
        <v>46200</v>
      </c>
      <c r="AI140" s="110" t="s">
        <v>138</v>
      </c>
      <c r="AJ140" s="36">
        <f>VLOOKUP(AI140,'Money Won'!$A$2:$B$89,2,0)</f>
        <v>0</v>
      </c>
    </row>
    <row r="141" spans="1:36" x14ac:dyDescent="0.2">
      <c r="A141" s="1">
        <v>178</v>
      </c>
      <c r="B141" s="13" t="s">
        <v>1083</v>
      </c>
      <c r="C141" s="13" t="s">
        <v>1082</v>
      </c>
      <c r="D141" s="13" t="s">
        <v>1083</v>
      </c>
      <c r="E141" s="1" t="s">
        <v>140</v>
      </c>
      <c r="F141" s="1" t="s">
        <v>106</v>
      </c>
      <c r="G141" s="32" t="s">
        <v>106</v>
      </c>
      <c r="H141" s="26">
        <f t="shared" si="2"/>
        <v>2256575</v>
      </c>
      <c r="I141" s="40" t="s">
        <v>22</v>
      </c>
      <c r="J141" s="41">
        <f>VLOOKUP(I141,'Money Won'!$A$2:$B$89,2,0)</f>
        <v>386375</v>
      </c>
      <c r="K141" s="42" t="s">
        <v>31</v>
      </c>
      <c r="L141" s="41">
        <f>VLOOKUP(K141,'Money Won'!$A$2:$B$89,2,0)</f>
        <v>170500</v>
      </c>
      <c r="M141" s="14" t="s">
        <v>47</v>
      </c>
      <c r="N141" s="15">
        <f>VLOOKUP(M141,'Money Won'!$A$2:$B$89,2,0)</f>
        <v>170500</v>
      </c>
      <c r="O141" s="14" t="s">
        <v>25</v>
      </c>
      <c r="P141" s="15">
        <f>VLOOKUP(O141,'Money Won'!$A$2:$B$89,2,0)</f>
        <v>528000</v>
      </c>
      <c r="Q141" s="14" t="s">
        <v>80</v>
      </c>
      <c r="R141" s="15">
        <f>VLOOKUP(Q141,'Money Won'!$A$2:$B$89,2,0)</f>
        <v>76450</v>
      </c>
      <c r="S141" s="16" t="s">
        <v>116</v>
      </c>
      <c r="T141" s="17">
        <f>VLOOKUP(S141,'Money Won'!$A$2:$B$89,2,0)</f>
        <v>286000</v>
      </c>
      <c r="U141" s="116" t="s">
        <v>92</v>
      </c>
      <c r="V141" s="17">
        <f>VLOOKUP(U141,'Money Won'!$A$2:$B$89,2,0)</f>
        <v>10000</v>
      </c>
      <c r="W141" s="16" t="s">
        <v>115</v>
      </c>
      <c r="X141" s="17">
        <f>VLOOKUP(W141,'Money Won'!$A$2:$B$89,2,0)</f>
        <v>46200</v>
      </c>
      <c r="Y141" s="18" t="s">
        <v>130</v>
      </c>
      <c r="Z141" s="19">
        <f>VLOOKUP(Y141,'Money Won'!$A$2:$B$89,2,0)</f>
        <v>386375</v>
      </c>
      <c r="AA141" s="114" t="s">
        <v>123</v>
      </c>
      <c r="AB141" s="19">
        <f>VLOOKUP(AA141,'Money Won'!$A$2:$B$89,2,0)</f>
        <v>10000</v>
      </c>
      <c r="AC141" s="20" t="s">
        <v>26</v>
      </c>
      <c r="AD141" s="19">
        <f>VLOOKUP(AC141,'Money Won'!$A$2:$B$89,2,0)</f>
        <v>93775</v>
      </c>
      <c r="AE141" s="45" t="s">
        <v>28</v>
      </c>
      <c r="AF141" s="46">
        <f>VLOOKUP(AE141,'Money Won'!$A$2:$B$89,2,0)</f>
        <v>46200</v>
      </c>
      <c r="AG141" s="47" t="s">
        <v>87</v>
      </c>
      <c r="AH141" s="46">
        <f>VLOOKUP(AG141,'Money Won'!$A$2:$B$89,2,0)</f>
        <v>46200</v>
      </c>
      <c r="AI141" s="110" t="s">
        <v>138</v>
      </c>
      <c r="AJ141" s="36">
        <f>VLOOKUP(AI141,'Money Won'!$A$2:$B$89,2,0)</f>
        <v>0</v>
      </c>
    </row>
    <row r="142" spans="1:36" x14ac:dyDescent="0.2">
      <c r="A142" s="1">
        <v>420</v>
      </c>
      <c r="B142" s="13" t="s">
        <v>885</v>
      </c>
      <c r="C142" s="13" t="s">
        <v>882</v>
      </c>
      <c r="D142" s="13" t="s">
        <v>883</v>
      </c>
      <c r="E142" s="1" t="s">
        <v>140</v>
      </c>
      <c r="F142" s="1" t="s">
        <v>106</v>
      </c>
      <c r="G142" s="32" t="s">
        <v>106</v>
      </c>
      <c r="H142" s="26">
        <f t="shared" si="2"/>
        <v>2253413</v>
      </c>
      <c r="I142" s="40" t="s">
        <v>29</v>
      </c>
      <c r="J142" s="41">
        <f>VLOOKUP(I142,'Money Won'!$A$2:$B$89,2,0)</f>
        <v>748000</v>
      </c>
      <c r="K142" s="42" t="s">
        <v>31</v>
      </c>
      <c r="L142" s="41">
        <f>VLOOKUP(K142,'Money Won'!$A$2:$B$89,2,0)</f>
        <v>170500</v>
      </c>
      <c r="M142" s="14" t="s">
        <v>46</v>
      </c>
      <c r="N142" s="15">
        <f>VLOOKUP(M142,'Money Won'!$A$2:$B$89,2,0)</f>
        <v>154000</v>
      </c>
      <c r="O142" s="14" t="s">
        <v>68</v>
      </c>
      <c r="P142" s="15">
        <f>VLOOKUP(O142,'Money Won'!$A$2:$B$89,2,0)</f>
        <v>192500</v>
      </c>
      <c r="Q142" s="111" t="s">
        <v>43</v>
      </c>
      <c r="R142" s="15">
        <f>VLOOKUP(Q142,'Money Won'!$A$2:$B$89,2,0)</f>
        <v>10000</v>
      </c>
      <c r="S142" s="16" t="s">
        <v>116</v>
      </c>
      <c r="T142" s="17">
        <f>VLOOKUP(S142,'Money Won'!$A$2:$B$89,2,0)</f>
        <v>286000</v>
      </c>
      <c r="U142" s="16" t="s">
        <v>23</v>
      </c>
      <c r="V142" s="17">
        <f>VLOOKUP(U142,'Money Won'!$A$2:$B$89,2,0)</f>
        <v>63663</v>
      </c>
      <c r="W142" s="16" t="s">
        <v>115</v>
      </c>
      <c r="X142" s="17">
        <f>VLOOKUP(W142,'Money Won'!$A$2:$B$89,2,0)</f>
        <v>46200</v>
      </c>
      <c r="Y142" s="18" t="s">
        <v>130</v>
      </c>
      <c r="Z142" s="19">
        <f>VLOOKUP(Y142,'Money Won'!$A$2:$B$89,2,0)</f>
        <v>386375</v>
      </c>
      <c r="AA142" s="114" t="s">
        <v>123</v>
      </c>
      <c r="AB142" s="19">
        <f>VLOOKUP(AA142,'Money Won'!$A$2:$B$89,2,0)</f>
        <v>10000</v>
      </c>
      <c r="AC142" s="20" t="s">
        <v>26</v>
      </c>
      <c r="AD142" s="19">
        <f>VLOOKUP(AC142,'Money Won'!$A$2:$B$89,2,0)</f>
        <v>93775</v>
      </c>
      <c r="AE142" s="45" t="s">
        <v>28</v>
      </c>
      <c r="AF142" s="46">
        <f>VLOOKUP(AE142,'Money Won'!$A$2:$B$89,2,0)</f>
        <v>46200</v>
      </c>
      <c r="AG142" s="47" t="s">
        <v>87</v>
      </c>
      <c r="AH142" s="46">
        <f>VLOOKUP(AG142,'Money Won'!$A$2:$B$89,2,0)</f>
        <v>46200</v>
      </c>
      <c r="AI142" s="110" t="s">
        <v>136</v>
      </c>
      <c r="AJ142" s="36">
        <f>VLOOKUP(AI142,'Money Won'!$A$2:$B$89,2,0)</f>
        <v>0</v>
      </c>
    </row>
    <row r="143" spans="1:36" x14ac:dyDescent="0.2">
      <c r="A143" s="22">
        <v>229</v>
      </c>
      <c r="B143" s="13" t="s">
        <v>682</v>
      </c>
      <c r="C143" s="13" t="s">
        <v>681</v>
      </c>
      <c r="D143" s="13" t="s">
        <v>682</v>
      </c>
      <c r="E143" s="1" t="s">
        <v>140</v>
      </c>
      <c r="F143" s="1" t="s">
        <v>106</v>
      </c>
      <c r="G143" s="32" t="s">
        <v>106</v>
      </c>
      <c r="H143" s="26">
        <f t="shared" si="2"/>
        <v>2253368</v>
      </c>
      <c r="I143" s="40" t="s">
        <v>29</v>
      </c>
      <c r="J143" s="41">
        <f>VLOOKUP(I143,'Money Won'!$A$2:$B$89,2,0)</f>
        <v>748000</v>
      </c>
      <c r="K143" s="42" t="s">
        <v>52</v>
      </c>
      <c r="L143" s="41">
        <f>VLOOKUP(K143,'Money Won'!$A$2:$B$89,2,0)</f>
        <v>55275</v>
      </c>
      <c r="M143" s="14" t="s">
        <v>68</v>
      </c>
      <c r="N143" s="15">
        <f>VLOOKUP(M143,'Money Won'!$A$2:$B$89,2,0)</f>
        <v>192500</v>
      </c>
      <c r="O143" s="14" t="s">
        <v>25</v>
      </c>
      <c r="P143" s="15">
        <f>VLOOKUP(O143,'Money Won'!$A$2:$B$89,2,0)</f>
        <v>528000</v>
      </c>
      <c r="Q143" s="111" t="s">
        <v>72</v>
      </c>
      <c r="R143" s="15">
        <f>VLOOKUP(Q143,'Money Won'!$A$2:$B$89,2,0)</f>
        <v>10000</v>
      </c>
      <c r="S143" s="16" t="s">
        <v>23</v>
      </c>
      <c r="T143" s="17">
        <f>VLOOKUP(S143,'Money Won'!$A$2:$B$89,2,0)</f>
        <v>63663</v>
      </c>
      <c r="U143" s="16" t="s">
        <v>24</v>
      </c>
      <c r="V143" s="17">
        <f>VLOOKUP(U143,'Money Won'!$A$2:$B$89,2,0)</f>
        <v>46200</v>
      </c>
      <c r="W143" s="16" t="s">
        <v>118</v>
      </c>
      <c r="X143" s="17">
        <f>VLOOKUP(W143,'Money Won'!$A$2:$B$89,2,0)</f>
        <v>27720</v>
      </c>
      <c r="Y143" s="18" t="s">
        <v>130</v>
      </c>
      <c r="Z143" s="19">
        <f>VLOOKUP(Y143,'Money Won'!$A$2:$B$89,2,0)</f>
        <v>386375</v>
      </c>
      <c r="AA143" s="20" t="s">
        <v>131</v>
      </c>
      <c r="AB143" s="19">
        <f>VLOOKUP(AA143,'Money Won'!$A$2:$B$89,2,0)</f>
        <v>27060</v>
      </c>
      <c r="AC143" s="20" t="s">
        <v>82</v>
      </c>
      <c r="AD143" s="19">
        <f>VLOOKUP(AC143,'Money Won'!$A$2:$B$89,2,0)</f>
        <v>93775</v>
      </c>
      <c r="AE143" s="45" t="s">
        <v>95</v>
      </c>
      <c r="AF143" s="46">
        <f>VLOOKUP(AE143,'Money Won'!$A$2:$B$89,2,0)</f>
        <v>28600</v>
      </c>
      <c r="AG143" s="47" t="s">
        <v>87</v>
      </c>
      <c r="AH143" s="46">
        <f>VLOOKUP(AG143,'Money Won'!$A$2:$B$89,2,0)</f>
        <v>46200</v>
      </c>
      <c r="AI143" s="110" t="s">
        <v>138</v>
      </c>
      <c r="AJ143" s="36">
        <f>VLOOKUP(AI143,'Money Won'!$A$2:$B$89,2,0)</f>
        <v>0</v>
      </c>
    </row>
    <row r="144" spans="1:36" x14ac:dyDescent="0.2">
      <c r="A144" s="1">
        <v>47</v>
      </c>
      <c r="B144" s="13" t="s">
        <v>183</v>
      </c>
      <c r="C144" s="13" t="s">
        <v>182</v>
      </c>
      <c r="D144" s="13" t="s">
        <v>184</v>
      </c>
      <c r="E144" s="1" t="s">
        <v>140</v>
      </c>
      <c r="F144" s="1" t="s">
        <v>106</v>
      </c>
      <c r="G144" s="32" t="s">
        <v>106</v>
      </c>
      <c r="H144" s="26">
        <f t="shared" si="2"/>
        <v>2252175</v>
      </c>
      <c r="I144" s="40" t="s">
        <v>29</v>
      </c>
      <c r="J144" s="41">
        <f>VLOOKUP(I144,'Money Won'!$A$2:$B$89,2,0)</f>
        <v>748000</v>
      </c>
      <c r="K144" s="42" t="s">
        <v>22</v>
      </c>
      <c r="L144" s="41">
        <f>VLOOKUP(K144,'Money Won'!$A$2:$B$89,2,0)</f>
        <v>386375</v>
      </c>
      <c r="M144" s="14" t="s">
        <v>46</v>
      </c>
      <c r="N144" s="15">
        <f>VLOOKUP(M144,'Money Won'!$A$2:$B$89,2,0)</f>
        <v>154000</v>
      </c>
      <c r="O144" s="14" t="s">
        <v>83</v>
      </c>
      <c r="P144" s="15">
        <f>VLOOKUP(O144,'Money Won'!$A$2:$B$89,2,0)</f>
        <v>231000</v>
      </c>
      <c r="Q144" s="14" t="s">
        <v>80</v>
      </c>
      <c r="R144" s="15">
        <f>VLOOKUP(Q144,'Money Won'!$A$2:$B$89,2,0)</f>
        <v>76450</v>
      </c>
      <c r="S144" s="16" t="s">
        <v>117</v>
      </c>
      <c r="T144" s="17">
        <f>VLOOKUP(S144,'Money Won'!$A$2:$B$89,2,0)</f>
        <v>35200</v>
      </c>
      <c r="U144" s="116" t="s">
        <v>85</v>
      </c>
      <c r="V144" s="17">
        <f>VLOOKUP(U144,'Money Won'!$A$2:$B$89,2,0)</f>
        <v>10000</v>
      </c>
      <c r="W144" s="16" t="s">
        <v>115</v>
      </c>
      <c r="X144" s="17">
        <f>VLOOKUP(W144,'Money Won'!$A$2:$B$89,2,0)</f>
        <v>46200</v>
      </c>
      <c r="Y144" s="115" t="s">
        <v>120</v>
      </c>
      <c r="Z144" s="19">
        <f>VLOOKUP(Y144,'Money Won'!$A$2:$B$89,2,0)</f>
        <v>10000</v>
      </c>
      <c r="AA144" s="20" t="s">
        <v>130</v>
      </c>
      <c r="AB144" s="19">
        <f>VLOOKUP(AA144,'Money Won'!$A$2:$B$89,2,0)</f>
        <v>386375</v>
      </c>
      <c r="AC144" s="20" t="s">
        <v>26</v>
      </c>
      <c r="AD144" s="19">
        <f>VLOOKUP(AC144,'Money Won'!$A$2:$B$89,2,0)</f>
        <v>93775</v>
      </c>
      <c r="AE144" s="45" t="s">
        <v>95</v>
      </c>
      <c r="AF144" s="46">
        <f>VLOOKUP(AE144,'Money Won'!$A$2:$B$89,2,0)</f>
        <v>28600</v>
      </c>
      <c r="AG144" s="47" t="s">
        <v>28</v>
      </c>
      <c r="AH144" s="46">
        <f>VLOOKUP(AG144,'Money Won'!$A$2:$B$89,2,0)</f>
        <v>46200</v>
      </c>
      <c r="AI144" s="110" t="s">
        <v>133</v>
      </c>
      <c r="AJ144" s="36">
        <f>VLOOKUP(AI144,'Money Won'!$A$2:$B$89,2,0)</f>
        <v>0</v>
      </c>
    </row>
    <row r="145" spans="1:36" x14ac:dyDescent="0.2">
      <c r="A145" s="1">
        <v>345</v>
      </c>
      <c r="B145" s="13" t="s">
        <v>977</v>
      </c>
      <c r="C145" s="13" t="s">
        <v>976</v>
      </c>
      <c r="D145" s="13" t="s">
        <v>978</v>
      </c>
      <c r="E145" s="1" t="s">
        <v>151</v>
      </c>
      <c r="F145" s="1" t="s">
        <v>152</v>
      </c>
      <c r="G145" s="32"/>
      <c r="H145" s="26">
        <f t="shared" si="2"/>
        <v>2251325</v>
      </c>
      <c r="I145" s="40" t="s">
        <v>21</v>
      </c>
      <c r="J145" s="41">
        <f>VLOOKUP(I145,'Money Won'!$A$2:$B$89,2,0)</f>
        <v>286000</v>
      </c>
      <c r="K145" s="42" t="s">
        <v>29</v>
      </c>
      <c r="L145" s="41">
        <f>VLOOKUP(K145,'Money Won'!$A$2:$B$89,2,0)</f>
        <v>748000</v>
      </c>
      <c r="M145" s="14" t="s">
        <v>55</v>
      </c>
      <c r="N145" s="15">
        <f>VLOOKUP(M145,'Money Won'!$A$2:$B$89,2,0)</f>
        <v>231000</v>
      </c>
      <c r="O145" s="14" t="s">
        <v>83</v>
      </c>
      <c r="P145" s="15">
        <f>VLOOKUP(O145,'Money Won'!$A$2:$B$89,2,0)</f>
        <v>231000</v>
      </c>
      <c r="Q145" s="14" t="s">
        <v>60</v>
      </c>
      <c r="R145" s="15">
        <f>VLOOKUP(Q145,'Money Won'!$A$2:$B$89,2,0)</f>
        <v>386375</v>
      </c>
      <c r="S145" s="116" t="s">
        <v>85</v>
      </c>
      <c r="T145" s="17">
        <f>VLOOKUP(S145,'Money Won'!$A$2:$B$89,2,0)</f>
        <v>10000</v>
      </c>
      <c r="U145" s="16" t="s">
        <v>102</v>
      </c>
      <c r="V145" s="17">
        <f>VLOOKUP(U145,'Money Won'!$A$2:$B$89,2,0)</f>
        <v>128150</v>
      </c>
      <c r="W145" s="116" t="s">
        <v>71</v>
      </c>
      <c r="X145" s="17">
        <f>VLOOKUP(W145,'Money Won'!$A$2:$B$89,2,0)</f>
        <v>10000</v>
      </c>
      <c r="Y145" s="115" t="s">
        <v>122</v>
      </c>
      <c r="Z145" s="19">
        <f>VLOOKUP(Y145,'Money Won'!$A$2:$B$89,2,0)</f>
        <v>10000</v>
      </c>
      <c r="AA145" s="20" t="s">
        <v>33</v>
      </c>
      <c r="AB145" s="19">
        <f>VLOOKUP(AA145,'Money Won'!$A$2:$B$89,2,0)</f>
        <v>46200</v>
      </c>
      <c r="AC145" s="20" t="s">
        <v>128</v>
      </c>
      <c r="AD145" s="19">
        <f>VLOOKUP(AC145,'Money Won'!$A$2:$B$89,2,0)</f>
        <v>26000</v>
      </c>
      <c r="AE145" s="113" t="s">
        <v>27</v>
      </c>
      <c r="AF145" s="46">
        <f>VLOOKUP(AE145,'Money Won'!$A$2:$B$89,2,0)</f>
        <v>10000</v>
      </c>
      <c r="AG145" s="47" t="s">
        <v>95</v>
      </c>
      <c r="AH145" s="46">
        <f>VLOOKUP(AG145,'Money Won'!$A$2:$B$89,2,0)</f>
        <v>28600</v>
      </c>
      <c r="AI145" s="35" t="s">
        <v>134</v>
      </c>
      <c r="AJ145" s="36">
        <f>VLOOKUP(AI145,'Money Won'!$A$2:$B$89,2,0)</f>
        <v>100000</v>
      </c>
    </row>
    <row r="146" spans="1:36" x14ac:dyDescent="0.2">
      <c r="A146" s="22">
        <v>421</v>
      </c>
      <c r="B146" s="13" t="s">
        <v>552</v>
      </c>
      <c r="C146" s="13" t="s">
        <v>551</v>
      </c>
      <c r="D146" s="13" t="s">
        <v>552</v>
      </c>
      <c r="E146" s="1" t="s">
        <v>140</v>
      </c>
      <c r="F146" s="1" t="s">
        <v>106</v>
      </c>
      <c r="G146" s="32" t="s">
        <v>106</v>
      </c>
      <c r="H146" s="26">
        <f t="shared" si="2"/>
        <v>2243946</v>
      </c>
      <c r="I146" s="40" t="s">
        <v>29</v>
      </c>
      <c r="J146" s="41">
        <f>VLOOKUP(I146,'Money Won'!$A$2:$B$89,2,0)</f>
        <v>748000</v>
      </c>
      <c r="K146" s="42" t="s">
        <v>31</v>
      </c>
      <c r="L146" s="41">
        <f>VLOOKUP(K146,'Money Won'!$A$2:$B$89,2,0)</f>
        <v>170500</v>
      </c>
      <c r="M146" s="14" t="s">
        <v>46</v>
      </c>
      <c r="N146" s="15">
        <f>VLOOKUP(M146,'Money Won'!$A$2:$B$89,2,0)</f>
        <v>154000</v>
      </c>
      <c r="O146" s="14" t="s">
        <v>68</v>
      </c>
      <c r="P146" s="15">
        <f>VLOOKUP(O146,'Money Won'!$A$2:$B$89,2,0)</f>
        <v>192500</v>
      </c>
      <c r="Q146" s="14" t="s">
        <v>80</v>
      </c>
      <c r="R146" s="15">
        <f>VLOOKUP(Q146,'Money Won'!$A$2:$B$89,2,0)</f>
        <v>76450</v>
      </c>
      <c r="S146" s="16" t="s">
        <v>23</v>
      </c>
      <c r="T146" s="17">
        <f>VLOOKUP(S146,'Money Won'!$A$2:$B$89,2,0)</f>
        <v>63663</v>
      </c>
      <c r="U146" s="16" t="s">
        <v>113</v>
      </c>
      <c r="V146" s="17">
        <f>VLOOKUP(U146,'Money Won'!$A$2:$B$89,2,0)</f>
        <v>192500</v>
      </c>
      <c r="W146" s="16" t="s">
        <v>118</v>
      </c>
      <c r="X146" s="17">
        <f>VLOOKUP(W146,'Money Won'!$A$2:$B$89,2,0)</f>
        <v>27720</v>
      </c>
      <c r="Y146" s="18" t="s">
        <v>130</v>
      </c>
      <c r="Z146" s="19">
        <f>VLOOKUP(Y146,'Money Won'!$A$2:$B$89,2,0)</f>
        <v>386375</v>
      </c>
      <c r="AA146" s="20" t="s">
        <v>26</v>
      </c>
      <c r="AB146" s="19">
        <f>VLOOKUP(AA146,'Money Won'!$A$2:$B$89,2,0)</f>
        <v>93775</v>
      </c>
      <c r="AC146" s="20" t="s">
        <v>125</v>
      </c>
      <c r="AD146" s="19">
        <f>VLOOKUP(AC146,'Money Won'!$A$2:$B$89,2,0)</f>
        <v>63663</v>
      </c>
      <c r="AE146" s="45" t="s">
        <v>95</v>
      </c>
      <c r="AF146" s="46">
        <f>VLOOKUP(AE146,'Money Won'!$A$2:$B$89,2,0)</f>
        <v>28600</v>
      </c>
      <c r="AG146" s="47" t="s">
        <v>28</v>
      </c>
      <c r="AH146" s="46">
        <f>VLOOKUP(AG146,'Money Won'!$A$2:$B$89,2,0)</f>
        <v>46200</v>
      </c>
      <c r="AI146" s="110" t="s">
        <v>138</v>
      </c>
      <c r="AJ146" s="36">
        <f>VLOOKUP(AI146,'Money Won'!$A$2:$B$89,2,0)</f>
        <v>0</v>
      </c>
    </row>
    <row r="147" spans="1:36" x14ac:dyDescent="0.2">
      <c r="A147" s="1">
        <v>495</v>
      </c>
      <c r="B147" s="13" t="s">
        <v>1102</v>
      </c>
      <c r="C147" s="13" t="s">
        <v>1104</v>
      </c>
      <c r="D147" s="13" t="s">
        <v>292</v>
      </c>
      <c r="E147" s="1" t="s">
        <v>1054</v>
      </c>
      <c r="F147" s="1" t="s">
        <v>1054</v>
      </c>
      <c r="G147" s="32" t="s">
        <v>1054</v>
      </c>
      <c r="H147" s="26">
        <f t="shared" si="2"/>
        <v>2224850</v>
      </c>
      <c r="I147" s="40" t="s">
        <v>54</v>
      </c>
      <c r="J147" s="41">
        <f>VLOOKUP(I147,'Money Won'!$A$2:$B$89,2,0)</f>
        <v>231000</v>
      </c>
      <c r="K147" s="42" t="s">
        <v>21</v>
      </c>
      <c r="L147" s="41">
        <f>VLOOKUP(K147,'Money Won'!$A$2:$B$89,2,0)</f>
        <v>286000</v>
      </c>
      <c r="M147" s="14" t="s">
        <v>68</v>
      </c>
      <c r="N147" s="15">
        <f>VLOOKUP(M147,'Money Won'!$A$2:$B$89,2,0)</f>
        <v>192500</v>
      </c>
      <c r="O147" s="14" t="s">
        <v>46</v>
      </c>
      <c r="P147" s="15">
        <f>VLOOKUP(O147,'Money Won'!$A$2:$B$89,2,0)</f>
        <v>154000</v>
      </c>
      <c r="Q147" s="14" t="s">
        <v>25</v>
      </c>
      <c r="R147" s="15">
        <f>VLOOKUP(Q147,'Money Won'!$A$2:$B$89,2,0)</f>
        <v>528000</v>
      </c>
      <c r="S147" s="16" t="s">
        <v>81</v>
      </c>
      <c r="T147" s="17">
        <f>VLOOKUP(S147,'Money Won'!$A$2:$B$89,2,0)</f>
        <v>76450</v>
      </c>
      <c r="U147" s="16" t="s">
        <v>102</v>
      </c>
      <c r="V147" s="17">
        <f>VLOOKUP(U147,'Money Won'!$A$2:$B$89,2,0)</f>
        <v>128150</v>
      </c>
      <c r="W147" s="16" t="s">
        <v>24</v>
      </c>
      <c r="X147" s="17">
        <f>VLOOKUP(W147,'Money Won'!$A$2:$B$89,2,0)</f>
        <v>46200</v>
      </c>
      <c r="Y147" s="18" t="s">
        <v>26</v>
      </c>
      <c r="Z147" s="19">
        <f>VLOOKUP(Y147,'Money Won'!$A$2:$B$89,2,0)</f>
        <v>93775</v>
      </c>
      <c r="AA147" s="20" t="s">
        <v>130</v>
      </c>
      <c r="AB147" s="19">
        <f>VLOOKUP(AA147,'Money Won'!$A$2:$B$89,2,0)</f>
        <v>386375</v>
      </c>
      <c r="AC147" s="114" t="s">
        <v>123</v>
      </c>
      <c r="AD147" s="19">
        <f>VLOOKUP(AC147,'Money Won'!$A$2:$B$89,2,0)</f>
        <v>10000</v>
      </c>
      <c r="AE147" s="45" t="s">
        <v>28</v>
      </c>
      <c r="AF147" s="46">
        <f>VLOOKUP(AE147,'Money Won'!$A$2:$B$89,2,0)</f>
        <v>46200</v>
      </c>
      <c r="AG147" s="47" t="s">
        <v>87</v>
      </c>
      <c r="AH147" s="46">
        <f>VLOOKUP(AG147,'Money Won'!$A$2:$B$89,2,0)</f>
        <v>46200</v>
      </c>
      <c r="AI147" s="110" t="s">
        <v>136</v>
      </c>
      <c r="AJ147" s="36">
        <f>VLOOKUP(AI147,'Money Won'!$A$2:$B$89,2,0)</f>
        <v>0</v>
      </c>
    </row>
    <row r="148" spans="1:36" x14ac:dyDescent="0.2">
      <c r="A148" s="1">
        <v>480</v>
      </c>
      <c r="B148" s="13" t="s">
        <v>724</v>
      </c>
      <c r="C148" s="13" t="s">
        <v>723</v>
      </c>
      <c r="D148" s="13" t="s">
        <v>724</v>
      </c>
      <c r="E148" s="1" t="s">
        <v>140</v>
      </c>
      <c r="F148" s="1" t="s">
        <v>106</v>
      </c>
      <c r="G148" s="32" t="s">
        <v>106</v>
      </c>
      <c r="H148" s="26">
        <f t="shared" si="2"/>
        <v>2211713</v>
      </c>
      <c r="I148" s="40" t="s">
        <v>54</v>
      </c>
      <c r="J148" s="41">
        <f>VLOOKUP(I148,'Money Won'!$A$2:$B$89,2,0)</f>
        <v>231000</v>
      </c>
      <c r="K148" s="42" t="s">
        <v>29</v>
      </c>
      <c r="L148" s="41">
        <f>VLOOKUP(K148,'Money Won'!$A$2:$B$89,2,0)</f>
        <v>748000</v>
      </c>
      <c r="M148" s="14" t="s">
        <v>68</v>
      </c>
      <c r="N148" s="15">
        <f>VLOOKUP(M148,'Money Won'!$A$2:$B$89,2,0)</f>
        <v>192500</v>
      </c>
      <c r="O148" s="14" t="s">
        <v>46</v>
      </c>
      <c r="P148" s="15">
        <f>VLOOKUP(O148,'Money Won'!$A$2:$B$89,2,0)</f>
        <v>154000</v>
      </c>
      <c r="Q148" s="14" t="s">
        <v>55</v>
      </c>
      <c r="R148" s="15">
        <f>VLOOKUP(Q148,'Money Won'!$A$2:$B$89,2,0)</f>
        <v>231000</v>
      </c>
      <c r="S148" s="16" t="s">
        <v>117</v>
      </c>
      <c r="T148" s="17">
        <f>VLOOKUP(S148,'Money Won'!$A$2:$B$89,2,0)</f>
        <v>35200</v>
      </c>
      <c r="U148" s="16" t="s">
        <v>23</v>
      </c>
      <c r="V148" s="17">
        <f>VLOOKUP(U148,'Money Won'!$A$2:$B$89,2,0)</f>
        <v>63663</v>
      </c>
      <c r="W148" s="116" t="s">
        <v>92</v>
      </c>
      <c r="X148" s="17">
        <f>VLOOKUP(W148,'Money Won'!$A$2:$B$89,2,0)</f>
        <v>10000</v>
      </c>
      <c r="Y148" s="18" t="s">
        <v>130</v>
      </c>
      <c r="Z148" s="19">
        <f>VLOOKUP(Y148,'Money Won'!$A$2:$B$89,2,0)</f>
        <v>386375</v>
      </c>
      <c r="AA148" s="114" t="s">
        <v>44</v>
      </c>
      <c r="AB148" s="19">
        <f>VLOOKUP(AA148,'Money Won'!$A$2:$B$89,2,0)</f>
        <v>10000</v>
      </c>
      <c r="AC148" s="20" t="s">
        <v>26</v>
      </c>
      <c r="AD148" s="19">
        <f>VLOOKUP(AC148,'Money Won'!$A$2:$B$89,2,0)</f>
        <v>93775</v>
      </c>
      <c r="AE148" s="113" t="s">
        <v>27</v>
      </c>
      <c r="AF148" s="46">
        <f>VLOOKUP(AE148,'Money Won'!$A$2:$B$89,2,0)</f>
        <v>10000</v>
      </c>
      <c r="AG148" s="47" t="s">
        <v>28</v>
      </c>
      <c r="AH148" s="46">
        <f>VLOOKUP(AG148,'Money Won'!$A$2:$B$89,2,0)</f>
        <v>46200</v>
      </c>
      <c r="AI148" s="110" t="s">
        <v>136</v>
      </c>
      <c r="AJ148" s="36">
        <f>VLOOKUP(AI148,'Money Won'!$A$2:$B$89,2,0)</f>
        <v>0</v>
      </c>
    </row>
    <row r="149" spans="1:36" x14ac:dyDescent="0.2">
      <c r="A149" s="22">
        <v>34</v>
      </c>
      <c r="B149" s="13" t="s">
        <v>565</v>
      </c>
      <c r="C149" s="13" t="s">
        <v>564</v>
      </c>
      <c r="D149" s="13" t="s">
        <v>565</v>
      </c>
      <c r="E149" s="1" t="s">
        <v>140</v>
      </c>
      <c r="F149" s="1" t="s">
        <v>106</v>
      </c>
      <c r="G149" s="32" t="s">
        <v>106</v>
      </c>
      <c r="H149" s="26">
        <f t="shared" si="2"/>
        <v>2206801</v>
      </c>
      <c r="I149" s="40" t="s">
        <v>38</v>
      </c>
      <c r="J149" s="41">
        <f>VLOOKUP(I149,'Money Won'!$A$2:$B$89,2,0)</f>
        <v>128150</v>
      </c>
      <c r="K149" s="42" t="s">
        <v>22</v>
      </c>
      <c r="L149" s="41">
        <f>VLOOKUP(K149,'Money Won'!$A$2:$B$89,2,0)</f>
        <v>386375</v>
      </c>
      <c r="M149" s="14" t="s">
        <v>25</v>
      </c>
      <c r="N149" s="15">
        <f>VLOOKUP(M149,'Money Won'!$A$2:$B$89,2,0)</f>
        <v>528000</v>
      </c>
      <c r="O149" s="14" t="s">
        <v>60</v>
      </c>
      <c r="P149" s="15">
        <f>VLOOKUP(O149,'Money Won'!$A$2:$B$89,2,0)</f>
        <v>386375</v>
      </c>
      <c r="Q149" s="14" t="s">
        <v>80</v>
      </c>
      <c r="R149" s="15">
        <f>VLOOKUP(Q149,'Money Won'!$A$2:$B$89,2,0)</f>
        <v>76450</v>
      </c>
      <c r="S149" s="16" t="s">
        <v>23</v>
      </c>
      <c r="T149" s="17">
        <f>VLOOKUP(S149,'Money Won'!$A$2:$B$89,2,0)</f>
        <v>63663</v>
      </c>
      <c r="U149" s="16" t="s">
        <v>102</v>
      </c>
      <c r="V149" s="17">
        <f>VLOOKUP(U149,'Money Won'!$A$2:$B$89,2,0)</f>
        <v>128150</v>
      </c>
      <c r="W149" s="16" t="s">
        <v>116</v>
      </c>
      <c r="X149" s="17">
        <f>VLOOKUP(W149,'Money Won'!$A$2:$B$89,2,0)</f>
        <v>286000</v>
      </c>
      <c r="Y149" s="115" t="s">
        <v>61</v>
      </c>
      <c r="Z149" s="19">
        <f>VLOOKUP(Y149,'Money Won'!$A$2:$B$89,2,0)</f>
        <v>10000</v>
      </c>
      <c r="AA149" s="20" t="s">
        <v>64</v>
      </c>
      <c r="AB149" s="19">
        <f>VLOOKUP(AA149,'Money Won'!$A$2:$B$89,2,0)</f>
        <v>93775</v>
      </c>
      <c r="AC149" s="20" t="s">
        <v>125</v>
      </c>
      <c r="AD149" s="19">
        <f>VLOOKUP(AC149,'Money Won'!$A$2:$B$89,2,0)</f>
        <v>63663</v>
      </c>
      <c r="AE149" s="45" t="s">
        <v>87</v>
      </c>
      <c r="AF149" s="46">
        <f>VLOOKUP(AE149,'Money Won'!$A$2:$B$89,2,0)</f>
        <v>46200</v>
      </c>
      <c r="AG149" s="112" t="s">
        <v>86</v>
      </c>
      <c r="AH149" s="46">
        <f>VLOOKUP(AG149,'Money Won'!$A$2:$B$89,2,0)</f>
        <v>10000</v>
      </c>
      <c r="AI149" s="110" t="s">
        <v>136</v>
      </c>
      <c r="AJ149" s="36">
        <f>VLOOKUP(AI149,'Money Won'!$A$2:$B$89,2,0)</f>
        <v>0</v>
      </c>
    </row>
    <row r="150" spans="1:36" x14ac:dyDescent="0.2">
      <c r="A150" s="1">
        <v>415</v>
      </c>
      <c r="B150" s="13" t="s">
        <v>540</v>
      </c>
      <c r="C150" s="13" t="s">
        <v>536</v>
      </c>
      <c r="D150" s="13" t="s">
        <v>542</v>
      </c>
      <c r="E150" s="1" t="s">
        <v>156</v>
      </c>
      <c r="F150" s="1" t="s">
        <v>106</v>
      </c>
      <c r="G150" s="32" t="s">
        <v>106</v>
      </c>
      <c r="H150" s="26">
        <f t="shared" si="2"/>
        <v>2195588</v>
      </c>
      <c r="I150" s="40" t="s">
        <v>54</v>
      </c>
      <c r="J150" s="41">
        <f>VLOOKUP(I150,'Money Won'!$A$2:$B$89,2,0)</f>
        <v>231000</v>
      </c>
      <c r="K150" s="42" t="s">
        <v>29</v>
      </c>
      <c r="L150" s="41">
        <f>VLOOKUP(K150,'Money Won'!$A$2:$B$89,2,0)</f>
        <v>748000</v>
      </c>
      <c r="M150" s="14" t="s">
        <v>46</v>
      </c>
      <c r="N150" s="15">
        <f>VLOOKUP(M150,'Money Won'!$A$2:$B$89,2,0)</f>
        <v>154000</v>
      </c>
      <c r="O150" s="111" t="s">
        <v>43</v>
      </c>
      <c r="P150" s="15">
        <f>VLOOKUP(O150,'Money Won'!$A$2:$B$89,2,0)</f>
        <v>10000</v>
      </c>
      <c r="Q150" s="14" t="s">
        <v>60</v>
      </c>
      <c r="R150" s="15">
        <f>VLOOKUP(Q150,'Money Won'!$A$2:$B$89,2,0)</f>
        <v>386375</v>
      </c>
      <c r="S150" s="16" t="s">
        <v>23</v>
      </c>
      <c r="T150" s="17">
        <f>VLOOKUP(S150,'Money Won'!$A$2:$B$89,2,0)</f>
        <v>63663</v>
      </c>
      <c r="U150" s="116" t="s">
        <v>92</v>
      </c>
      <c r="V150" s="17">
        <f>VLOOKUP(U150,'Money Won'!$A$2:$B$89,2,0)</f>
        <v>10000</v>
      </c>
      <c r="W150" s="116" t="s">
        <v>70</v>
      </c>
      <c r="X150" s="17">
        <f>VLOOKUP(W150,'Money Won'!$A$2:$B$89,2,0)</f>
        <v>10000</v>
      </c>
      <c r="Y150" s="18" t="s">
        <v>130</v>
      </c>
      <c r="Z150" s="19">
        <f>VLOOKUP(Y150,'Money Won'!$A$2:$B$89,2,0)</f>
        <v>386375</v>
      </c>
      <c r="AA150" s="20" t="s">
        <v>26</v>
      </c>
      <c r="AB150" s="19">
        <f>VLOOKUP(AA150,'Money Won'!$A$2:$B$89,2,0)</f>
        <v>93775</v>
      </c>
      <c r="AC150" s="114" t="s">
        <v>91</v>
      </c>
      <c r="AD150" s="19">
        <f>VLOOKUP(AC150,'Money Won'!$A$2:$B$89,2,0)</f>
        <v>10000</v>
      </c>
      <c r="AE150" s="45" t="s">
        <v>28</v>
      </c>
      <c r="AF150" s="46">
        <f>VLOOKUP(AE150,'Money Won'!$A$2:$B$89,2,0)</f>
        <v>46200</v>
      </c>
      <c r="AG150" s="47" t="s">
        <v>87</v>
      </c>
      <c r="AH150" s="46">
        <f>VLOOKUP(AG150,'Money Won'!$A$2:$B$89,2,0)</f>
        <v>46200</v>
      </c>
      <c r="AI150" s="110" t="s">
        <v>136</v>
      </c>
      <c r="AJ150" s="36">
        <f>VLOOKUP(AI150,'Money Won'!$A$2:$B$89,2,0)</f>
        <v>0</v>
      </c>
    </row>
    <row r="151" spans="1:36" x14ac:dyDescent="0.2">
      <c r="A151" s="1">
        <v>453</v>
      </c>
      <c r="B151" s="13" t="s">
        <v>747</v>
      </c>
      <c r="C151" s="13" t="s">
        <v>745</v>
      </c>
      <c r="D151" s="13" t="s">
        <v>748</v>
      </c>
      <c r="E151" s="1" t="s">
        <v>140</v>
      </c>
      <c r="F151" s="1" t="s">
        <v>106</v>
      </c>
      <c r="G151" s="32" t="s">
        <v>106</v>
      </c>
      <c r="H151" s="26">
        <f t="shared" si="2"/>
        <v>2191776</v>
      </c>
      <c r="I151" s="40" t="s">
        <v>97</v>
      </c>
      <c r="J151" s="41">
        <f>VLOOKUP(I151,'Money Won'!$A$2:$B$89,2,0)</f>
        <v>63663</v>
      </c>
      <c r="K151" s="42" t="s">
        <v>41</v>
      </c>
      <c r="L151" s="41">
        <f>VLOOKUP(K151,'Money Won'!$A$2:$B$89,2,0)</f>
        <v>1188000</v>
      </c>
      <c r="M151" s="14" t="s">
        <v>68</v>
      </c>
      <c r="N151" s="15">
        <f>VLOOKUP(M151,'Money Won'!$A$2:$B$89,2,0)</f>
        <v>192500</v>
      </c>
      <c r="O151" s="14" t="s">
        <v>42</v>
      </c>
      <c r="P151" s="15">
        <f>VLOOKUP(O151,'Money Won'!$A$2:$B$89,2,0)</f>
        <v>46200</v>
      </c>
      <c r="Q151" s="14" t="s">
        <v>60</v>
      </c>
      <c r="R151" s="15">
        <f>VLOOKUP(Q151,'Money Won'!$A$2:$B$89,2,0)</f>
        <v>386375</v>
      </c>
      <c r="S151" s="16" t="s">
        <v>114</v>
      </c>
      <c r="T151" s="17">
        <f>VLOOKUP(S151,'Money Won'!$A$2:$B$89,2,0)</f>
        <v>35200</v>
      </c>
      <c r="U151" s="16" t="s">
        <v>23</v>
      </c>
      <c r="V151" s="17">
        <f>VLOOKUP(U151,'Money Won'!$A$2:$B$89,2,0)</f>
        <v>63663</v>
      </c>
      <c r="W151" s="116" t="s">
        <v>105</v>
      </c>
      <c r="X151" s="17">
        <f>VLOOKUP(W151,'Money Won'!$A$2:$B$89,2,0)</f>
        <v>10000</v>
      </c>
      <c r="Y151" s="18" t="s">
        <v>33</v>
      </c>
      <c r="Z151" s="19">
        <f>VLOOKUP(Y151,'Money Won'!$A$2:$B$89,2,0)</f>
        <v>46200</v>
      </c>
      <c r="AA151" s="114" t="s">
        <v>126</v>
      </c>
      <c r="AB151" s="19">
        <f>VLOOKUP(AA151,'Money Won'!$A$2:$B$89,2,0)</f>
        <v>10000</v>
      </c>
      <c r="AC151" s="20" t="s">
        <v>26</v>
      </c>
      <c r="AD151" s="19">
        <f>VLOOKUP(AC151,'Money Won'!$A$2:$B$89,2,0)</f>
        <v>93775</v>
      </c>
      <c r="AE151" s="113" t="s">
        <v>27</v>
      </c>
      <c r="AF151" s="46">
        <f>VLOOKUP(AE151,'Money Won'!$A$2:$B$89,2,0)</f>
        <v>10000</v>
      </c>
      <c r="AG151" s="47" t="s">
        <v>87</v>
      </c>
      <c r="AH151" s="46">
        <f>VLOOKUP(AG151,'Money Won'!$A$2:$B$89,2,0)</f>
        <v>46200</v>
      </c>
      <c r="AI151" s="110" t="s">
        <v>136</v>
      </c>
      <c r="AJ151" s="36">
        <f>VLOOKUP(AI151,'Money Won'!$A$2:$B$89,2,0)</f>
        <v>0</v>
      </c>
    </row>
    <row r="152" spans="1:36" x14ac:dyDescent="0.2">
      <c r="A152" s="22">
        <v>491</v>
      </c>
      <c r="B152" s="13" t="s">
        <v>271</v>
      </c>
      <c r="C152" s="13" t="s">
        <v>272</v>
      </c>
      <c r="D152" s="13" t="s">
        <v>270</v>
      </c>
      <c r="E152" s="1" t="s">
        <v>140</v>
      </c>
      <c r="F152" s="1" t="s">
        <v>106</v>
      </c>
      <c r="G152" s="32" t="s">
        <v>106</v>
      </c>
      <c r="H152" s="26">
        <f t="shared" si="2"/>
        <v>2186975</v>
      </c>
      <c r="I152" s="40" t="s">
        <v>21</v>
      </c>
      <c r="J152" s="41">
        <f>VLOOKUP(I152,'Money Won'!$A$2:$B$89,2,0)</f>
        <v>286000</v>
      </c>
      <c r="K152" s="42" t="s">
        <v>63</v>
      </c>
      <c r="L152" s="41">
        <f>VLOOKUP(K152,'Money Won'!$A$2:$B$89,2,0)</f>
        <v>386375</v>
      </c>
      <c r="M152" s="14" t="s">
        <v>25</v>
      </c>
      <c r="N152" s="15">
        <f>VLOOKUP(M152,'Money Won'!$A$2:$B$89,2,0)</f>
        <v>528000</v>
      </c>
      <c r="O152" s="14" t="s">
        <v>60</v>
      </c>
      <c r="P152" s="15">
        <f>VLOOKUP(O152,'Money Won'!$A$2:$B$89,2,0)</f>
        <v>386375</v>
      </c>
      <c r="Q152" s="111" t="s">
        <v>103</v>
      </c>
      <c r="R152" s="15">
        <f>VLOOKUP(Q152,'Money Won'!$A$2:$B$89,2,0)</f>
        <v>10000</v>
      </c>
      <c r="S152" s="16" t="s">
        <v>108</v>
      </c>
      <c r="T152" s="17">
        <f>VLOOKUP(S152,'Money Won'!$A$2:$B$89,2,0)</f>
        <v>128150</v>
      </c>
      <c r="U152" s="16" t="s">
        <v>116</v>
      </c>
      <c r="V152" s="17">
        <f>VLOOKUP(U152,'Money Won'!$A$2:$B$89,2,0)</f>
        <v>286000</v>
      </c>
      <c r="W152" s="16" t="s">
        <v>78</v>
      </c>
      <c r="X152" s="17">
        <f>VLOOKUP(W152,'Money Won'!$A$2:$B$89,2,0)</f>
        <v>55275</v>
      </c>
      <c r="Y152" s="115" t="s">
        <v>44</v>
      </c>
      <c r="Z152" s="19">
        <f>VLOOKUP(Y152,'Money Won'!$A$2:$B$89,2,0)</f>
        <v>10000</v>
      </c>
      <c r="AA152" s="114" t="s">
        <v>91</v>
      </c>
      <c r="AB152" s="19">
        <f>VLOOKUP(AA152,'Money Won'!$A$2:$B$89,2,0)</f>
        <v>10000</v>
      </c>
      <c r="AC152" s="20" t="s">
        <v>128</v>
      </c>
      <c r="AD152" s="19">
        <f>VLOOKUP(AC152,'Money Won'!$A$2:$B$89,2,0)</f>
        <v>26000</v>
      </c>
      <c r="AE152" s="45" t="s">
        <v>95</v>
      </c>
      <c r="AF152" s="46">
        <f>VLOOKUP(AE152,'Money Won'!$A$2:$B$89,2,0)</f>
        <v>28600</v>
      </c>
      <c r="AG152" s="47" t="s">
        <v>28</v>
      </c>
      <c r="AH152" s="46">
        <f>VLOOKUP(AG152,'Money Won'!$A$2:$B$89,2,0)</f>
        <v>46200</v>
      </c>
      <c r="AI152" s="110" t="s">
        <v>137</v>
      </c>
      <c r="AJ152" s="36">
        <f>VLOOKUP(AI152,'Money Won'!$A$2:$B$89,2,0)</f>
        <v>0</v>
      </c>
    </row>
    <row r="153" spans="1:36" x14ac:dyDescent="0.2">
      <c r="A153" s="1">
        <v>258</v>
      </c>
      <c r="B153" s="13" t="s">
        <v>947</v>
      </c>
      <c r="C153" s="13" t="s">
        <v>945</v>
      </c>
      <c r="D153" s="13" t="s">
        <v>946</v>
      </c>
      <c r="E153" s="1" t="s">
        <v>140</v>
      </c>
      <c r="F153" s="1" t="s">
        <v>106</v>
      </c>
      <c r="G153" s="32" t="s">
        <v>106</v>
      </c>
      <c r="H153" s="26">
        <f t="shared" si="2"/>
        <v>2183928</v>
      </c>
      <c r="I153" s="40" t="s">
        <v>22</v>
      </c>
      <c r="J153" s="41">
        <f>VLOOKUP(I153,'Money Won'!$A$2:$B$89,2,0)</f>
        <v>386375</v>
      </c>
      <c r="K153" s="42" t="s">
        <v>29</v>
      </c>
      <c r="L153" s="41">
        <f>VLOOKUP(K153,'Money Won'!$A$2:$B$89,2,0)</f>
        <v>748000</v>
      </c>
      <c r="M153" s="14" t="s">
        <v>25</v>
      </c>
      <c r="N153" s="15">
        <f>VLOOKUP(M153,'Money Won'!$A$2:$B$89,2,0)</f>
        <v>528000</v>
      </c>
      <c r="O153" s="14" t="s">
        <v>57</v>
      </c>
      <c r="P153" s="15">
        <f>VLOOKUP(O153,'Money Won'!$A$2:$B$89,2,0)</f>
        <v>63663</v>
      </c>
      <c r="Q153" s="14" t="s">
        <v>68</v>
      </c>
      <c r="R153" s="15">
        <f>VLOOKUP(Q153,'Money Won'!$A$2:$B$89,2,0)</f>
        <v>192500</v>
      </c>
      <c r="S153" s="16" t="s">
        <v>98</v>
      </c>
      <c r="T153" s="17">
        <f>VLOOKUP(S153,'Money Won'!$A$2:$B$89,2,0)</f>
        <v>30140</v>
      </c>
      <c r="U153" s="116" t="s">
        <v>70</v>
      </c>
      <c r="V153" s="17">
        <f>VLOOKUP(U153,'Money Won'!$A$2:$B$89,2,0)</f>
        <v>10000</v>
      </c>
      <c r="W153" s="16" t="s">
        <v>78</v>
      </c>
      <c r="X153" s="17">
        <f>VLOOKUP(W153,'Money Won'!$A$2:$B$89,2,0)</f>
        <v>55275</v>
      </c>
      <c r="Y153" s="18" t="s">
        <v>64</v>
      </c>
      <c r="Z153" s="19">
        <f>VLOOKUP(Y153,'Money Won'!$A$2:$B$89,2,0)</f>
        <v>93775</v>
      </c>
      <c r="AA153" s="114" t="s">
        <v>122</v>
      </c>
      <c r="AB153" s="19">
        <f>VLOOKUP(AA153,'Money Won'!$A$2:$B$89,2,0)</f>
        <v>10000</v>
      </c>
      <c r="AC153" s="114" t="s">
        <v>91</v>
      </c>
      <c r="AD153" s="19">
        <f>VLOOKUP(AC153,'Money Won'!$A$2:$B$89,2,0)</f>
        <v>10000</v>
      </c>
      <c r="AE153" s="113" t="s">
        <v>27</v>
      </c>
      <c r="AF153" s="46">
        <f>VLOOKUP(AE153,'Money Won'!$A$2:$B$89,2,0)</f>
        <v>10000</v>
      </c>
      <c r="AG153" s="47" t="s">
        <v>28</v>
      </c>
      <c r="AH153" s="46">
        <f>VLOOKUP(AG153,'Money Won'!$A$2:$B$89,2,0)</f>
        <v>46200</v>
      </c>
      <c r="AI153" s="110" t="s">
        <v>138</v>
      </c>
      <c r="AJ153" s="36">
        <f>VLOOKUP(AI153,'Money Won'!$A$2:$B$89,2,0)</f>
        <v>0</v>
      </c>
    </row>
    <row r="154" spans="1:36" x14ac:dyDescent="0.2">
      <c r="A154" s="1">
        <v>159</v>
      </c>
      <c r="B154" s="13" t="s">
        <v>1095</v>
      </c>
      <c r="C154" s="13" t="s">
        <v>1092</v>
      </c>
      <c r="D154" s="13" t="s">
        <v>1093</v>
      </c>
      <c r="E154" s="1" t="s">
        <v>156</v>
      </c>
      <c r="F154" s="1" t="s">
        <v>106</v>
      </c>
      <c r="G154" s="32" t="s">
        <v>106</v>
      </c>
      <c r="H154" s="26">
        <f t="shared" si="2"/>
        <v>2182775</v>
      </c>
      <c r="I154" s="40" t="s">
        <v>54</v>
      </c>
      <c r="J154" s="41">
        <f>VLOOKUP(I154,'Money Won'!$A$2:$B$89,2,0)</f>
        <v>231000</v>
      </c>
      <c r="K154" s="42" t="s">
        <v>29</v>
      </c>
      <c r="L154" s="41">
        <f>VLOOKUP(K154,'Money Won'!$A$2:$B$89,2,0)</f>
        <v>748000</v>
      </c>
      <c r="M154" s="14" t="s">
        <v>25</v>
      </c>
      <c r="N154" s="15">
        <f>VLOOKUP(M154,'Money Won'!$A$2:$B$89,2,0)</f>
        <v>528000</v>
      </c>
      <c r="O154" s="14" t="s">
        <v>46</v>
      </c>
      <c r="P154" s="15">
        <f>VLOOKUP(O154,'Money Won'!$A$2:$B$89,2,0)</f>
        <v>154000</v>
      </c>
      <c r="Q154" s="14" t="s">
        <v>80</v>
      </c>
      <c r="R154" s="15">
        <f>VLOOKUP(Q154,'Money Won'!$A$2:$B$89,2,0)</f>
        <v>76450</v>
      </c>
      <c r="S154" s="16" t="s">
        <v>24</v>
      </c>
      <c r="T154" s="17">
        <f>VLOOKUP(S154,'Money Won'!$A$2:$B$89,2,0)</f>
        <v>46200</v>
      </c>
      <c r="U154" s="16" t="s">
        <v>102</v>
      </c>
      <c r="V154" s="17">
        <f>VLOOKUP(U154,'Money Won'!$A$2:$B$89,2,0)</f>
        <v>128150</v>
      </c>
      <c r="W154" s="16" t="s">
        <v>115</v>
      </c>
      <c r="X154" s="17">
        <f>VLOOKUP(W154,'Money Won'!$A$2:$B$89,2,0)</f>
        <v>46200</v>
      </c>
      <c r="Y154" s="18" t="s">
        <v>64</v>
      </c>
      <c r="Z154" s="19">
        <f>VLOOKUP(Y154,'Money Won'!$A$2:$B$89,2,0)</f>
        <v>93775</v>
      </c>
      <c r="AA154" s="114" t="s">
        <v>122</v>
      </c>
      <c r="AB154" s="19">
        <f>VLOOKUP(AA154,'Money Won'!$A$2:$B$89,2,0)</f>
        <v>10000</v>
      </c>
      <c r="AC154" s="20" t="s">
        <v>33</v>
      </c>
      <c r="AD154" s="19">
        <f>VLOOKUP(AC154,'Money Won'!$A$2:$B$89,2,0)</f>
        <v>46200</v>
      </c>
      <c r="AE154" s="45" t="s">
        <v>95</v>
      </c>
      <c r="AF154" s="46">
        <f>VLOOKUP(AE154,'Money Won'!$A$2:$B$89,2,0)</f>
        <v>28600</v>
      </c>
      <c r="AG154" s="47" t="s">
        <v>28</v>
      </c>
      <c r="AH154" s="46">
        <f>VLOOKUP(AG154,'Money Won'!$A$2:$B$89,2,0)</f>
        <v>46200</v>
      </c>
      <c r="AI154" s="110" t="s">
        <v>137</v>
      </c>
      <c r="AJ154" s="36">
        <f>VLOOKUP(AI154,'Money Won'!$A$2:$B$89,2,0)</f>
        <v>0</v>
      </c>
    </row>
    <row r="155" spans="1:36" x14ac:dyDescent="0.2">
      <c r="A155" s="22">
        <v>257</v>
      </c>
      <c r="B155" s="13" t="s">
        <v>782</v>
      </c>
      <c r="C155" s="13" t="s">
        <v>781</v>
      </c>
      <c r="D155" s="13" t="s">
        <v>782</v>
      </c>
      <c r="E155" s="1" t="s">
        <v>140</v>
      </c>
      <c r="F155" s="1" t="s">
        <v>106</v>
      </c>
      <c r="G155" s="32" t="s">
        <v>106</v>
      </c>
      <c r="H155" s="26">
        <f t="shared" si="2"/>
        <v>2178235</v>
      </c>
      <c r="I155" s="40" t="s">
        <v>21</v>
      </c>
      <c r="J155" s="41">
        <f>VLOOKUP(I155,'Money Won'!$A$2:$B$89,2,0)</f>
        <v>286000</v>
      </c>
      <c r="K155" s="42" t="s">
        <v>29</v>
      </c>
      <c r="L155" s="41">
        <f>VLOOKUP(K155,'Money Won'!$A$2:$B$89,2,0)</f>
        <v>748000</v>
      </c>
      <c r="M155" s="14" t="s">
        <v>112</v>
      </c>
      <c r="N155" s="15">
        <f>VLOOKUP(M155,'Money Won'!$A$2:$B$89,2,0)</f>
        <v>35200</v>
      </c>
      <c r="O155" s="14" t="s">
        <v>25</v>
      </c>
      <c r="P155" s="15">
        <f>VLOOKUP(O155,'Money Won'!$A$2:$B$89,2,0)</f>
        <v>528000</v>
      </c>
      <c r="Q155" s="14" t="s">
        <v>60</v>
      </c>
      <c r="R155" s="15">
        <f>VLOOKUP(Q155,'Money Won'!$A$2:$B$89,2,0)</f>
        <v>386375</v>
      </c>
      <c r="S155" s="16" t="s">
        <v>117</v>
      </c>
      <c r="T155" s="17">
        <f>VLOOKUP(S155,'Money Won'!$A$2:$B$89,2,0)</f>
        <v>35200</v>
      </c>
      <c r="U155" s="116" t="s">
        <v>105</v>
      </c>
      <c r="V155" s="17">
        <f>VLOOKUP(U155,'Money Won'!$A$2:$B$89,2,0)</f>
        <v>10000</v>
      </c>
      <c r="W155" s="16" t="s">
        <v>115</v>
      </c>
      <c r="X155" s="17">
        <f>VLOOKUP(W155,'Money Won'!$A$2:$B$89,2,0)</f>
        <v>46200</v>
      </c>
      <c r="Y155" s="115" t="s">
        <v>44</v>
      </c>
      <c r="Z155" s="19">
        <f>VLOOKUP(Y155,'Money Won'!$A$2:$B$89,2,0)</f>
        <v>10000</v>
      </c>
      <c r="AA155" s="20" t="s">
        <v>131</v>
      </c>
      <c r="AB155" s="19">
        <f>VLOOKUP(AA155,'Money Won'!$A$2:$B$89,2,0)</f>
        <v>27060</v>
      </c>
      <c r="AC155" s="114" t="s">
        <v>123</v>
      </c>
      <c r="AD155" s="19">
        <f>VLOOKUP(AC155,'Money Won'!$A$2:$B$89,2,0)</f>
        <v>10000</v>
      </c>
      <c r="AE155" s="45" t="s">
        <v>28</v>
      </c>
      <c r="AF155" s="46">
        <f>VLOOKUP(AE155,'Money Won'!$A$2:$B$89,2,0)</f>
        <v>46200</v>
      </c>
      <c r="AG155" s="112" t="s">
        <v>90</v>
      </c>
      <c r="AH155" s="46">
        <f>VLOOKUP(AG155,'Money Won'!$A$2:$B$89,2,0)</f>
        <v>10000</v>
      </c>
      <c r="AI155" s="110" t="s">
        <v>138</v>
      </c>
      <c r="AJ155" s="36">
        <f>VLOOKUP(AI155,'Money Won'!$A$2:$B$89,2,0)</f>
        <v>0</v>
      </c>
    </row>
    <row r="156" spans="1:36" x14ac:dyDescent="0.2">
      <c r="A156" s="1">
        <v>13</v>
      </c>
      <c r="B156" s="13" t="s">
        <v>881</v>
      </c>
      <c r="C156" s="13" t="s">
        <v>880</v>
      </c>
      <c r="D156" s="13" t="s">
        <v>881</v>
      </c>
      <c r="E156" s="1" t="s">
        <v>140</v>
      </c>
      <c r="F156" s="1" t="s">
        <v>106</v>
      </c>
      <c r="G156" s="32" t="s">
        <v>106</v>
      </c>
      <c r="H156" s="26">
        <f t="shared" si="2"/>
        <v>2168438</v>
      </c>
      <c r="I156" s="40" t="s">
        <v>22</v>
      </c>
      <c r="J156" s="41">
        <f>VLOOKUP(I156,'Money Won'!$A$2:$B$89,2,0)</f>
        <v>386375</v>
      </c>
      <c r="K156" s="42" t="s">
        <v>54</v>
      </c>
      <c r="L156" s="41">
        <f>VLOOKUP(K156,'Money Won'!$A$2:$B$89,2,0)</f>
        <v>231000</v>
      </c>
      <c r="M156" s="14" t="s">
        <v>74</v>
      </c>
      <c r="N156" s="15">
        <f>VLOOKUP(M156,'Money Won'!$A$2:$B$89,2,0)</f>
        <v>93775</v>
      </c>
      <c r="O156" s="14" t="s">
        <v>25</v>
      </c>
      <c r="P156" s="15">
        <f>VLOOKUP(O156,'Money Won'!$A$2:$B$89,2,0)</f>
        <v>528000</v>
      </c>
      <c r="Q156" s="14" t="s">
        <v>68</v>
      </c>
      <c r="R156" s="15">
        <f>VLOOKUP(Q156,'Money Won'!$A$2:$B$89,2,0)</f>
        <v>192500</v>
      </c>
      <c r="S156" s="116" t="s">
        <v>85</v>
      </c>
      <c r="T156" s="17">
        <f>VLOOKUP(S156,'Money Won'!$A$2:$B$89,2,0)</f>
        <v>10000</v>
      </c>
      <c r="U156" s="16" t="s">
        <v>88</v>
      </c>
      <c r="V156" s="17">
        <f>VLOOKUP(U156,'Money Won'!$A$2:$B$89,2,0)</f>
        <v>128150</v>
      </c>
      <c r="W156" s="116" t="s">
        <v>105</v>
      </c>
      <c r="X156" s="17">
        <f>VLOOKUP(W156,'Money Won'!$A$2:$B$89,2,0)</f>
        <v>10000</v>
      </c>
      <c r="Y156" s="18" t="s">
        <v>130</v>
      </c>
      <c r="Z156" s="19">
        <f>VLOOKUP(Y156,'Money Won'!$A$2:$B$89,2,0)</f>
        <v>386375</v>
      </c>
      <c r="AA156" s="20" t="s">
        <v>125</v>
      </c>
      <c r="AB156" s="19">
        <f>VLOOKUP(AA156,'Money Won'!$A$2:$B$89,2,0)</f>
        <v>63663</v>
      </c>
      <c r="AC156" s="20" t="s">
        <v>33</v>
      </c>
      <c r="AD156" s="19">
        <f>VLOOKUP(AC156,'Money Won'!$A$2:$B$89,2,0)</f>
        <v>46200</v>
      </c>
      <c r="AE156" s="45" t="s">
        <v>28</v>
      </c>
      <c r="AF156" s="46">
        <f>VLOOKUP(AE156,'Money Won'!$A$2:$B$89,2,0)</f>
        <v>46200</v>
      </c>
      <c r="AG156" s="47" t="s">
        <v>87</v>
      </c>
      <c r="AH156" s="46">
        <f>VLOOKUP(AG156,'Money Won'!$A$2:$B$89,2,0)</f>
        <v>46200</v>
      </c>
      <c r="AI156" s="110" t="s">
        <v>136</v>
      </c>
      <c r="AJ156" s="36">
        <f>VLOOKUP(AI156,'Money Won'!$A$2:$B$89,2,0)</f>
        <v>0</v>
      </c>
    </row>
    <row r="157" spans="1:36" x14ac:dyDescent="0.2">
      <c r="A157" s="1">
        <v>176</v>
      </c>
      <c r="B157" s="13" t="s">
        <v>291</v>
      </c>
      <c r="C157" s="13" t="s">
        <v>232</v>
      </c>
      <c r="D157" s="13" t="s">
        <v>233</v>
      </c>
      <c r="E157" s="1" t="s">
        <v>140</v>
      </c>
      <c r="F157" s="1" t="s">
        <v>106</v>
      </c>
      <c r="G157" s="32" t="s">
        <v>106</v>
      </c>
      <c r="H157" s="26">
        <f t="shared" si="2"/>
        <v>2167185</v>
      </c>
      <c r="I157" s="40" t="s">
        <v>29</v>
      </c>
      <c r="J157" s="41">
        <f>VLOOKUP(I157,'Money Won'!$A$2:$B$89,2,0)</f>
        <v>748000</v>
      </c>
      <c r="K157" s="42" t="s">
        <v>31</v>
      </c>
      <c r="L157" s="41">
        <f>VLOOKUP(K157,'Money Won'!$A$2:$B$89,2,0)</f>
        <v>170500</v>
      </c>
      <c r="M157" s="14" t="s">
        <v>25</v>
      </c>
      <c r="N157" s="15">
        <f>VLOOKUP(M157,'Money Won'!$A$2:$B$89,2,0)</f>
        <v>528000</v>
      </c>
      <c r="O157" s="14" t="s">
        <v>68</v>
      </c>
      <c r="P157" s="15">
        <f>VLOOKUP(O157,'Money Won'!$A$2:$B$89,2,0)</f>
        <v>192500</v>
      </c>
      <c r="Q157" s="111" t="s">
        <v>43</v>
      </c>
      <c r="R157" s="15">
        <f>VLOOKUP(Q157,'Money Won'!$A$2:$B$89,2,0)</f>
        <v>10000</v>
      </c>
      <c r="S157" s="16" t="s">
        <v>81</v>
      </c>
      <c r="T157" s="17">
        <f>VLOOKUP(S157,'Money Won'!$A$2:$B$89,2,0)</f>
        <v>76450</v>
      </c>
      <c r="U157" s="116" t="s">
        <v>85</v>
      </c>
      <c r="V157" s="17">
        <f>VLOOKUP(U157,'Money Won'!$A$2:$B$89,2,0)</f>
        <v>10000</v>
      </c>
      <c r="W157" s="16" t="s">
        <v>113</v>
      </c>
      <c r="X157" s="17">
        <f>VLOOKUP(W157,'Money Won'!$A$2:$B$89,2,0)</f>
        <v>192500</v>
      </c>
      <c r="Y157" s="18" t="s">
        <v>26</v>
      </c>
      <c r="Z157" s="19">
        <f>VLOOKUP(Y157,'Money Won'!$A$2:$B$89,2,0)</f>
        <v>93775</v>
      </c>
      <c r="AA157" s="20" t="s">
        <v>128</v>
      </c>
      <c r="AB157" s="19">
        <f>VLOOKUP(AA157,'Money Won'!$A$2:$B$89,2,0)</f>
        <v>26000</v>
      </c>
      <c r="AC157" s="20" t="s">
        <v>131</v>
      </c>
      <c r="AD157" s="19">
        <f>VLOOKUP(AC157,'Money Won'!$A$2:$B$89,2,0)</f>
        <v>27060</v>
      </c>
      <c r="AE157" s="45" t="s">
        <v>28</v>
      </c>
      <c r="AF157" s="46">
        <f>VLOOKUP(AE157,'Money Won'!$A$2:$B$89,2,0)</f>
        <v>46200</v>
      </c>
      <c r="AG157" s="47" t="s">
        <v>87</v>
      </c>
      <c r="AH157" s="46">
        <f>VLOOKUP(AG157,'Money Won'!$A$2:$B$89,2,0)</f>
        <v>46200</v>
      </c>
      <c r="AI157" s="110" t="s">
        <v>136</v>
      </c>
      <c r="AJ157" s="36">
        <f>VLOOKUP(AI157,'Money Won'!$A$2:$B$89,2,0)</f>
        <v>0</v>
      </c>
    </row>
    <row r="158" spans="1:36" x14ac:dyDescent="0.2">
      <c r="A158" s="22">
        <v>131</v>
      </c>
      <c r="B158" s="13" t="s">
        <v>555</v>
      </c>
      <c r="C158" s="13" t="s">
        <v>553</v>
      </c>
      <c r="D158" s="13" t="s">
        <v>498</v>
      </c>
      <c r="E158" s="118" t="s">
        <v>1053</v>
      </c>
      <c r="F158" s="1" t="s">
        <v>1053</v>
      </c>
      <c r="G158" s="32" t="s">
        <v>1053</v>
      </c>
      <c r="H158" s="26">
        <f t="shared" si="2"/>
        <v>2160050</v>
      </c>
      <c r="I158" s="40" t="s">
        <v>54</v>
      </c>
      <c r="J158" s="41">
        <f>VLOOKUP(I158,'Money Won'!$A$2:$B$89,2,0)</f>
        <v>231000</v>
      </c>
      <c r="K158" s="42" t="s">
        <v>22</v>
      </c>
      <c r="L158" s="41">
        <f>VLOOKUP(K158,'Money Won'!$A$2:$B$89,2,0)</f>
        <v>386375</v>
      </c>
      <c r="M158" s="14" t="s">
        <v>68</v>
      </c>
      <c r="N158" s="15">
        <f>VLOOKUP(M158,'Money Won'!$A$2:$B$89,2,0)</f>
        <v>192500</v>
      </c>
      <c r="O158" s="14" t="s">
        <v>25</v>
      </c>
      <c r="P158" s="15">
        <f>VLOOKUP(O158,'Money Won'!$A$2:$B$89,2,0)</f>
        <v>528000</v>
      </c>
      <c r="Q158" s="14" t="s">
        <v>60</v>
      </c>
      <c r="R158" s="15">
        <f>VLOOKUP(Q158,'Money Won'!$A$2:$B$89,2,0)</f>
        <v>386375</v>
      </c>
      <c r="S158" s="16" t="s">
        <v>108</v>
      </c>
      <c r="T158" s="17">
        <f>VLOOKUP(S158,'Money Won'!$A$2:$B$89,2,0)</f>
        <v>128150</v>
      </c>
      <c r="U158" s="16" t="s">
        <v>78</v>
      </c>
      <c r="V158" s="17">
        <f>VLOOKUP(U158,'Money Won'!$A$2:$B$89,2,0)</f>
        <v>55275</v>
      </c>
      <c r="W158" s="16" t="s">
        <v>115</v>
      </c>
      <c r="X158" s="17">
        <f>VLOOKUP(W158,'Money Won'!$A$2:$B$89,2,0)</f>
        <v>46200</v>
      </c>
      <c r="Y158" s="115" t="s">
        <v>122</v>
      </c>
      <c r="Z158" s="19">
        <f>VLOOKUP(Y158,'Money Won'!$A$2:$B$89,2,0)</f>
        <v>10000</v>
      </c>
      <c r="AA158" s="20" t="s">
        <v>33</v>
      </c>
      <c r="AB158" s="19">
        <f>VLOOKUP(AA158,'Money Won'!$A$2:$B$89,2,0)</f>
        <v>46200</v>
      </c>
      <c r="AC158" s="20" t="s">
        <v>26</v>
      </c>
      <c r="AD158" s="19">
        <f>VLOOKUP(AC158,'Money Won'!$A$2:$B$89,2,0)</f>
        <v>93775</v>
      </c>
      <c r="AE158" s="45" t="s">
        <v>87</v>
      </c>
      <c r="AF158" s="46">
        <f>VLOOKUP(AE158,'Money Won'!$A$2:$B$89,2,0)</f>
        <v>46200</v>
      </c>
      <c r="AG158" s="112" t="s">
        <v>94</v>
      </c>
      <c r="AH158" s="46">
        <f>VLOOKUP(AG158,'Money Won'!$A$2:$B$89,2,0)</f>
        <v>10000</v>
      </c>
      <c r="AI158" s="110" t="s">
        <v>135</v>
      </c>
      <c r="AJ158" s="36">
        <f>VLOOKUP(AI158,'Money Won'!$A$2:$B$89,2,0)</f>
        <v>0</v>
      </c>
    </row>
    <row r="159" spans="1:36" x14ac:dyDescent="0.2">
      <c r="A159" s="1">
        <v>220</v>
      </c>
      <c r="B159" s="13" t="s">
        <v>838</v>
      </c>
      <c r="C159" s="13" t="s">
        <v>837</v>
      </c>
      <c r="D159" s="13" t="s">
        <v>838</v>
      </c>
      <c r="E159" s="1" t="s">
        <v>1116</v>
      </c>
      <c r="F159" s="1" t="s">
        <v>1054</v>
      </c>
      <c r="G159" s="32" t="s">
        <v>1110</v>
      </c>
      <c r="H159" s="26">
        <f t="shared" si="2"/>
        <v>2159388</v>
      </c>
      <c r="I159" s="40" t="s">
        <v>29</v>
      </c>
      <c r="J159" s="41">
        <f>VLOOKUP(I159,'Money Won'!$A$2:$B$89,2,0)</f>
        <v>748000</v>
      </c>
      <c r="K159" s="42" t="s">
        <v>22</v>
      </c>
      <c r="L159" s="41">
        <f>VLOOKUP(K159,'Money Won'!$A$2:$B$89,2,0)</f>
        <v>386375</v>
      </c>
      <c r="M159" s="14" t="s">
        <v>68</v>
      </c>
      <c r="N159" s="15">
        <f>VLOOKUP(M159,'Money Won'!$A$2:$B$89,2,0)</f>
        <v>192500</v>
      </c>
      <c r="O159" s="14" t="s">
        <v>60</v>
      </c>
      <c r="P159" s="15">
        <f>VLOOKUP(O159,'Money Won'!$A$2:$B$89,2,0)</f>
        <v>386375</v>
      </c>
      <c r="Q159" s="111" t="s">
        <v>72</v>
      </c>
      <c r="R159" s="15">
        <f>VLOOKUP(Q159,'Money Won'!$A$2:$B$89,2,0)</f>
        <v>10000</v>
      </c>
      <c r="S159" s="16" t="s">
        <v>23</v>
      </c>
      <c r="T159" s="17">
        <f>VLOOKUP(S159,'Money Won'!$A$2:$B$89,2,0)</f>
        <v>63663</v>
      </c>
      <c r="U159" s="16" t="s">
        <v>113</v>
      </c>
      <c r="V159" s="17">
        <f>VLOOKUP(U159,'Money Won'!$A$2:$B$89,2,0)</f>
        <v>192500</v>
      </c>
      <c r="W159" s="116" t="s">
        <v>71</v>
      </c>
      <c r="X159" s="17">
        <f>VLOOKUP(W159,'Money Won'!$A$2:$B$89,2,0)</f>
        <v>10000</v>
      </c>
      <c r="Y159" s="115" t="s">
        <v>127</v>
      </c>
      <c r="Z159" s="19">
        <f>VLOOKUP(Y159,'Money Won'!$A$2:$B$89,2,0)</f>
        <v>10000</v>
      </c>
      <c r="AA159" s="114" t="s">
        <v>129</v>
      </c>
      <c r="AB159" s="19">
        <f>VLOOKUP(AA159,'Money Won'!$A$2:$B$89,2,0)</f>
        <v>10000</v>
      </c>
      <c r="AC159" s="20" t="s">
        <v>82</v>
      </c>
      <c r="AD159" s="19">
        <f>VLOOKUP(AC159,'Money Won'!$A$2:$B$89,2,0)</f>
        <v>93775</v>
      </c>
      <c r="AE159" s="45" t="s">
        <v>28</v>
      </c>
      <c r="AF159" s="46">
        <f>VLOOKUP(AE159,'Money Won'!$A$2:$B$89,2,0)</f>
        <v>46200</v>
      </c>
      <c r="AG159" s="112" t="s">
        <v>94</v>
      </c>
      <c r="AH159" s="46">
        <f>VLOOKUP(AG159,'Money Won'!$A$2:$B$89,2,0)</f>
        <v>10000</v>
      </c>
      <c r="AI159" s="110" t="s">
        <v>137</v>
      </c>
      <c r="AJ159" s="36">
        <f>VLOOKUP(AI159,'Money Won'!$A$2:$B$89,2,0)</f>
        <v>0</v>
      </c>
    </row>
    <row r="160" spans="1:36" x14ac:dyDescent="0.2">
      <c r="A160" s="1">
        <v>285</v>
      </c>
      <c r="B160" s="13" t="s">
        <v>303</v>
      </c>
      <c r="C160" s="13" t="s">
        <v>293</v>
      </c>
      <c r="D160" s="13" t="s">
        <v>304</v>
      </c>
      <c r="E160" s="1" t="s">
        <v>140</v>
      </c>
      <c r="F160" s="1" t="s">
        <v>106</v>
      </c>
      <c r="G160" s="32" t="s">
        <v>106</v>
      </c>
      <c r="H160" s="26">
        <f t="shared" si="2"/>
        <v>2151956</v>
      </c>
      <c r="I160" s="40" t="s">
        <v>29</v>
      </c>
      <c r="J160" s="41">
        <f>VLOOKUP(I160,'Money Won'!$A$2:$B$89,2,0)</f>
        <v>748000</v>
      </c>
      <c r="K160" s="42" t="s">
        <v>31</v>
      </c>
      <c r="L160" s="41">
        <f>VLOOKUP(K160,'Money Won'!$A$2:$B$89,2,0)</f>
        <v>170500</v>
      </c>
      <c r="M160" s="14" t="s">
        <v>25</v>
      </c>
      <c r="N160" s="15">
        <f>VLOOKUP(M160,'Money Won'!$A$2:$B$89,2,0)</f>
        <v>528000</v>
      </c>
      <c r="O160" s="14" t="s">
        <v>32</v>
      </c>
      <c r="P160" s="15">
        <f>VLOOKUP(O160,'Money Won'!$A$2:$B$89,2,0)</f>
        <v>319000</v>
      </c>
      <c r="Q160" s="111" t="s">
        <v>72</v>
      </c>
      <c r="R160" s="15">
        <f>VLOOKUP(Q160,'Money Won'!$A$2:$B$89,2,0)</f>
        <v>10000</v>
      </c>
      <c r="S160" s="16" t="s">
        <v>23</v>
      </c>
      <c r="T160" s="17">
        <f>VLOOKUP(S160,'Money Won'!$A$2:$B$89,2,0)</f>
        <v>63663</v>
      </c>
      <c r="U160" s="16" t="s">
        <v>108</v>
      </c>
      <c r="V160" s="17">
        <f>VLOOKUP(U160,'Money Won'!$A$2:$B$89,2,0)</f>
        <v>128150</v>
      </c>
      <c r="W160" s="16" t="s">
        <v>118</v>
      </c>
      <c r="X160" s="17">
        <f>VLOOKUP(W160,'Money Won'!$A$2:$B$89,2,0)</f>
        <v>27720</v>
      </c>
      <c r="Y160" s="18" t="s">
        <v>131</v>
      </c>
      <c r="Z160" s="19">
        <f>VLOOKUP(Y160,'Money Won'!$A$2:$B$89,2,0)</f>
        <v>27060</v>
      </c>
      <c r="AA160" s="114" t="s">
        <v>122</v>
      </c>
      <c r="AB160" s="19">
        <f>VLOOKUP(AA160,'Money Won'!$A$2:$B$89,2,0)</f>
        <v>10000</v>
      </c>
      <c r="AC160" s="20" t="s">
        <v>125</v>
      </c>
      <c r="AD160" s="19">
        <f>VLOOKUP(AC160,'Money Won'!$A$2:$B$89,2,0)</f>
        <v>63663</v>
      </c>
      <c r="AE160" s="113" t="s">
        <v>27</v>
      </c>
      <c r="AF160" s="46">
        <f>VLOOKUP(AE160,'Money Won'!$A$2:$B$89,2,0)</f>
        <v>10000</v>
      </c>
      <c r="AG160" s="47" t="s">
        <v>28</v>
      </c>
      <c r="AH160" s="46">
        <f>VLOOKUP(AG160,'Money Won'!$A$2:$B$89,2,0)</f>
        <v>46200</v>
      </c>
      <c r="AI160" s="110" t="s">
        <v>136</v>
      </c>
      <c r="AJ160" s="36">
        <f>VLOOKUP(AI160,'Money Won'!$A$2:$B$89,2,0)</f>
        <v>0</v>
      </c>
    </row>
    <row r="161" spans="1:36" x14ac:dyDescent="0.2">
      <c r="A161" s="22">
        <v>5</v>
      </c>
      <c r="B161" s="13" t="s">
        <v>148</v>
      </c>
      <c r="C161" s="13" t="s">
        <v>153</v>
      </c>
      <c r="D161" s="13" t="s">
        <v>150</v>
      </c>
      <c r="E161" s="1" t="s">
        <v>151</v>
      </c>
      <c r="F161" s="1" t="s">
        <v>106</v>
      </c>
      <c r="G161" s="24" t="s">
        <v>909</v>
      </c>
      <c r="H161" s="26">
        <f t="shared" si="2"/>
        <v>2149170</v>
      </c>
      <c r="I161" s="40" t="s">
        <v>54</v>
      </c>
      <c r="J161" s="41">
        <f>VLOOKUP(I161,'Money Won'!$A$2:$B$89,2,0)</f>
        <v>231000</v>
      </c>
      <c r="K161" s="42" t="s">
        <v>22</v>
      </c>
      <c r="L161" s="41">
        <f>VLOOKUP(K161,'Money Won'!$A$2:$B$89,2,0)</f>
        <v>386375</v>
      </c>
      <c r="M161" s="14" t="s">
        <v>46</v>
      </c>
      <c r="N161" s="15">
        <f>VLOOKUP(M161,'Money Won'!$A$2:$B$89,2,0)</f>
        <v>154000</v>
      </c>
      <c r="O161" s="111" t="s">
        <v>43</v>
      </c>
      <c r="P161" s="15">
        <f>VLOOKUP(O161,'Money Won'!$A$2:$B$89,2,0)</f>
        <v>10000</v>
      </c>
      <c r="Q161" s="14" t="s">
        <v>25</v>
      </c>
      <c r="R161" s="15">
        <f>VLOOKUP(Q161,'Money Won'!$A$2:$B$89,2,0)</f>
        <v>528000</v>
      </c>
      <c r="S161" s="16" t="s">
        <v>114</v>
      </c>
      <c r="T161" s="17">
        <f>VLOOKUP(S161,'Money Won'!$A$2:$B$89,2,0)</f>
        <v>35200</v>
      </c>
      <c r="U161" s="16" t="s">
        <v>102</v>
      </c>
      <c r="V161" s="17">
        <f>VLOOKUP(U161,'Money Won'!$A$2:$B$89,2,0)</f>
        <v>128150</v>
      </c>
      <c r="W161" s="16" t="s">
        <v>118</v>
      </c>
      <c r="X161" s="17">
        <f>VLOOKUP(W161,'Money Won'!$A$2:$B$89,2,0)</f>
        <v>27720</v>
      </c>
      <c r="Y161" s="18" t="s">
        <v>26</v>
      </c>
      <c r="Z161" s="19">
        <f>VLOOKUP(Y161,'Money Won'!$A$2:$B$89,2,0)</f>
        <v>93775</v>
      </c>
      <c r="AA161" s="20" t="s">
        <v>64</v>
      </c>
      <c r="AB161" s="19">
        <f>VLOOKUP(AA161,'Money Won'!$A$2:$B$89,2,0)</f>
        <v>93775</v>
      </c>
      <c r="AC161" s="20" t="s">
        <v>130</v>
      </c>
      <c r="AD161" s="19">
        <f>VLOOKUP(AC161,'Money Won'!$A$2:$B$89,2,0)</f>
        <v>386375</v>
      </c>
      <c r="AE161" s="45" t="s">
        <v>95</v>
      </c>
      <c r="AF161" s="46">
        <f>VLOOKUP(AE161,'Money Won'!$A$2:$B$89,2,0)</f>
        <v>28600</v>
      </c>
      <c r="AG161" s="47" t="s">
        <v>87</v>
      </c>
      <c r="AH161" s="46">
        <f>VLOOKUP(AG161,'Money Won'!$A$2:$B$89,2,0)</f>
        <v>46200</v>
      </c>
      <c r="AI161" s="110" t="s">
        <v>133</v>
      </c>
      <c r="AJ161" s="36">
        <f>VLOOKUP(AI161,'Money Won'!$A$2:$B$89,2,0)</f>
        <v>0</v>
      </c>
    </row>
    <row r="162" spans="1:36" x14ac:dyDescent="0.2">
      <c r="A162" s="1">
        <v>52</v>
      </c>
      <c r="B162" s="13" t="s">
        <v>647</v>
      </c>
      <c r="C162" s="13" t="s">
        <v>641</v>
      </c>
      <c r="D162" s="13" t="s">
        <v>642</v>
      </c>
      <c r="E162" s="1" t="s">
        <v>140</v>
      </c>
      <c r="F162" s="1" t="s">
        <v>106</v>
      </c>
      <c r="G162" s="32" t="s">
        <v>106</v>
      </c>
      <c r="H162" s="26">
        <f t="shared" si="2"/>
        <v>2148183</v>
      </c>
      <c r="I162" s="40" t="s">
        <v>21</v>
      </c>
      <c r="J162" s="41">
        <f>VLOOKUP(I162,'Money Won'!$A$2:$B$89,2,0)</f>
        <v>286000</v>
      </c>
      <c r="K162" s="42" t="s">
        <v>29</v>
      </c>
      <c r="L162" s="41">
        <f>VLOOKUP(K162,'Money Won'!$A$2:$B$89,2,0)</f>
        <v>748000</v>
      </c>
      <c r="M162" s="111" t="s">
        <v>103</v>
      </c>
      <c r="N162" s="15">
        <f>VLOOKUP(M162,'Money Won'!$A$2:$B$89,2,0)</f>
        <v>10000</v>
      </c>
      <c r="O162" s="14" t="s">
        <v>60</v>
      </c>
      <c r="P162" s="15">
        <f>VLOOKUP(O162,'Money Won'!$A$2:$B$89,2,0)</f>
        <v>386375</v>
      </c>
      <c r="Q162" s="14" t="s">
        <v>80</v>
      </c>
      <c r="R162" s="15">
        <f>VLOOKUP(Q162,'Money Won'!$A$2:$B$89,2,0)</f>
        <v>76450</v>
      </c>
      <c r="S162" s="16" t="s">
        <v>117</v>
      </c>
      <c r="T162" s="17">
        <f>VLOOKUP(S162,'Money Won'!$A$2:$B$89,2,0)</f>
        <v>35200</v>
      </c>
      <c r="U162" s="16" t="s">
        <v>118</v>
      </c>
      <c r="V162" s="17">
        <f>VLOOKUP(U162,'Money Won'!$A$2:$B$89,2,0)</f>
        <v>27720</v>
      </c>
      <c r="W162" s="16" t="s">
        <v>115</v>
      </c>
      <c r="X162" s="17">
        <f>VLOOKUP(W162,'Money Won'!$A$2:$B$89,2,0)</f>
        <v>46200</v>
      </c>
      <c r="Y162" s="18" t="s">
        <v>130</v>
      </c>
      <c r="Z162" s="19">
        <f>VLOOKUP(Y162,'Money Won'!$A$2:$B$89,2,0)</f>
        <v>386375</v>
      </c>
      <c r="AA162" s="20" t="s">
        <v>125</v>
      </c>
      <c r="AB162" s="19">
        <f>VLOOKUP(AA162,'Money Won'!$A$2:$B$89,2,0)</f>
        <v>63663</v>
      </c>
      <c r="AC162" s="20" t="s">
        <v>128</v>
      </c>
      <c r="AD162" s="19">
        <f>VLOOKUP(AC162,'Money Won'!$A$2:$B$89,2,0)</f>
        <v>26000</v>
      </c>
      <c r="AE162" s="113" t="s">
        <v>27</v>
      </c>
      <c r="AF162" s="46">
        <f>VLOOKUP(AE162,'Money Won'!$A$2:$B$89,2,0)</f>
        <v>10000</v>
      </c>
      <c r="AG162" s="47" t="s">
        <v>28</v>
      </c>
      <c r="AH162" s="46">
        <f>VLOOKUP(AG162,'Money Won'!$A$2:$B$89,2,0)</f>
        <v>46200</v>
      </c>
      <c r="AI162" s="110" t="s">
        <v>138</v>
      </c>
      <c r="AJ162" s="36">
        <f>VLOOKUP(AI162,'Money Won'!$A$2:$B$89,2,0)</f>
        <v>0</v>
      </c>
    </row>
    <row r="163" spans="1:36" x14ac:dyDescent="0.2">
      <c r="A163" s="1">
        <v>419</v>
      </c>
      <c r="B163" s="13" t="s">
        <v>884</v>
      </c>
      <c r="C163" s="13" t="s">
        <v>882</v>
      </c>
      <c r="D163" s="13" t="s">
        <v>883</v>
      </c>
      <c r="E163" s="1" t="s">
        <v>140</v>
      </c>
      <c r="F163" s="1" t="s">
        <v>106</v>
      </c>
      <c r="G163" s="32" t="s">
        <v>106</v>
      </c>
      <c r="H163" s="26">
        <f t="shared" si="2"/>
        <v>2146576</v>
      </c>
      <c r="I163" s="40" t="s">
        <v>29</v>
      </c>
      <c r="J163" s="41">
        <f>VLOOKUP(I163,'Money Won'!$A$2:$B$89,2,0)</f>
        <v>748000</v>
      </c>
      <c r="K163" s="42" t="s">
        <v>97</v>
      </c>
      <c r="L163" s="41">
        <f>VLOOKUP(K163,'Money Won'!$A$2:$B$89,2,0)</f>
        <v>63663</v>
      </c>
      <c r="M163" s="14" t="s">
        <v>46</v>
      </c>
      <c r="N163" s="15">
        <f>VLOOKUP(M163,'Money Won'!$A$2:$B$89,2,0)</f>
        <v>154000</v>
      </c>
      <c r="O163" s="14" t="s">
        <v>68</v>
      </c>
      <c r="P163" s="15">
        <f>VLOOKUP(O163,'Money Won'!$A$2:$B$89,2,0)</f>
        <v>192500</v>
      </c>
      <c r="Q163" s="111" t="s">
        <v>43</v>
      </c>
      <c r="R163" s="15">
        <f>VLOOKUP(Q163,'Money Won'!$A$2:$B$89,2,0)</f>
        <v>10000</v>
      </c>
      <c r="S163" s="16" t="s">
        <v>23</v>
      </c>
      <c r="T163" s="17">
        <f>VLOOKUP(S163,'Money Won'!$A$2:$B$89,2,0)</f>
        <v>63663</v>
      </c>
      <c r="U163" s="16" t="s">
        <v>116</v>
      </c>
      <c r="V163" s="17">
        <f>VLOOKUP(U163,'Money Won'!$A$2:$B$89,2,0)</f>
        <v>286000</v>
      </c>
      <c r="W163" s="16" t="s">
        <v>115</v>
      </c>
      <c r="X163" s="17">
        <f>VLOOKUP(W163,'Money Won'!$A$2:$B$89,2,0)</f>
        <v>46200</v>
      </c>
      <c r="Y163" s="18" t="s">
        <v>130</v>
      </c>
      <c r="Z163" s="19">
        <f>VLOOKUP(Y163,'Money Won'!$A$2:$B$89,2,0)</f>
        <v>386375</v>
      </c>
      <c r="AA163" s="114" t="s">
        <v>123</v>
      </c>
      <c r="AB163" s="19">
        <f>VLOOKUP(AA163,'Money Won'!$A$2:$B$89,2,0)</f>
        <v>10000</v>
      </c>
      <c r="AC163" s="20" t="s">
        <v>26</v>
      </c>
      <c r="AD163" s="19">
        <f>VLOOKUP(AC163,'Money Won'!$A$2:$B$89,2,0)</f>
        <v>93775</v>
      </c>
      <c r="AE163" s="45" t="s">
        <v>28</v>
      </c>
      <c r="AF163" s="46">
        <f>VLOOKUP(AE163,'Money Won'!$A$2:$B$89,2,0)</f>
        <v>46200</v>
      </c>
      <c r="AG163" s="47" t="s">
        <v>87</v>
      </c>
      <c r="AH163" s="46">
        <f>VLOOKUP(AG163,'Money Won'!$A$2:$B$89,2,0)</f>
        <v>46200</v>
      </c>
      <c r="AI163" s="110" t="s">
        <v>136</v>
      </c>
      <c r="AJ163" s="36">
        <f>VLOOKUP(AI163,'Money Won'!$A$2:$B$89,2,0)</f>
        <v>0</v>
      </c>
    </row>
    <row r="164" spans="1:36" x14ac:dyDescent="0.2">
      <c r="A164" s="22">
        <v>522</v>
      </c>
      <c r="B164" s="13" t="s">
        <v>660</v>
      </c>
      <c r="C164" s="13" t="s">
        <v>650</v>
      </c>
      <c r="D164" s="13" t="s">
        <v>652</v>
      </c>
      <c r="E164" s="1" t="s">
        <v>140</v>
      </c>
      <c r="F164" s="1" t="s">
        <v>106</v>
      </c>
      <c r="G164" s="32" t="s">
        <v>106</v>
      </c>
      <c r="H164" s="26">
        <f t="shared" si="2"/>
        <v>2145586</v>
      </c>
      <c r="I164" s="40" t="s">
        <v>29</v>
      </c>
      <c r="J164" s="41">
        <f>VLOOKUP(I164,'Money Won'!$A$2:$B$89,2,0)</f>
        <v>748000</v>
      </c>
      <c r="K164" s="42" t="s">
        <v>97</v>
      </c>
      <c r="L164" s="41">
        <f>VLOOKUP(K164,'Money Won'!$A$2:$B$89,2,0)</f>
        <v>63663</v>
      </c>
      <c r="M164" s="14" t="s">
        <v>25</v>
      </c>
      <c r="N164" s="15">
        <f>VLOOKUP(M164,'Money Won'!$A$2:$B$89,2,0)</f>
        <v>528000</v>
      </c>
      <c r="O164" s="14" t="s">
        <v>80</v>
      </c>
      <c r="P164" s="15">
        <f>VLOOKUP(O164,'Money Won'!$A$2:$B$89,2,0)</f>
        <v>76450</v>
      </c>
      <c r="Q164" s="14" t="s">
        <v>68</v>
      </c>
      <c r="R164" s="15">
        <f>VLOOKUP(Q164,'Money Won'!$A$2:$B$89,2,0)</f>
        <v>192500</v>
      </c>
      <c r="S164" s="16" t="s">
        <v>23</v>
      </c>
      <c r="T164" s="17">
        <f>VLOOKUP(S164,'Money Won'!$A$2:$B$89,2,0)</f>
        <v>63663</v>
      </c>
      <c r="U164" s="116" t="s">
        <v>92</v>
      </c>
      <c r="V164" s="17">
        <f>VLOOKUP(U164,'Money Won'!$A$2:$B$89,2,0)</f>
        <v>10000</v>
      </c>
      <c r="W164" s="16" t="s">
        <v>113</v>
      </c>
      <c r="X164" s="17">
        <f>VLOOKUP(W164,'Money Won'!$A$2:$B$89,2,0)</f>
        <v>192500</v>
      </c>
      <c r="Y164" s="18" t="s">
        <v>26</v>
      </c>
      <c r="Z164" s="19">
        <f>VLOOKUP(Y164,'Money Won'!$A$2:$B$89,2,0)</f>
        <v>93775</v>
      </c>
      <c r="AA164" s="20" t="s">
        <v>131</v>
      </c>
      <c r="AB164" s="19">
        <f>VLOOKUP(AA164,'Money Won'!$A$2:$B$89,2,0)</f>
        <v>27060</v>
      </c>
      <c r="AC164" s="20" t="s">
        <v>82</v>
      </c>
      <c r="AD164" s="19">
        <f>VLOOKUP(AC164,'Money Won'!$A$2:$B$89,2,0)</f>
        <v>93775</v>
      </c>
      <c r="AE164" s="45" t="s">
        <v>87</v>
      </c>
      <c r="AF164" s="46">
        <f>VLOOKUP(AE164,'Money Won'!$A$2:$B$89,2,0)</f>
        <v>46200</v>
      </c>
      <c r="AG164" s="112" t="s">
        <v>27</v>
      </c>
      <c r="AH164" s="46">
        <f>VLOOKUP(AG164,'Money Won'!$A$2:$B$89,2,0)</f>
        <v>10000</v>
      </c>
      <c r="AI164" s="110" t="s">
        <v>133</v>
      </c>
      <c r="AJ164" s="36">
        <f>VLOOKUP(AI164,'Money Won'!$A$2:$B$89,2,0)</f>
        <v>0</v>
      </c>
    </row>
    <row r="165" spans="1:36" x14ac:dyDescent="0.2">
      <c r="A165" s="1">
        <v>223</v>
      </c>
      <c r="B165" s="13" t="s">
        <v>916</v>
      </c>
      <c r="C165" s="13" t="s">
        <v>914</v>
      </c>
      <c r="D165" s="13" t="s">
        <v>916</v>
      </c>
      <c r="E165" s="1" t="s">
        <v>140</v>
      </c>
      <c r="F165" s="1" t="s">
        <v>106</v>
      </c>
      <c r="G165" s="32" t="s">
        <v>106</v>
      </c>
      <c r="H165" s="26">
        <f t="shared" si="2"/>
        <v>2142463</v>
      </c>
      <c r="I165" s="40" t="s">
        <v>21</v>
      </c>
      <c r="J165" s="41">
        <f>VLOOKUP(I165,'Money Won'!$A$2:$B$89,2,0)</f>
        <v>286000</v>
      </c>
      <c r="K165" s="42" t="s">
        <v>63</v>
      </c>
      <c r="L165" s="41">
        <f>VLOOKUP(K165,'Money Won'!$A$2:$B$89,2,0)</f>
        <v>386375</v>
      </c>
      <c r="M165" s="14" t="s">
        <v>25</v>
      </c>
      <c r="N165" s="15">
        <f>VLOOKUP(M165,'Money Won'!$A$2:$B$89,2,0)</f>
        <v>528000</v>
      </c>
      <c r="O165" s="14" t="s">
        <v>55</v>
      </c>
      <c r="P165" s="15">
        <f>VLOOKUP(O165,'Money Won'!$A$2:$B$89,2,0)</f>
        <v>231000</v>
      </c>
      <c r="Q165" s="14" t="s">
        <v>60</v>
      </c>
      <c r="R165" s="15">
        <f>VLOOKUP(Q165,'Money Won'!$A$2:$B$89,2,0)</f>
        <v>386375</v>
      </c>
      <c r="S165" s="16" t="s">
        <v>81</v>
      </c>
      <c r="T165" s="17">
        <f>VLOOKUP(S165,'Money Won'!$A$2:$B$89,2,0)</f>
        <v>76450</v>
      </c>
      <c r="U165" s="16" t="s">
        <v>23</v>
      </c>
      <c r="V165" s="17">
        <f>VLOOKUP(U165,'Money Won'!$A$2:$B$89,2,0)</f>
        <v>63663</v>
      </c>
      <c r="W165" s="16" t="s">
        <v>115</v>
      </c>
      <c r="X165" s="17">
        <f>VLOOKUP(W165,'Money Won'!$A$2:$B$89,2,0)</f>
        <v>46200</v>
      </c>
      <c r="Y165" s="115" t="s">
        <v>122</v>
      </c>
      <c r="Z165" s="19">
        <f>VLOOKUP(Y165,'Money Won'!$A$2:$B$89,2,0)</f>
        <v>10000</v>
      </c>
      <c r="AA165" s="20" t="s">
        <v>33</v>
      </c>
      <c r="AB165" s="19">
        <f>VLOOKUP(AA165,'Money Won'!$A$2:$B$89,2,0)</f>
        <v>46200</v>
      </c>
      <c r="AC165" s="20" t="s">
        <v>128</v>
      </c>
      <c r="AD165" s="19">
        <f>VLOOKUP(AC165,'Money Won'!$A$2:$B$89,2,0)</f>
        <v>26000</v>
      </c>
      <c r="AE165" s="113" t="s">
        <v>132</v>
      </c>
      <c r="AF165" s="46">
        <f>VLOOKUP(AE165,'Money Won'!$A$2:$B$89,2,0)</f>
        <v>10000</v>
      </c>
      <c r="AG165" s="47" t="s">
        <v>87</v>
      </c>
      <c r="AH165" s="46">
        <f>VLOOKUP(AG165,'Money Won'!$A$2:$B$89,2,0)</f>
        <v>46200</v>
      </c>
      <c r="AI165" s="110" t="s">
        <v>136</v>
      </c>
      <c r="AJ165" s="36">
        <f>VLOOKUP(AI165,'Money Won'!$A$2:$B$89,2,0)</f>
        <v>0</v>
      </c>
    </row>
    <row r="166" spans="1:36" x14ac:dyDescent="0.2">
      <c r="A166" s="1">
        <v>410</v>
      </c>
      <c r="B166" s="13" t="s">
        <v>1041</v>
      </c>
      <c r="C166" s="13" t="s">
        <v>1042</v>
      </c>
      <c r="D166" s="13" t="s">
        <v>1041</v>
      </c>
      <c r="E166" s="1" t="s">
        <v>140</v>
      </c>
      <c r="F166" s="1" t="s">
        <v>106</v>
      </c>
      <c r="G166" s="32" t="s">
        <v>106</v>
      </c>
      <c r="H166" s="26">
        <f t="shared" si="2"/>
        <v>2141185</v>
      </c>
      <c r="I166" s="40" t="s">
        <v>54</v>
      </c>
      <c r="J166" s="41">
        <f>VLOOKUP(I166,'Money Won'!$A$2:$B$89,2,0)</f>
        <v>231000</v>
      </c>
      <c r="K166" s="42" t="s">
        <v>63</v>
      </c>
      <c r="L166" s="41">
        <f>VLOOKUP(K166,'Money Won'!$A$2:$B$89,2,0)</f>
        <v>386375</v>
      </c>
      <c r="M166" s="111" t="s">
        <v>43</v>
      </c>
      <c r="N166" s="15">
        <f>VLOOKUP(M166,'Money Won'!$A$2:$B$89,2,0)</f>
        <v>10000</v>
      </c>
      <c r="O166" s="14" t="s">
        <v>83</v>
      </c>
      <c r="P166" s="15">
        <f>VLOOKUP(O166,'Money Won'!$A$2:$B$89,2,0)</f>
        <v>231000</v>
      </c>
      <c r="Q166" s="14" t="s">
        <v>25</v>
      </c>
      <c r="R166" s="15">
        <f>VLOOKUP(Q166,'Money Won'!$A$2:$B$89,2,0)</f>
        <v>528000</v>
      </c>
      <c r="S166" s="16" t="s">
        <v>114</v>
      </c>
      <c r="T166" s="17">
        <f>VLOOKUP(S166,'Money Won'!$A$2:$B$89,2,0)</f>
        <v>35200</v>
      </c>
      <c r="U166" s="116" t="s">
        <v>85</v>
      </c>
      <c r="V166" s="17">
        <f>VLOOKUP(U166,'Money Won'!$A$2:$B$89,2,0)</f>
        <v>10000</v>
      </c>
      <c r="W166" s="116" t="s">
        <v>92</v>
      </c>
      <c r="X166" s="17">
        <f>VLOOKUP(W166,'Money Won'!$A$2:$B$89,2,0)</f>
        <v>10000</v>
      </c>
      <c r="Y166" s="18" t="s">
        <v>26</v>
      </c>
      <c r="Z166" s="19">
        <f>VLOOKUP(Y166,'Money Won'!$A$2:$B$89,2,0)</f>
        <v>93775</v>
      </c>
      <c r="AA166" s="20" t="s">
        <v>130</v>
      </c>
      <c r="AB166" s="19">
        <f>VLOOKUP(AA166,'Money Won'!$A$2:$B$89,2,0)</f>
        <v>386375</v>
      </c>
      <c r="AC166" s="20" t="s">
        <v>131</v>
      </c>
      <c r="AD166" s="19">
        <f>VLOOKUP(AC166,'Money Won'!$A$2:$B$89,2,0)</f>
        <v>27060</v>
      </c>
      <c r="AE166" s="45" t="s">
        <v>87</v>
      </c>
      <c r="AF166" s="46">
        <f>VLOOKUP(AE166,'Money Won'!$A$2:$B$89,2,0)</f>
        <v>46200</v>
      </c>
      <c r="AG166" s="47" t="s">
        <v>28</v>
      </c>
      <c r="AH166" s="46">
        <f>VLOOKUP(AG166,'Money Won'!$A$2:$B$89,2,0)</f>
        <v>46200</v>
      </c>
      <c r="AI166" s="35" t="s">
        <v>134</v>
      </c>
      <c r="AJ166" s="36">
        <f>VLOOKUP(AI166,'Money Won'!$A$2:$B$89,2,0)</f>
        <v>100000</v>
      </c>
    </row>
    <row r="167" spans="1:36" x14ac:dyDescent="0.2">
      <c r="A167" s="22">
        <v>435</v>
      </c>
      <c r="B167" s="13" t="s">
        <v>344</v>
      </c>
      <c r="C167" s="13" t="s">
        <v>343</v>
      </c>
      <c r="D167" s="13" t="s">
        <v>344</v>
      </c>
      <c r="E167" s="1" t="s">
        <v>156</v>
      </c>
      <c r="F167" s="1" t="s">
        <v>106</v>
      </c>
      <c r="G167" s="32" t="s">
        <v>106</v>
      </c>
      <c r="H167" s="26">
        <f t="shared" si="2"/>
        <v>2137995</v>
      </c>
      <c r="I167" s="40" t="s">
        <v>29</v>
      </c>
      <c r="J167" s="41">
        <f>VLOOKUP(I167,'Money Won'!$A$2:$B$89,2,0)</f>
        <v>748000</v>
      </c>
      <c r="K167" s="42" t="s">
        <v>21</v>
      </c>
      <c r="L167" s="41">
        <f>VLOOKUP(K167,'Money Won'!$A$2:$B$89,2,0)</f>
        <v>286000</v>
      </c>
      <c r="M167" s="14" t="s">
        <v>46</v>
      </c>
      <c r="N167" s="15">
        <f>VLOOKUP(M167,'Money Won'!$A$2:$B$89,2,0)</f>
        <v>154000</v>
      </c>
      <c r="O167" s="14" t="s">
        <v>47</v>
      </c>
      <c r="P167" s="15">
        <f>VLOOKUP(O167,'Money Won'!$A$2:$B$89,2,0)</f>
        <v>170500</v>
      </c>
      <c r="Q167" s="14" t="s">
        <v>83</v>
      </c>
      <c r="R167" s="15">
        <f>VLOOKUP(Q167,'Money Won'!$A$2:$B$89,2,0)</f>
        <v>231000</v>
      </c>
      <c r="S167" s="116" t="s">
        <v>85</v>
      </c>
      <c r="T167" s="17">
        <f>VLOOKUP(S167,'Money Won'!$A$2:$B$89,2,0)</f>
        <v>10000</v>
      </c>
      <c r="U167" s="16" t="s">
        <v>116</v>
      </c>
      <c r="V167" s="17">
        <f>VLOOKUP(U167,'Money Won'!$A$2:$B$89,2,0)</f>
        <v>286000</v>
      </c>
      <c r="W167" s="16" t="s">
        <v>118</v>
      </c>
      <c r="X167" s="17">
        <f>VLOOKUP(W167,'Money Won'!$A$2:$B$89,2,0)</f>
        <v>27720</v>
      </c>
      <c r="Y167" s="18" t="s">
        <v>33</v>
      </c>
      <c r="Z167" s="19">
        <f>VLOOKUP(Y167,'Money Won'!$A$2:$B$89,2,0)</f>
        <v>46200</v>
      </c>
      <c r="AA167" s="20" t="s">
        <v>82</v>
      </c>
      <c r="AB167" s="19">
        <f>VLOOKUP(AA167,'Money Won'!$A$2:$B$89,2,0)</f>
        <v>93775</v>
      </c>
      <c r="AC167" s="114" t="s">
        <v>129</v>
      </c>
      <c r="AD167" s="19">
        <f>VLOOKUP(AC167,'Money Won'!$A$2:$B$89,2,0)</f>
        <v>10000</v>
      </c>
      <c r="AE167" s="45" t="s">
        <v>95</v>
      </c>
      <c r="AF167" s="46">
        <f>VLOOKUP(AE167,'Money Won'!$A$2:$B$89,2,0)</f>
        <v>28600</v>
      </c>
      <c r="AG167" s="47" t="s">
        <v>28</v>
      </c>
      <c r="AH167" s="46">
        <f>VLOOKUP(AG167,'Money Won'!$A$2:$B$89,2,0)</f>
        <v>46200</v>
      </c>
      <c r="AI167" s="110" t="s">
        <v>138</v>
      </c>
      <c r="AJ167" s="36">
        <f>VLOOKUP(AI167,'Money Won'!$A$2:$B$89,2,0)</f>
        <v>0</v>
      </c>
    </row>
    <row r="168" spans="1:36" x14ac:dyDescent="0.2">
      <c r="A168" s="1">
        <v>318</v>
      </c>
      <c r="B168" s="13" t="s">
        <v>604</v>
      </c>
      <c r="C168" s="13" t="s">
        <v>603</v>
      </c>
      <c r="D168" s="13" t="s">
        <v>604</v>
      </c>
      <c r="E168" s="1" t="s">
        <v>140</v>
      </c>
      <c r="F168" s="1" t="s">
        <v>106</v>
      </c>
      <c r="G168" s="32" t="s">
        <v>106</v>
      </c>
      <c r="H168" s="26">
        <f t="shared" si="2"/>
        <v>2134951</v>
      </c>
      <c r="I168" s="40" t="s">
        <v>29</v>
      </c>
      <c r="J168" s="41">
        <f>VLOOKUP(I168,'Money Won'!$A$2:$B$89,2,0)</f>
        <v>748000</v>
      </c>
      <c r="K168" s="42" t="s">
        <v>54</v>
      </c>
      <c r="L168" s="41">
        <f>VLOOKUP(K168,'Money Won'!$A$2:$B$89,2,0)</f>
        <v>231000</v>
      </c>
      <c r="M168" s="14" t="s">
        <v>25</v>
      </c>
      <c r="N168" s="15">
        <f>VLOOKUP(M168,'Money Won'!$A$2:$B$89,2,0)</f>
        <v>528000</v>
      </c>
      <c r="O168" s="111" t="s">
        <v>43</v>
      </c>
      <c r="P168" s="15">
        <f>VLOOKUP(O168,'Money Won'!$A$2:$B$89,2,0)</f>
        <v>10000</v>
      </c>
      <c r="Q168" s="14" t="s">
        <v>57</v>
      </c>
      <c r="R168" s="15">
        <f>VLOOKUP(Q168,'Money Won'!$A$2:$B$89,2,0)</f>
        <v>63663</v>
      </c>
      <c r="S168" s="16" t="s">
        <v>23</v>
      </c>
      <c r="T168" s="17">
        <f>VLOOKUP(S168,'Money Won'!$A$2:$B$89,2,0)</f>
        <v>63663</v>
      </c>
      <c r="U168" s="16" t="s">
        <v>113</v>
      </c>
      <c r="V168" s="17">
        <f>VLOOKUP(U168,'Money Won'!$A$2:$B$89,2,0)</f>
        <v>192500</v>
      </c>
      <c r="W168" s="16" t="s">
        <v>88</v>
      </c>
      <c r="X168" s="17">
        <f>VLOOKUP(W168,'Money Won'!$A$2:$B$89,2,0)</f>
        <v>128150</v>
      </c>
      <c r="Y168" s="18" t="s">
        <v>26</v>
      </c>
      <c r="Z168" s="19">
        <f>VLOOKUP(Y168,'Money Won'!$A$2:$B$89,2,0)</f>
        <v>93775</v>
      </c>
      <c r="AA168" s="114" t="s">
        <v>122</v>
      </c>
      <c r="AB168" s="19">
        <f>VLOOKUP(AA168,'Money Won'!$A$2:$B$89,2,0)</f>
        <v>10000</v>
      </c>
      <c r="AC168" s="114" t="s">
        <v>91</v>
      </c>
      <c r="AD168" s="19">
        <f>VLOOKUP(AC168,'Money Won'!$A$2:$B$89,2,0)</f>
        <v>10000</v>
      </c>
      <c r="AE168" s="113" t="s">
        <v>27</v>
      </c>
      <c r="AF168" s="46">
        <f>VLOOKUP(AE168,'Money Won'!$A$2:$B$89,2,0)</f>
        <v>10000</v>
      </c>
      <c r="AG168" s="47" t="s">
        <v>28</v>
      </c>
      <c r="AH168" s="46">
        <f>VLOOKUP(AG168,'Money Won'!$A$2:$B$89,2,0)</f>
        <v>46200</v>
      </c>
      <c r="AI168" s="110" t="s">
        <v>138</v>
      </c>
      <c r="AJ168" s="36">
        <f>VLOOKUP(AI168,'Money Won'!$A$2:$B$89,2,0)</f>
        <v>0</v>
      </c>
    </row>
    <row r="169" spans="1:36" x14ac:dyDescent="0.2">
      <c r="A169" s="1">
        <v>353</v>
      </c>
      <c r="B169" s="13" t="s">
        <v>695</v>
      </c>
      <c r="C169" s="13" t="s">
        <v>692</v>
      </c>
      <c r="D169" s="13" t="s">
        <v>694</v>
      </c>
      <c r="E169" s="1" t="s">
        <v>140</v>
      </c>
      <c r="F169" s="1" t="s">
        <v>106</v>
      </c>
      <c r="G169" s="32" t="s">
        <v>106</v>
      </c>
      <c r="H169" s="26">
        <f t="shared" si="2"/>
        <v>2132650</v>
      </c>
      <c r="I169" s="40" t="s">
        <v>38</v>
      </c>
      <c r="J169" s="41">
        <f>VLOOKUP(I169,'Money Won'!$A$2:$B$89,2,0)</f>
        <v>128150</v>
      </c>
      <c r="K169" s="42" t="s">
        <v>29</v>
      </c>
      <c r="L169" s="41">
        <f>VLOOKUP(K169,'Money Won'!$A$2:$B$89,2,0)</f>
        <v>748000</v>
      </c>
      <c r="M169" s="14" t="s">
        <v>68</v>
      </c>
      <c r="N169" s="15">
        <f>VLOOKUP(M169,'Money Won'!$A$2:$B$89,2,0)</f>
        <v>192500</v>
      </c>
      <c r="O169" s="14" t="s">
        <v>46</v>
      </c>
      <c r="P169" s="15">
        <f>VLOOKUP(O169,'Money Won'!$A$2:$B$89,2,0)</f>
        <v>154000</v>
      </c>
      <c r="Q169" s="14" t="s">
        <v>55</v>
      </c>
      <c r="R169" s="15">
        <f>VLOOKUP(Q169,'Money Won'!$A$2:$B$89,2,0)</f>
        <v>231000</v>
      </c>
      <c r="S169" s="16" t="s">
        <v>81</v>
      </c>
      <c r="T169" s="17">
        <f>VLOOKUP(S169,'Money Won'!$A$2:$B$89,2,0)</f>
        <v>76450</v>
      </c>
      <c r="U169" s="116" t="s">
        <v>85</v>
      </c>
      <c r="V169" s="17">
        <f>VLOOKUP(U169,'Money Won'!$A$2:$B$89,2,0)</f>
        <v>10000</v>
      </c>
      <c r="W169" s="16" t="s">
        <v>115</v>
      </c>
      <c r="X169" s="17">
        <f>VLOOKUP(W169,'Money Won'!$A$2:$B$89,2,0)</f>
        <v>46200</v>
      </c>
      <c r="Y169" s="115" t="s">
        <v>44</v>
      </c>
      <c r="Z169" s="19">
        <f>VLOOKUP(Y169,'Money Won'!$A$2:$B$89,2,0)</f>
        <v>10000</v>
      </c>
      <c r="AA169" s="20" t="s">
        <v>130</v>
      </c>
      <c r="AB169" s="19">
        <f>VLOOKUP(AA169,'Money Won'!$A$2:$B$89,2,0)</f>
        <v>386375</v>
      </c>
      <c r="AC169" s="20" t="s">
        <v>82</v>
      </c>
      <c r="AD169" s="19">
        <f>VLOOKUP(AC169,'Money Won'!$A$2:$B$89,2,0)</f>
        <v>93775</v>
      </c>
      <c r="AE169" s="45" t="s">
        <v>28</v>
      </c>
      <c r="AF169" s="46">
        <f>VLOOKUP(AE169,'Money Won'!$A$2:$B$89,2,0)</f>
        <v>46200</v>
      </c>
      <c r="AG169" s="112" t="s">
        <v>90</v>
      </c>
      <c r="AH169" s="46">
        <f>VLOOKUP(AG169,'Money Won'!$A$2:$B$89,2,0)</f>
        <v>10000</v>
      </c>
      <c r="AI169" s="110" t="s">
        <v>136</v>
      </c>
      <c r="AJ169" s="36">
        <f>VLOOKUP(AI169,'Money Won'!$A$2:$B$89,2,0)</f>
        <v>0</v>
      </c>
    </row>
    <row r="170" spans="1:36" x14ac:dyDescent="0.2">
      <c r="A170" s="22">
        <v>375</v>
      </c>
      <c r="B170" s="13" t="s">
        <v>954</v>
      </c>
      <c r="C170" s="13" t="s">
        <v>950</v>
      </c>
      <c r="D170" s="13" t="s">
        <v>951</v>
      </c>
      <c r="E170" s="1" t="s">
        <v>140</v>
      </c>
      <c r="F170" s="1" t="s">
        <v>106</v>
      </c>
      <c r="G170" s="32" t="s">
        <v>106</v>
      </c>
      <c r="H170" s="26">
        <f t="shared" si="2"/>
        <v>2129163</v>
      </c>
      <c r="I170" s="40" t="s">
        <v>22</v>
      </c>
      <c r="J170" s="41">
        <f>VLOOKUP(I170,'Money Won'!$A$2:$B$89,2,0)</f>
        <v>386375</v>
      </c>
      <c r="K170" s="42" t="s">
        <v>21</v>
      </c>
      <c r="L170" s="41">
        <f>VLOOKUP(K170,'Money Won'!$A$2:$B$89,2,0)</f>
        <v>286000</v>
      </c>
      <c r="M170" s="14" t="s">
        <v>25</v>
      </c>
      <c r="N170" s="15">
        <f>VLOOKUP(M170,'Money Won'!$A$2:$B$89,2,0)</f>
        <v>528000</v>
      </c>
      <c r="O170" s="14" t="s">
        <v>68</v>
      </c>
      <c r="P170" s="15">
        <f>VLOOKUP(O170,'Money Won'!$A$2:$B$89,2,0)</f>
        <v>192500</v>
      </c>
      <c r="Q170" s="14" t="s">
        <v>80</v>
      </c>
      <c r="R170" s="15">
        <f>VLOOKUP(Q170,'Money Won'!$A$2:$B$89,2,0)</f>
        <v>76450</v>
      </c>
      <c r="S170" s="116" t="s">
        <v>85</v>
      </c>
      <c r="T170" s="17">
        <f>VLOOKUP(S170,'Money Won'!$A$2:$B$89,2,0)</f>
        <v>10000</v>
      </c>
      <c r="U170" s="16" t="s">
        <v>117</v>
      </c>
      <c r="V170" s="17">
        <f>VLOOKUP(U170,'Money Won'!$A$2:$B$89,2,0)</f>
        <v>35200</v>
      </c>
      <c r="W170" s="16" t="s">
        <v>115</v>
      </c>
      <c r="X170" s="17">
        <f>VLOOKUP(W170,'Money Won'!$A$2:$B$89,2,0)</f>
        <v>46200</v>
      </c>
      <c r="Y170" s="18" t="s">
        <v>128</v>
      </c>
      <c r="Z170" s="19">
        <f>VLOOKUP(Y170,'Money Won'!$A$2:$B$89,2,0)</f>
        <v>26000</v>
      </c>
      <c r="AA170" s="20" t="s">
        <v>125</v>
      </c>
      <c r="AB170" s="19">
        <f>VLOOKUP(AA170,'Money Won'!$A$2:$B$89,2,0)</f>
        <v>63663</v>
      </c>
      <c r="AC170" s="20" t="s">
        <v>130</v>
      </c>
      <c r="AD170" s="19">
        <f>VLOOKUP(AC170,'Money Won'!$A$2:$B$89,2,0)</f>
        <v>386375</v>
      </c>
      <c r="AE170" s="45" t="s">
        <v>28</v>
      </c>
      <c r="AF170" s="46">
        <f>VLOOKUP(AE170,'Money Won'!$A$2:$B$89,2,0)</f>
        <v>46200</v>
      </c>
      <c r="AG170" s="47" t="s">
        <v>87</v>
      </c>
      <c r="AH170" s="46">
        <f>VLOOKUP(AG170,'Money Won'!$A$2:$B$89,2,0)</f>
        <v>46200</v>
      </c>
      <c r="AI170" s="110" t="s">
        <v>136</v>
      </c>
      <c r="AJ170" s="36">
        <f>VLOOKUP(AI170,'Money Won'!$A$2:$B$89,2,0)</f>
        <v>0</v>
      </c>
    </row>
    <row r="171" spans="1:36" x14ac:dyDescent="0.2">
      <c r="A171" s="1">
        <v>360</v>
      </c>
      <c r="B171" s="13" t="s">
        <v>626</v>
      </c>
      <c r="C171" s="13" t="s">
        <v>624</v>
      </c>
      <c r="D171" s="13" t="s">
        <v>628</v>
      </c>
      <c r="E171" s="1" t="s">
        <v>151</v>
      </c>
      <c r="F171" s="1" t="s">
        <v>152</v>
      </c>
      <c r="G171" s="32"/>
      <c r="H171" s="26">
        <f t="shared" si="2"/>
        <v>2127375</v>
      </c>
      <c r="I171" s="40" t="s">
        <v>22</v>
      </c>
      <c r="J171" s="41">
        <f>VLOOKUP(I171,'Money Won'!$A$2:$B$89,2,0)</f>
        <v>386375</v>
      </c>
      <c r="K171" s="42" t="s">
        <v>54</v>
      </c>
      <c r="L171" s="41">
        <f>VLOOKUP(K171,'Money Won'!$A$2:$B$89,2,0)</f>
        <v>231000</v>
      </c>
      <c r="M171" s="14" t="s">
        <v>68</v>
      </c>
      <c r="N171" s="15">
        <f>VLOOKUP(M171,'Money Won'!$A$2:$B$89,2,0)</f>
        <v>192500</v>
      </c>
      <c r="O171" s="111" t="s">
        <v>43</v>
      </c>
      <c r="P171" s="15">
        <f>VLOOKUP(O171,'Money Won'!$A$2:$B$89,2,0)</f>
        <v>10000</v>
      </c>
      <c r="Q171" s="14" t="s">
        <v>25</v>
      </c>
      <c r="R171" s="15">
        <f>VLOOKUP(Q171,'Money Won'!$A$2:$B$89,2,0)</f>
        <v>528000</v>
      </c>
      <c r="S171" s="16" t="s">
        <v>114</v>
      </c>
      <c r="T171" s="17">
        <f>VLOOKUP(S171,'Money Won'!$A$2:$B$89,2,0)</f>
        <v>35200</v>
      </c>
      <c r="U171" s="16" t="s">
        <v>102</v>
      </c>
      <c r="V171" s="17">
        <f>VLOOKUP(U171,'Money Won'!$A$2:$B$89,2,0)</f>
        <v>128150</v>
      </c>
      <c r="W171" s="16" t="s">
        <v>117</v>
      </c>
      <c r="X171" s="17">
        <f>VLOOKUP(W171,'Money Won'!$A$2:$B$89,2,0)</f>
        <v>35200</v>
      </c>
      <c r="Y171" s="18" t="s">
        <v>130</v>
      </c>
      <c r="Z171" s="19">
        <f>VLOOKUP(Y171,'Money Won'!$A$2:$B$89,2,0)</f>
        <v>386375</v>
      </c>
      <c r="AA171" s="20" t="s">
        <v>128</v>
      </c>
      <c r="AB171" s="19">
        <f>VLOOKUP(AA171,'Money Won'!$A$2:$B$89,2,0)</f>
        <v>26000</v>
      </c>
      <c r="AC171" s="20" t="s">
        <v>26</v>
      </c>
      <c r="AD171" s="19">
        <f>VLOOKUP(AC171,'Money Won'!$A$2:$B$89,2,0)</f>
        <v>93775</v>
      </c>
      <c r="AE171" s="45" t="s">
        <v>95</v>
      </c>
      <c r="AF171" s="46">
        <f>VLOOKUP(AE171,'Money Won'!$A$2:$B$89,2,0)</f>
        <v>28600</v>
      </c>
      <c r="AG171" s="47" t="s">
        <v>87</v>
      </c>
      <c r="AH171" s="46">
        <f>VLOOKUP(AG171,'Money Won'!$A$2:$B$89,2,0)</f>
        <v>46200</v>
      </c>
      <c r="AI171" s="110" t="s">
        <v>136</v>
      </c>
      <c r="AJ171" s="36">
        <f>VLOOKUP(AI171,'Money Won'!$A$2:$B$89,2,0)</f>
        <v>0</v>
      </c>
    </row>
    <row r="172" spans="1:36" x14ac:dyDescent="0.2">
      <c r="A172" s="1">
        <v>102</v>
      </c>
      <c r="B172" s="13" t="s">
        <v>146</v>
      </c>
      <c r="C172" s="13" t="s">
        <v>143</v>
      </c>
      <c r="D172" s="13" t="s">
        <v>147</v>
      </c>
      <c r="E172" s="1" t="s">
        <v>140</v>
      </c>
      <c r="F172" s="1" t="s">
        <v>106</v>
      </c>
      <c r="G172" s="32" t="s">
        <v>106</v>
      </c>
      <c r="H172" s="26">
        <f t="shared" si="2"/>
        <v>2106526</v>
      </c>
      <c r="I172" s="40" t="s">
        <v>29</v>
      </c>
      <c r="J172" s="41">
        <f>VLOOKUP(I172,'Money Won'!$A$2:$B$89,2,0)</f>
        <v>748000</v>
      </c>
      <c r="K172" s="42" t="s">
        <v>54</v>
      </c>
      <c r="L172" s="41">
        <f>VLOOKUP(K172,'Money Won'!$A$2:$B$89,2,0)</f>
        <v>231000</v>
      </c>
      <c r="M172" s="111" t="s">
        <v>111</v>
      </c>
      <c r="N172" s="15">
        <f>VLOOKUP(M172,'Money Won'!$A$2:$B$89,2,0)</f>
        <v>10000</v>
      </c>
      <c r="O172" s="14" t="s">
        <v>68</v>
      </c>
      <c r="P172" s="15">
        <f>VLOOKUP(O172,'Money Won'!$A$2:$B$89,2,0)</f>
        <v>192500</v>
      </c>
      <c r="Q172" s="14" t="s">
        <v>100</v>
      </c>
      <c r="R172" s="15">
        <f>VLOOKUP(Q172,'Money Won'!$A$2:$B$89,2,0)</f>
        <v>76450</v>
      </c>
      <c r="S172" s="116" t="s">
        <v>92</v>
      </c>
      <c r="T172" s="17">
        <f>VLOOKUP(S172,'Money Won'!$A$2:$B$89,2,0)</f>
        <v>10000</v>
      </c>
      <c r="U172" s="16" t="s">
        <v>23</v>
      </c>
      <c r="V172" s="17">
        <f>VLOOKUP(U172,'Money Won'!$A$2:$B$89,2,0)</f>
        <v>63663</v>
      </c>
      <c r="W172" s="16" t="s">
        <v>113</v>
      </c>
      <c r="X172" s="17">
        <f>VLOOKUP(W172,'Money Won'!$A$2:$B$89,2,0)</f>
        <v>192500</v>
      </c>
      <c r="Y172" s="18" t="s">
        <v>82</v>
      </c>
      <c r="Z172" s="19">
        <f>VLOOKUP(Y172,'Money Won'!$A$2:$B$89,2,0)</f>
        <v>93775</v>
      </c>
      <c r="AA172" s="20" t="s">
        <v>130</v>
      </c>
      <c r="AB172" s="19">
        <f>VLOOKUP(AA172,'Money Won'!$A$2:$B$89,2,0)</f>
        <v>386375</v>
      </c>
      <c r="AC172" s="20" t="s">
        <v>125</v>
      </c>
      <c r="AD172" s="19">
        <f>VLOOKUP(AC172,'Money Won'!$A$2:$B$89,2,0)</f>
        <v>63663</v>
      </c>
      <c r="AE172" s="45" t="s">
        <v>95</v>
      </c>
      <c r="AF172" s="46">
        <f>VLOOKUP(AE172,'Money Won'!$A$2:$B$89,2,0)</f>
        <v>28600</v>
      </c>
      <c r="AG172" s="112" t="s">
        <v>27</v>
      </c>
      <c r="AH172" s="46">
        <f>VLOOKUP(AG172,'Money Won'!$A$2:$B$89,2,0)</f>
        <v>10000</v>
      </c>
      <c r="AI172" s="110" t="s">
        <v>133</v>
      </c>
      <c r="AJ172" s="36">
        <f>VLOOKUP(AI172,'Money Won'!$A$2:$B$89,2,0)</f>
        <v>0</v>
      </c>
    </row>
    <row r="173" spans="1:36" x14ac:dyDescent="0.2">
      <c r="A173" s="22">
        <v>191</v>
      </c>
      <c r="B173" s="13" t="s">
        <v>1017</v>
      </c>
      <c r="C173" s="13" t="s">
        <v>1019</v>
      </c>
      <c r="D173" s="13" t="s">
        <v>1016</v>
      </c>
      <c r="E173" s="1" t="s">
        <v>140</v>
      </c>
      <c r="F173" s="1" t="s">
        <v>106</v>
      </c>
      <c r="G173" s="32" t="s">
        <v>106</v>
      </c>
      <c r="H173" s="26">
        <f t="shared" si="2"/>
        <v>2106200</v>
      </c>
      <c r="I173" s="40" t="s">
        <v>31</v>
      </c>
      <c r="J173" s="41">
        <f>VLOOKUP(I173,'Money Won'!$A$2:$B$89,2,0)</f>
        <v>170500</v>
      </c>
      <c r="K173" s="42" t="s">
        <v>54</v>
      </c>
      <c r="L173" s="41">
        <f>VLOOKUP(K173,'Money Won'!$A$2:$B$89,2,0)</f>
        <v>231000</v>
      </c>
      <c r="M173" s="14" t="s">
        <v>60</v>
      </c>
      <c r="N173" s="15">
        <f>VLOOKUP(M173,'Money Won'!$A$2:$B$89,2,0)</f>
        <v>386375</v>
      </c>
      <c r="O173" s="14" t="s">
        <v>47</v>
      </c>
      <c r="P173" s="15">
        <f>VLOOKUP(O173,'Money Won'!$A$2:$B$89,2,0)</f>
        <v>170500</v>
      </c>
      <c r="Q173" s="14" t="s">
        <v>25</v>
      </c>
      <c r="R173" s="15">
        <f>VLOOKUP(Q173,'Money Won'!$A$2:$B$89,2,0)</f>
        <v>528000</v>
      </c>
      <c r="S173" s="16" t="s">
        <v>117</v>
      </c>
      <c r="T173" s="17">
        <f>VLOOKUP(S173,'Money Won'!$A$2:$B$89,2,0)</f>
        <v>35200</v>
      </c>
      <c r="U173" s="16" t="s">
        <v>81</v>
      </c>
      <c r="V173" s="17">
        <f>VLOOKUP(U173,'Money Won'!$A$2:$B$89,2,0)</f>
        <v>76450</v>
      </c>
      <c r="W173" s="16" t="s">
        <v>116</v>
      </c>
      <c r="X173" s="17">
        <f>VLOOKUP(W173,'Money Won'!$A$2:$B$89,2,0)</f>
        <v>286000</v>
      </c>
      <c r="Y173" s="18" t="s">
        <v>128</v>
      </c>
      <c r="Z173" s="19">
        <f>VLOOKUP(Y173,'Money Won'!$A$2:$B$89,2,0)</f>
        <v>26000</v>
      </c>
      <c r="AA173" s="20" t="s">
        <v>33</v>
      </c>
      <c r="AB173" s="19">
        <f>VLOOKUP(AA173,'Money Won'!$A$2:$B$89,2,0)</f>
        <v>46200</v>
      </c>
      <c r="AC173" s="20" t="s">
        <v>26</v>
      </c>
      <c r="AD173" s="19">
        <f>VLOOKUP(AC173,'Money Won'!$A$2:$B$89,2,0)</f>
        <v>93775</v>
      </c>
      <c r="AE173" s="113" t="s">
        <v>27</v>
      </c>
      <c r="AF173" s="46">
        <f>VLOOKUP(AE173,'Money Won'!$A$2:$B$89,2,0)</f>
        <v>10000</v>
      </c>
      <c r="AG173" s="47" t="s">
        <v>87</v>
      </c>
      <c r="AH173" s="46">
        <f>VLOOKUP(AG173,'Money Won'!$A$2:$B$89,2,0)</f>
        <v>46200</v>
      </c>
      <c r="AI173" s="110" t="s">
        <v>136</v>
      </c>
      <c r="AJ173" s="36">
        <f>VLOOKUP(AI173,'Money Won'!$A$2:$B$89,2,0)</f>
        <v>0</v>
      </c>
    </row>
    <row r="174" spans="1:36" x14ac:dyDescent="0.2">
      <c r="A174" s="1">
        <v>412</v>
      </c>
      <c r="B174" s="13" t="s">
        <v>537</v>
      </c>
      <c r="C174" s="13" t="s">
        <v>536</v>
      </c>
      <c r="D174" s="13" t="s">
        <v>542</v>
      </c>
      <c r="E174" s="1" t="s">
        <v>156</v>
      </c>
      <c r="F174" s="1" t="s">
        <v>106</v>
      </c>
      <c r="G174" s="32" t="s">
        <v>106</v>
      </c>
      <c r="H174" s="26">
        <f t="shared" si="2"/>
        <v>2099725</v>
      </c>
      <c r="I174" s="40" t="s">
        <v>31</v>
      </c>
      <c r="J174" s="41">
        <f>VLOOKUP(I174,'Money Won'!$A$2:$B$89,2,0)</f>
        <v>170500</v>
      </c>
      <c r="K174" s="42" t="s">
        <v>29</v>
      </c>
      <c r="L174" s="41">
        <f>VLOOKUP(K174,'Money Won'!$A$2:$B$89,2,0)</f>
        <v>748000</v>
      </c>
      <c r="M174" s="14" t="s">
        <v>112</v>
      </c>
      <c r="N174" s="15">
        <f>VLOOKUP(M174,'Money Won'!$A$2:$B$89,2,0)</f>
        <v>35200</v>
      </c>
      <c r="O174" s="14" t="s">
        <v>68</v>
      </c>
      <c r="P174" s="15">
        <f>VLOOKUP(O174,'Money Won'!$A$2:$B$89,2,0)</f>
        <v>192500</v>
      </c>
      <c r="Q174" s="14" t="s">
        <v>47</v>
      </c>
      <c r="R174" s="15">
        <f>VLOOKUP(Q174,'Money Won'!$A$2:$B$89,2,0)</f>
        <v>170500</v>
      </c>
      <c r="S174" s="16" t="s">
        <v>114</v>
      </c>
      <c r="T174" s="17">
        <f>VLOOKUP(S174,'Money Won'!$A$2:$B$89,2,0)</f>
        <v>35200</v>
      </c>
      <c r="U174" s="116" t="s">
        <v>71</v>
      </c>
      <c r="V174" s="17">
        <f>VLOOKUP(U174,'Money Won'!$A$2:$B$89,2,0)</f>
        <v>10000</v>
      </c>
      <c r="W174" s="16" t="s">
        <v>78</v>
      </c>
      <c r="X174" s="17">
        <f>VLOOKUP(W174,'Money Won'!$A$2:$B$89,2,0)</f>
        <v>55275</v>
      </c>
      <c r="Y174" s="18" t="s">
        <v>130</v>
      </c>
      <c r="Z174" s="19">
        <f>VLOOKUP(Y174,'Money Won'!$A$2:$B$89,2,0)</f>
        <v>386375</v>
      </c>
      <c r="AA174" s="20" t="s">
        <v>26</v>
      </c>
      <c r="AB174" s="19">
        <f>VLOOKUP(AA174,'Money Won'!$A$2:$B$89,2,0)</f>
        <v>93775</v>
      </c>
      <c r="AC174" s="114" t="s">
        <v>129</v>
      </c>
      <c r="AD174" s="19">
        <f>VLOOKUP(AC174,'Money Won'!$A$2:$B$89,2,0)</f>
        <v>10000</v>
      </c>
      <c r="AE174" s="45" t="s">
        <v>28</v>
      </c>
      <c r="AF174" s="46">
        <f>VLOOKUP(AE174,'Money Won'!$A$2:$B$89,2,0)</f>
        <v>46200</v>
      </c>
      <c r="AG174" s="47" t="s">
        <v>87</v>
      </c>
      <c r="AH174" s="46">
        <f>VLOOKUP(AG174,'Money Won'!$A$2:$B$89,2,0)</f>
        <v>46200</v>
      </c>
      <c r="AI174" s="35" t="s">
        <v>134</v>
      </c>
      <c r="AJ174" s="36">
        <f>VLOOKUP(AI174,'Money Won'!$A$2:$B$89,2,0)</f>
        <v>100000</v>
      </c>
    </row>
    <row r="175" spans="1:36" x14ac:dyDescent="0.2">
      <c r="A175" s="1">
        <v>135</v>
      </c>
      <c r="B175" s="13" t="s">
        <v>255</v>
      </c>
      <c r="C175" s="13" t="s">
        <v>254</v>
      </c>
      <c r="D175" s="13" t="s">
        <v>255</v>
      </c>
      <c r="E175" s="1" t="s">
        <v>140</v>
      </c>
      <c r="F175" s="1" t="s">
        <v>106</v>
      </c>
      <c r="G175" s="32" t="s">
        <v>106</v>
      </c>
      <c r="H175" s="26">
        <f t="shared" si="2"/>
        <v>2098425</v>
      </c>
      <c r="I175" s="40" t="s">
        <v>63</v>
      </c>
      <c r="J175" s="41">
        <f>VLOOKUP(I175,'Money Won'!$A$2:$B$89,2,0)</f>
        <v>386375</v>
      </c>
      <c r="K175" s="42" t="s">
        <v>31</v>
      </c>
      <c r="L175" s="41">
        <f>VLOOKUP(K175,'Money Won'!$A$2:$B$89,2,0)</f>
        <v>170500</v>
      </c>
      <c r="M175" s="14" t="s">
        <v>25</v>
      </c>
      <c r="N175" s="15">
        <f>VLOOKUP(M175,'Money Won'!$A$2:$B$89,2,0)</f>
        <v>528000</v>
      </c>
      <c r="O175" s="14" t="s">
        <v>68</v>
      </c>
      <c r="P175" s="15">
        <f>VLOOKUP(O175,'Money Won'!$A$2:$B$89,2,0)</f>
        <v>192500</v>
      </c>
      <c r="Q175" s="111" t="s">
        <v>103</v>
      </c>
      <c r="R175" s="15">
        <f>VLOOKUP(Q175,'Money Won'!$A$2:$B$89,2,0)</f>
        <v>10000</v>
      </c>
      <c r="S175" s="116" t="s">
        <v>70</v>
      </c>
      <c r="T175" s="17">
        <f>VLOOKUP(S175,'Money Won'!$A$2:$B$89,2,0)</f>
        <v>10000</v>
      </c>
      <c r="U175" s="16" t="s">
        <v>113</v>
      </c>
      <c r="V175" s="17">
        <f>VLOOKUP(U175,'Money Won'!$A$2:$B$89,2,0)</f>
        <v>192500</v>
      </c>
      <c r="W175" s="16" t="s">
        <v>115</v>
      </c>
      <c r="X175" s="17">
        <f>VLOOKUP(W175,'Money Won'!$A$2:$B$89,2,0)</f>
        <v>46200</v>
      </c>
      <c r="Y175" s="18" t="s">
        <v>64</v>
      </c>
      <c r="Z175" s="19">
        <f>VLOOKUP(Y175,'Money Won'!$A$2:$B$89,2,0)</f>
        <v>93775</v>
      </c>
      <c r="AA175" s="20" t="s">
        <v>130</v>
      </c>
      <c r="AB175" s="19">
        <f>VLOOKUP(AA175,'Money Won'!$A$2:$B$89,2,0)</f>
        <v>386375</v>
      </c>
      <c r="AC175" s="20" t="s">
        <v>128</v>
      </c>
      <c r="AD175" s="19">
        <f>VLOOKUP(AC175,'Money Won'!$A$2:$B$89,2,0)</f>
        <v>26000</v>
      </c>
      <c r="AE175" s="45" t="s">
        <v>28</v>
      </c>
      <c r="AF175" s="46">
        <f>VLOOKUP(AE175,'Money Won'!$A$2:$B$89,2,0)</f>
        <v>46200</v>
      </c>
      <c r="AG175" s="112" t="s">
        <v>27</v>
      </c>
      <c r="AH175" s="46">
        <f>VLOOKUP(AG175,'Money Won'!$A$2:$B$89,2,0)</f>
        <v>10000</v>
      </c>
      <c r="AI175" s="110" t="s">
        <v>138</v>
      </c>
      <c r="AJ175" s="36">
        <f>VLOOKUP(AI175,'Money Won'!$A$2:$B$89,2,0)</f>
        <v>0</v>
      </c>
    </row>
    <row r="176" spans="1:36" x14ac:dyDescent="0.2">
      <c r="A176" s="22">
        <v>444</v>
      </c>
      <c r="B176" s="13" t="s">
        <v>798</v>
      </c>
      <c r="C176" s="13" t="s">
        <v>797</v>
      </c>
      <c r="D176" s="13" t="s">
        <v>1039</v>
      </c>
      <c r="E176" s="1" t="s">
        <v>140</v>
      </c>
      <c r="F176" s="1" t="s">
        <v>106</v>
      </c>
      <c r="G176" s="32" t="s">
        <v>106</v>
      </c>
      <c r="H176" s="26">
        <f t="shared" si="2"/>
        <v>2097935</v>
      </c>
      <c r="I176" s="40" t="s">
        <v>22</v>
      </c>
      <c r="J176" s="41">
        <f>VLOOKUP(I176,'Money Won'!$A$2:$B$89,2,0)</f>
        <v>386375</v>
      </c>
      <c r="K176" s="42" t="s">
        <v>63</v>
      </c>
      <c r="L176" s="41">
        <f>VLOOKUP(K176,'Money Won'!$A$2:$B$89,2,0)</f>
        <v>386375</v>
      </c>
      <c r="M176" s="14" t="s">
        <v>68</v>
      </c>
      <c r="N176" s="15">
        <f>VLOOKUP(M176,'Money Won'!$A$2:$B$89,2,0)</f>
        <v>192500</v>
      </c>
      <c r="O176" s="111" t="s">
        <v>103</v>
      </c>
      <c r="P176" s="15">
        <f>VLOOKUP(O176,'Money Won'!$A$2:$B$89,2,0)</f>
        <v>10000</v>
      </c>
      <c r="Q176" s="14" t="s">
        <v>25</v>
      </c>
      <c r="R176" s="15">
        <f>VLOOKUP(Q176,'Money Won'!$A$2:$B$89,2,0)</f>
        <v>528000</v>
      </c>
      <c r="S176" s="116" t="s">
        <v>92</v>
      </c>
      <c r="T176" s="17">
        <f>VLOOKUP(S176,'Money Won'!$A$2:$B$89,2,0)</f>
        <v>10000</v>
      </c>
      <c r="U176" s="116" t="s">
        <v>85</v>
      </c>
      <c r="V176" s="17">
        <f>VLOOKUP(U176,'Money Won'!$A$2:$B$89,2,0)</f>
        <v>10000</v>
      </c>
      <c r="W176" s="16" t="s">
        <v>81</v>
      </c>
      <c r="X176" s="17">
        <f>VLOOKUP(W176,'Money Won'!$A$2:$B$89,2,0)</f>
        <v>76450</v>
      </c>
      <c r="Y176" s="115" t="s">
        <v>44</v>
      </c>
      <c r="Z176" s="19">
        <f>VLOOKUP(Y176,'Money Won'!$A$2:$B$89,2,0)</f>
        <v>10000</v>
      </c>
      <c r="AA176" s="20" t="s">
        <v>131</v>
      </c>
      <c r="AB176" s="19">
        <f>VLOOKUP(AA176,'Money Won'!$A$2:$B$89,2,0)</f>
        <v>27060</v>
      </c>
      <c r="AC176" s="20" t="s">
        <v>130</v>
      </c>
      <c r="AD176" s="19">
        <f>VLOOKUP(AC176,'Money Won'!$A$2:$B$89,2,0)</f>
        <v>386375</v>
      </c>
      <c r="AE176" s="45" t="s">
        <v>95</v>
      </c>
      <c r="AF176" s="46">
        <f>VLOOKUP(AE176,'Money Won'!$A$2:$B$89,2,0)</f>
        <v>28600</v>
      </c>
      <c r="AG176" s="47" t="s">
        <v>28</v>
      </c>
      <c r="AH176" s="46">
        <f>VLOOKUP(AG176,'Money Won'!$A$2:$B$89,2,0)</f>
        <v>46200</v>
      </c>
      <c r="AI176" s="110" t="s">
        <v>136</v>
      </c>
      <c r="AJ176" s="36">
        <f>VLOOKUP(AI176,'Money Won'!$A$2:$B$89,2,0)</f>
        <v>0</v>
      </c>
    </row>
    <row r="177" spans="1:36" x14ac:dyDescent="0.2">
      <c r="A177" s="1">
        <v>56</v>
      </c>
      <c r="B177" s="13" t="s">
        <v>1024</v>
      </c>
      <c r="C177" s="13" t="s">
        <v>1025</v>
      </c>
      <c r="D177" s="13" t="s">
        <v>1024</v>
      </c>
      <c r="E177" s="1" t="s">
        <v>140</v>
      </c>
      <c r="F177" s="1" t="s">
        <v>106</v>
      </c>
      <c r="G177" s="32" t="s">
        <v>106</v>
      </c>
      <c r="H177" s="26">
        <f t="shared" si="2"/>
        <v>2096840</v>
      </c>
      <c r="I177" s="40" t="s">
        <v>21</v>
      </c>
      <c r="J177" s="41">
        <f>VLOOKUP(I177,'Money Won'!$A$2:$B$89,2,0)</f>
        <v>286000</v>
      </c>
      <c r="K177" s="42" t="s">
        <v>22</v>
      </c>
      <c r="L177" s="41">
        <f>VLOOKUP(K177,'Money Won'!$A$2:$B$89,2,0)</f>
        <v>386375</v>
      </c>
      <c r="M177" s="14" t="s">
        <v>68</v>
      </c>
      <c r="N177" s="15">
        <f>VLOOKUP(M177,'Money Won'!$A$2:$B$89,2,0)</f>
        <v>192500</v>
      </c>
      <c r="O177" s="14" t="s">
        <v>25</v>
      </c>
      <c r="P177" s="15">
        <f>VLOOKUP(O177,'Money Won'!$A$2:$B$89,2,0)</f>
        <v>528000</v>
      </c>
      <c r="Q177" s="111" t="s">
        <v>72</v>
      </c>
      <c r="R177" s="15">
        <f>VLOOKUP(Q177,'Money Won'!$A$2:$B$89,2,0)</f>
        <v>10000</v>
      </c>
      <c r="S177" s="16" t="s">
        <v>98</v>
      </c>
      <c r="T177" s="17">
        <f>VLOOKUP(S177,'Money Won'!$A$2:$B$89,2,0)</f>
        <v>30140</v>
      </c>
      <c r="U177" s="16" t="s">
        <v>24</v>
      </c>
      <c r="V177" s="17">
        <f>VLOOKUP(U177,'Money Won'!$A$2:$B$89,2,0)</f>
        <v>46200</v>
      </c>
      <c r="W177" s="16" t="s">
        <v>78</v>
      </c>
      <c r="X177" s="17">
        <f>VLOOKUP(W177,'Money Won'!$A$2:$B$89,2,0)</f>
        <v>55275</v>
      </c>
      <c r="Y177" s="18" t="s">
        <v>130</v>
      </c>
      <c r="Z177" s="19">
        <f>VLOOKUP(Y177,'Money Won'!$A$2:$B$89,2,0)</f>
        <v>386375</v>
      </c>
      <c r="AA177" s="20" t="s">
        <v>64</v>
      </c>
      <c r="AB177" s="19">
        <f>VLOOKUP(AA177,'Money Won'!$A$2:$B$89,2,0)</f>
        <v>93775</v>
      </c>
      <c r="AC177" s="20" t="s">
        <v>128</v>
      </c>
      <c r="AD177" s="19">
        <f>VLOOKUP(AC177,'Money Won'!$A$2:$B$89,2,0)</f>
        <v>26000</v>
      </c>
      <c r="AE177" s="113" t="s">
        <v>27</v>
      </c>
      <c r="AF177" s="46">
        <f>VLOOKUP(AE177,'Money Won'!$A$2:$B$89,2,0)</f>
        <v>10000</v>
      </c>
      <c r="AG177" s="47" t="s">
        <v>87</v>
      </c>
      <c r="AH177" s="46">
        <f>VLOOKUP(AG177,'Money Won'!$A$2:$B$89,2,0)</f>
        <v>46200</v>
      </c>
      <c r="AI177" s="110" t="s">
        <v>138</v>
      </c>
      <c r="AJ177" s="36">
        <f>VLOOKUP(AI177,'Money Won'!$A$2:$B$89,2,0)</f>
        <v>0</v>
      </c>
    </row>
    <row r="178" spans="1:36" x14ac:dyDescent="0.2">
      <c r="A178" s="1">
        <v>311</v>
      </c>
      <c r="B178" s="13" t="s">
        <v>358</v>
      </c>
      <c r="C178" s="13" t="s">
        <v>357</v>
      </c>
      <c r="D178" s="13" t="s">
        <v>358</v>
      </c>
      <c r="E178" s="1" t="s">
        <v>140</v>
      </c>
      <c r="F178" s="1" t="s">
        <v>106</v>
      </c>
      <c r="G178" s="32" t="s">
        <v>106</v>
      </c>
      <c r="H178" s="26">
        <f t="shared" si="2"/>
        <v>2091130</v>
      </c>
      <c r="I178" s="40" t="s">
        <v>29</v>
      </c>
      <c r="J178" s="41">
        <f>VLOOKUP(I178,'Money Won'!$A$2:$B$89,2,0)</f>
        <v>748000</v>
      </c>
      <c r="K178" s="42" t="s">
        <v>22</v>
      </c>
      <c r="L178" s="41">
        <f>VLOOKUP(K178,'Money Won'!$A$2:$B$89,2,0)</f>
        <v>386375</v>
      </c>
      <c r="M178" s="14" t="s">
        <v>46</v>
      </c>
      <c r="N178" s="15">
        <f>VLOOKUP(M178,'Money Won'!$A$2:$B$89,2,0)</f>
        <v>154000</v>
      </c>
      <c r="O178" s="14" t="s">
        <v>60</v>
      </c>
      <c r="P178" s="15">
        <f>VLOOKUP(O178,'Money Won'!$A$2:$B$89,2,0)</f>
        <v>386375</v>
      </c>
      <c r="Q178" s="14" t="s">
        <v>80</v>
      </c>
      <c r="R178" s="15">
        <f>VLOOKUP(Q178,'Money Won'!$A$2:$B$89,2,0)</f>
        <v>76450</v>
      </c>
      <c r="S178" s="16" t="s">
        <v>118</v>
      </c>
      <c r="T178" s="17">
        <f>VLOOKUP(S178,'Money Won'!$A$2:$B$89,2,0)</f>
        <v>27720</v>
      </c>
      <c r="U178" s="16" t="s">
        <v>102</v>
      </c>
      <c r="V178" s="17">
        <f>VLOOKUP(U178,'Money Won'!$A$2:$B$89,2,0)</f>
        <v>128150</v>
      </c>
      <c r="W178" s="16" t="s">
        <v>115</v>
      </c>
      <c r="X178" s="17">
        <f>VLOOKUP(W178,'Money Won'!$A$2:$B$89,2,0)</f>
        <v>46200</v>
      </c>
      <c r="Y178" s="115" t="s">
        <v>122</v>
      </c>
      <c r="Z178" s="19">
        <f>VLOOKUP(Y178,'Money Won'!$A$2:$B$89,2,0)</f>
        <v>10000</v>
      </c>
      <c r="AA178" s="20" t="s">
        <v>128</v>
      </c>
      <c r="AB178" s="19">
        <f>VLOOKUP(AA178,'Money Won'!$A$2:$B$89,2,0)</f>
        <v>26000</v>
      </c>
      <c r="AC178" s="20" t="s">
        <v>131</v>
      </c>
      <c r="AD178" s="19">
        <f>VLOOKUP(AC178,'Money Won'!$A$2:$B$89,2,0)</f>
        <v>27060</v>
      </c>
      <c r="AE178" s="45" t="s">
        <v>95</v>
      </c>
      <c r="AF178" s="46">
        <f>VLOOKUP(AE178,'Money Won'!$A$2:$B$89,2,0)</f>
        <v>28600</v>
      </c>
      <c r="AG178" s="47" t="s">
        <v>87</v>
      </c>
      <c r="AH178" s="46">
        <f>VLOOKUP(AG178,'Money Won'!$A$2:$B$89,2,0)</f>
        <v>46200</v>
      </c>
      <c r="AI178" s="110" t="s">
        <v>138</v>
      </c>
      <c r="AJ178" s="36">
        <f>VLOOKUP(AI178,'Money Won'!$A$2:$B$89,2,0)</f>
        <v>0</v>
      </c>
    </row>
    <row r="179" spans="1:36" x14ac:dyDescent="0.2">
      <c r="A179" s="22">
        <v>302</v>
      </c>
      <c r="B179" s="13" t="s">
        <v>497</v>
      </c>
      <c r="C179" s="13" t="s">
        <v>491</v>
      </c>
      <c r="D179" s="13" t="s">
        <v>492</v>
      </c>
      <c r="E179" s="1" t="s">
        <v>140</v>
      </c>
      <c r="F179" s="1" t="s">
        <v>106</v>
      </c>
      <c r="G179" s="32" t="s">
        <v>106</v>
      </c>
      <c r="H179" s="26">
        <f t="shared" si="2"/>
        <v>2088248</v>
      </c>
      <c r="I179" s="40" t="s">
        <v>63</v>
      </c>
      <c r="J179" s="41">
        <f>VLOOKUP(I179,'Money Won'!$A$2:$B$89,2,0)</f>
        <v>386375</v>
      </c>
      <c r="K179" s="42" t="s">
        <v>22</v>
      </c>
      <c r="L179" s="41">
        <f>VLOOKUP(K179,'Money Won'!$A$2:$B$89,2,0)</f>
        <v>386375</v>
      </c>
      <c r="M179" s="14" t="s">
        <v>57</v>
      </c>
      <c r="N179" s="15">
        <f>VLOOKUP(M179,'Money Won'!$A$2:$B$89,2,0)</f>
        <v>63663</v>
      </c>
      <c r="O179" s="14" t="s">
        <v>80</v>
      </c>
      <c r="P179" s="15">
        <f>VLOOKUP(O179,'Money Won'!$A$2:$B$89,2,0)</f>
        <v>76450</v>
      </c>
      <c r="Q179" s="14" t="s">
        <v>25</v>
      </c>
      <c r="R179" s="15">
        <f>VLOOKUP(Q179,'Money Won'!$A$2:$B$89,2,0)</f>
        <v>528000</v>
      </c>
      <c r="S179" s="16" t="s">
        <v>116</v>
      </c>
      <c r="T179" s="17">
        <f>VLOOKUP(S179,'Money Won'!$A$2:$B$89,2,0)</f>
        <v>286000</v>
      </c>
      <c r="U179" s="16" t="s">
        <v>88</v>
      </c>
      <c r="V179" s="17">
        <f>VLOOKUP(U179,'Money Won'!$A$2:$B$89,2,0)</f>
        <v>128150</v>
      </c>
      <c r="W179" s="16" t="s">
        <v>115</v>
      </c>
      <c r="X179" s="17">
        <f>VLOOKUP(W179,'Money Won'!$A$2:$B$89,2,0)</f>
        <v>46200</v>
      </c>
      <c r="Y179" s="18" t="s">
        <v>131</v>
      </c>
      <c r="Z179" s="19">
        <f>VLOOKUP(Y179,'Money Won'!$A$2:$B$89,2,0)</f>
        <v>27060</v>
      </c>
      <c r="AA179" s="20" t="s">
        <v>82</v>
      </c>
      <c r="AB179" s="19">
        <f>VLOOKUP(AA179,'Money Won'!$A$2:$B$89,2,0)</f>
        <v>93775</v>
      </c>
      <c r="AC179" s="114" t="s">
        <v>91</v>
      </c>
      <c r="AD179" s="19">
        <f>VLOOKUP(AC179,'Money Won'!$A$2:$B$89,2,0)</f>
        <v>10000</v>
      </c>
      <c r="AE179" s="113" t="s">
        <v>27</v>
      </c>
      <c r="AF179" s="46">
        <f>VLOOKUP(AE179,'Money Won'!$A$2:$B$89,2,0)</f>
        <v>10000</v>
      </c>
      <c r="AG179" s="47" t="s">
        <v>28</v>
      </c>
      <c r="AH179" s="46">
        <f>VLOOKUP(AG179,'Money Won'!$A$2:$B$89,2,0)</f>
        <v>46200</v>
      </c>
      <c r="AI179" s="110" t="s">
        <v>138</v>
      </c>
      <c r="AJ179" s="36">
        <f>VLOOKUP(AI179,'Money Won'!$A$2:$B$89,2,0)</f>
        <v>0</v>
      </c>
    </row>
    <row r="180" spans="1:36" x14ac:dyDescent="0.2">
      <c r="A180" s="1">
        <v>187</v>
      </c>
      <c r="B180" s="13" t="s">
        <v>973</v>
      </c>
      <c r="C180" s="13" t="s">
        <v>975</v>
      </c>
      <c r="D180" s="13" t="s">
        <v>974</v>
      </c>
      <c r="E180" s="1" t="s">
        <v>140</v>
      </c>
      <c r="F180" s="1" t="s">
        <v>106</v>
      </c>
      <c r="G180" s="32" t="s">
        <v>106</v>
      </c>
      <c r="H180" s="26">
        <f t="shared" si="2"/>
        <v>2086533</v>
      </c>
      <c r="I180" s="40" t="s">
        <v>54</v>
      </c>
      <c r="J180" s="41">
        <f>VLOOKUP(I180,'Money Won'!$A$2:$B$89,2,0)</f>
        <v>231000</v>
      </c>
      <c r="K180" s="42" t="s">
        <v>22</v>
      </c>
      <c r="L180" s="41">
        <f>VLOOKUP(K180,'Money Won'!$A$2:$B$89,2,0)</f>
        <v>386375</v>
      </c>
      <c r="M180" s="14" t="s">
        <v>55</v>
      </c>
      <c r="N180" s="15">
        <f>VLOOKUP(M180,'Money Won'!$A$2:$B$89,2,0)</f>
        <v>231000</v>
      </c>
      <c r="O180" s="14" t="s">
        <v>57</v>
      </c>
      <c r="P180" s="15">
        <f>VLOOKUP(O180,'Money Won'!$A$2:$B$89,2,0)</f>
        <v>63663</v>
      </c>
      <c r="Q180" s="14" t="s">
        <v>25</v>
      </c>
      <c r="R180" s="15">
        <f>VLOOKUP(Q180,'Money Won'!$A$2:$B$89,2,0)</f>
        <v>528000</v>
      </c>
      <c r="S180" s="116" t="s">
        <v>70</v>
      </c>
      <c r="T180" s="17">
        <f>VLOOKUP(S180,'Money Won'!$A$2:$B$89,2,0)</f>
        <v>10000</v>
      </c>
      <c r="U180" s="16" t="s">
        <v>118</v>
      </c>
      <c r="V180" s="17">
        <f>VLOOKUP(U180,'Money Won'!$A$2:$B$89,2,0)</f>
        <v>27720</v>
      </c>
      <c r="W180" s="16" t="s">
        <v>115</v>
      </c>
      <c r="X180" s="17">
        <f>VLOOKUP(W180,'Money Won'!$A$2:$B$89,2,0)</f>
        <v>46200</v>
      </c>
      <c r="Y180" s="115" t="s">
        <v>44</v>
      </c>
      <c r="Z180" s="19">
        <f>VLOOKUP(Y180,'Money Won'!$A$2:$B$89,2,0)</f>
        <v>10000</v>
      </c>
      <c r="AA180" s="20" t="s">
        <v>130</v>
      </c>
      <c r="AB180" s="19">
        <f>VLOOKUP(AA180,'Money Won'!$A$2:$B$89,2,0)</f>
        <v>386375</v>
      </c>
      <c r="AC180" s="114" t="s">
        <v>91</v>
      </c>
      <c r="AD180" s="19">
        <f>VLOOKUP(AC180,'Money Won'!$A$2:$B$89,2,0)</f>
        <v>10000</v>
      </c>
      <c r="AE180" s="113" t="s">
        <v>27</v>
      </c>
      <c r="AF180" s="46">
        <f>VLOOKUP(AE180,'Money Won'!$A$2:$B$89,2,0)</f>
        <v>10000</v>
      </c>
      <c r="AG180" s="47" t="s">
        <v>28</v>
      </c>
      <c r="AH180" s="46">
        <f>VLOOKUP(AG180,'Money Won'!$A$2:$B$89,2,0)</f>
        <v>46200</v>
      </c>
      <c r="AI180" s="35" t="s">
        <v>134</v>
      </c>
      <c r="AJ180" s="36">
        <f>VLOOKUP(AI180,'Money Won'!$A$2:$B$89,2,0)</f>
        <v>100000</v>
      </c>
    </row>
    <row r="181" spans="1:36" x14ac:dyDescent="0.2">
      <c r="A181" s="1">
        <v>413</v>
      </c>
      <c r="B181" s="13" t="s">
        <v>538</v>
      </c>
      <c r="C181" s="13" t="s">
        <v>536</v>
      </c>
      <c r="D181" s="13" t="s">
        <v>542</v>
      </c>
      <c r="E181" s="1" t="s">
        <v>156</v>
      </c>
      <c r="F181" s="1" t="s">
        <v>106</v>
      </c>
      <c r="G181" s="32" t="s">
        <v>106</v>
      </c>
      <c r="H181" s="26">
        <f t="shared" si="2"/>
        <v>2085075</v>
      </c>
      <c r="I181" s="40" t="s">
        <v>63</v>
      </c>
      <c r="J181" s="41">
        <f>VLOOKUP(I181,'Money Won'!$A$2:$B$89,2,0)</f>
        <v>386375</v>
      </c>
      <c r="K181" s="42" t="s">
        <v>21</v>
      </c>
      <c r="L181" s="41">
        <f>VLOOKUP(K181,'Money Won'!$A$2:$B$89,2,0)</f>
        <v>286000</v>
      </c>
      <c r="M181" s="14" t="s">
        <v>25</v>
      </c>
      <c r="N181" s="15">
        <f>VLOOKUP(M181,'Money Won'!$A$2:$B$89,2,0)</f>
        <v>528000</v>
      </c>
      <c r="O181" s="14" t="s">
        <v>47</v>
      </c>
      <c r="P181" s="15">
        <f>VLOOKUP(O181,'Money Won'!$A$2:$B$89,2,0)</f>
        <v>170500</v>
      </c>
      <c r="Q181" s="111" t="s">
        <v>43</v>
      </c>
      <c r="R181" s="15">
        <f>VLOOKUP(Q181,'Money Won'!$A$2:$B$89,2,0)</f>
        <v>10000</v>
      </c>
      <c r="S181" s="16" t="s">
        <v>117</v>
      </c>
      <c r="T181" s="17">
        <f>VLOOKUP(S181,'Money Won'!$A$2:$B$89,2,0)</f>
        <v>35200</v>
      </c>
      <c r="U181" s="16" t="s">
        <v>81</v>
      </c>
      <c r="V181" s="17">
        <f>VLOOKUP(U181,'Money Won'!$A$2:$B$89,2,0)</f>
        <v>76450</v>
      </c>
      <c r="W181" s="16" t="s">
        <v>115</v>
      </c>
      <c r="X181" s="17">
        <f>VLOOKUP(W181,'Money Won'!$A$2:$B$89,2,0)</f>
        <v>46200</v>
      </c>
      <c r="Y181" s="18" t="s">
        <v>130</v>
      </c>
      <c r="Z181" s="19">
        <f>VLOOKUP(Y181,'Money Won'!$A$2:$B$89,2,0)</f>
        <v>386375</v>
      </c>
      <c r="AA181" s="20" t="s">
        <v>26</v>
      </c>
      <c r="AB181" s="19">
        <f>VLOOKUP(AA181,'Money Won'!$A$2:$B$89,2,0)</f>
        <v>93775</v>
      </c>
      <c r="AC181" s="114" t="s">
        <v>129</v>
      </c>
      <c r="AD181" s="19">
        <f>VLOOKUP(AC181,'Money Won'!$A$2:$B$89,2,0)</f>
        <v>10000</v>
      </c>
      <c r="AE181" s="113" t="s">
        <v>27</v>
      </c>
      <c r="AF181" s="46">
        <f>VLOOKUP(AE181,'Money Won'!$A$2:$B$89,2,0)</f>
        <v>10000</v>
      </c>
      <c r="AG181" s="47" t="s">
        <v>28</v>
      </c>
      <c r="AH181" s="46">
        <f>VLOOKUP(AG181,'Money Won'!$A$2:$B$89,2,0)</f>
        <v>46200</v>
      </c>
      <c r="AI181" s="110" t="s">
        <v>136</v>
      </c>
      <c r="AJ181" s="36">
        <f>VLOOKUP(AI181,'Money Won'!$A$2:$B$89,2,0)</f>
        <v>0</v>
      </c>
    </row>
    <row r="182" spans="1:36" x14ac:dyDescent="0.2">
      <c r="A182" s="22">
        <v>338</v>
      </c>
      <c r="B182" s="13" t="s">
        <v>284</v>
      </c>
      <c r="C182" s="13" t="s">
        <v>283</v>
      </c>
      <c r="D182" s="13" t="s">
        <v>284</v>
      </c>
      <c r="E182" s="1" t="s">
        <v>140</v>
      </c>
      <c r="F182" s="1" t="s">
        <v>106</v>
      </c>
      <c r="G182" s="32" t="s">
        <v>106</v>
      </c>
      <c r="H182" s="26">
        <f t="shared" si="2"/>
        <v>2081163</v>
      </c>
      <c r="I182" s="40" t="s">
        <v>29</v>
      </c>
      <c r="J182" s="41">
        <f>VLOOKUP(I182,'Money Won'!$A$2:$B$89,2,0)</f>
        <v>748000</v>
      </c>
      <c r="K182" s="42" t="s">
        <v>22</v>
      </c>
      <c r="L182" s="41">
        <f>VLOOKUP(K182,'Money Won'!$A$2:$B$89,2,0)</f>
        <v>386375</v>
      </c>
      <c r="M182" s="14" t="s">
        <v>68</v>
      </c>
      <c r="N182" s="15">
        <f>VLOOKUP(M182,'Money Won'!$A$2:$B$89,2,0)</f>
        <v>192500</v>
      </c>
      <c r="O182" s="14" t="s">
        <v>46</v>
      </c>
      <c r="P182" s="15">
        <f>VLOOKUP(O182,'Money Won'!$A$2:$B$89,2,0)</f>
        <v>154000</v>
      </c>
      <c r="Q182" s="14" t="s">
        <v>80</v>
      </c>
      <c r="R182" s="15">
        <f>VLOOKUP(Q182,'Money Won'!$A$2:$B$89,2,0)</f>
        <v>76450</v>
      </c>
      <c r="S182" s="16" t="s">
        <v>23</v>
      </c>
      <c r="T182" s="17">
        <f>VLOOKUP(S182,'Money Won'!$A$2:$B$89,2,0)</f>
        <v>63663</v>
      </c>
      <c r="U182" s="116" t="s">
        <v>85</v>
      </c>
      <c r="V182" s="17">
        <f>VLOOKUP(U182,'Money Won'!$A$2:$B$89,2,0)</f>
        <v>10000</v>
      </c>
      <c r="W182" s="16" t="s">
        <v>81</v>
      </c>
      <c r="X182" s="17">
        <f>VLOOKUP(W182,'Money Won'!$A$2:$B$89,2,0)</f>
        <v>76450</v>
      </c>
      <c r="Y182" s="18" t="s">
        <v>64</v>
      </c>
      <c r="Z182" s="19">
        <f>VLOOKUP(Y182,'Money Won'!$A$2:$B$89,2,0)</f>
        <v>93775</v>
      </c>
      <c r="AA182" s="20" t="s">
        <v>26</v>
      </c>
      <c r="AB182" s="19">
        <f>VLOOKUP(AA182,'Money Won'!$A$2:$B$89,2,0)</f>
        <v>93775</v>
      </c>
      <c r="AC182" s="20" t="s">
        <v>82</v>
      </c>
      <c r="AD182" s="19">
        <f>VLOOKUP(AC182,'Money Won'!$A$2:$B$89,2,0)</f>
        <v>93775</v>
      </c>
      <c r="AE182" s="45" t="s">
        <v>28</v>
      </c>
      <c r="AF182" s="46">
        <f>VLOOKUP(AE182,'Money Won'!$A$2:$B$89,2,0)</f>
        <v>46200</v>
      </c>
      <c r="AG182" s="47" t="s">
        <v>87</v>
      </c>
      <c r="AH182" s="46">
        <f>VLOOKUP(AG182,'Money Won'!$A$2:$B$89,2,0)</f>
        <v>46200</v>
      </c>
      <c r="AI182" s="110" t="s">
        <v>133</v>
      </c>
      <c r="AJ182" s="36">
        <f>VLOOKUP(AI182,'Money Won'!$A$2:$B$89,2,0)</f>
        <v>0</v>
      </c>
    </row>
    <row r="183" spans="1:36" x14ac:dyDescent="0.2">
      <c r="A183" s="1">
        <v>513</v>
      </c>
      <c r="B183" s="13" t="s">
        <v>488</v>
      </c>
      <c r="C183" s="13" t="s">
        <v>487</v>
      </c>
      <c r="D183" s="13" t="s">
        <v>490</v>
      </c>
      <c r="E183" s="1" t="s">
        <v>140</v>
      </c>
      <c r="F183" s="1" t="s">
        <v>106</v>
      </c>
      <c r="G183" s="32" t="s">
        <v>106</v>
      </c>
      <c r="H183" s="26">
        <f t="shared" si="2"/>
        <v>2079136</v>
      </c>
      <c r="I183" s="40" t="s">
        <v>29</v>
      </c>
      <c r="J183" s="41">
        <f>VLOOKUP(I183,'Money Won'!$A$2:$B$89,2,0)</f>
        <v>748000</v>
      </c>
      <c r="K183" s="42" t="s">
        <v>97</v>
      </c>
      <c r="L183" s="41">
        <f>VLOOKUP(K183,'Money Won'!$A$2:$B$89,2,0)</f>
        <v>63663</v>
      </c>
      <c r="M183" s="14" t="s">
        <v>68</v>
      </c>
      <c r="N183" s="15">
        <f>VLOOKUP(M183,'Money Won'!$A$2:$B$89,2,0)</f>
        <v>192500</v>
      </c>
      <c r="O183" s="111" t="s">
        <v>103</v>
      </c>
      <c r="P183" s="15">
        <f>VLOOKUP(O183,'Money Won'!$A$2:$B$89,2,0)</f>
        <v>10000</v>
      </c>
      <c r="Q183" s="14" t="s">
        <v>25</v>
      </c>
      <c r="R183" s="15">
        <f>VLOOKUP(Q183,'Money Won'!$A$2:$B$89,2,0)</f>
        <v>528000</v>
      </c>
      <c r="S183" s="16" t="s">
        <v>23</v>
      </c>
      <c r="T183" s="17">
        <f>VLOOKUP(S183,'Money Won'!$A$2:$B$89,2,0)</f>
        <v>63663</v>
      </c>
      <c r="U183" s="116" t="s">
        <v>92</v>
      </c>
      <c r="V183" s="17">
        <f>VLOOKUP(U183,'Money Won'!$A$2:$B$89,2,0)</f>
        <v>10000</v>
      </c>
      <c r="W183" s="16" t="s">
        <v>113</v>
      </c>
      <c r="X183" s="17">
        <f>VLOOKUP(W183,'Money Won'!$A$2:$B$89,2,0)</f>
        <v>192500</v>
      </c>
      <c r="Y183" s="18" t="s">
        <v>26</v>
      </c>
      <c r="Z183" s="19">
        <f>VLOOKUP(Y183,'Money Won'!$A$2:$B$89,2,0)</f>
        <v>93775</v>
      </c>
      <c r="AA183" s="20" t="s">
        <v>131</v>
      </c>
      <c r="AB183" s="19">
        <f>VLOOKUP(AA183,'Money Won'!$A$2:$B$89,2,0)</f>
        <v>27060</v>
      </c>
      <c r="AC183" s="20" t="s">
        <v>82</v>
      </c>
      <c r="AD183" s="19">
        <f>VLOOKUP(AC183,'Money Won'!$A$2:$B$89,2,0)</f>
        <v>93775</v>
      </c>
      <c r="AE183" s="113" t="s">
        <v>27</v>
      </c>
      <c r="AF183" s="46">
        <f>VLOOKUP(AE183,'Money Won'!$A$2:$B$89,2,0)</f>
        <v>10000</v>
      </c>
      <c r="AG183" s="47" t="s">
        <v>28</v>
      </c>
      <c r="AH183" s="46">
        <f>VLOOKUP(AG183,'Money Won'!$A$2:$B$89,2,0)</f>
        <v>46200</v>
      </c>
      <c r="AI183" s="110" t="s">
        <v>136</v>
      </c>
      <c r="AJ183" s="36">
        <f>VLOOKUP(AI183,'Money Won'!$A$2:$B$89,2,0)</f>
        <v>0</v>
      </c>
    </row>
    <row r="184" spans="1:36" x14ac:dyDescent="0.2">
      <c r="A184" s="1">
        <v>405</v>
      </c>
      <c r="B184" s="13" t="s">
        <v>326</v>
      </c>
      <c r="C184" s="13" t="s">
        <v>325</v>
      </c>
      <c r="D184" s="13" t="s">
        <v>397</v>
      </c>
      <c r="E184" s="1" t="s">
        <v>140</v>
      </c>
      <c r="F184" s="1" t="s">
        <v>106</v>
      </c>
      <c r="G184" s="32" t="s">
        <v>106</v>
      </c>
      <c r="H184" s="26">
        <f t="shared" si="2"/>
        <v>2068465</v>
      </c>
      <c r="I184" s="40" t="s">
        <v>54</v>
      </c>
      <c r="J184" s="41">
        <f>VLOOKUP(I184,'Money Won'!$A$2:$B$89,2,0)</f>
        <v>231000</v>
      </c>
      <c r="K184" s="42" t="s">
        <v>29</v>
      </c>
      <c r="L184" s="41">
        <f>VLOOKUP(K184,'Money Won'!$A$2:$B$89,2,0)</f>
        <v>748000</v>
      </c>
      <c r="M184" s="14" t="s">
        <v>25</v>
      </c>
      <c r="N184" s="15">
        <f>VLOOKUP(M184,'Money Won'!$A$2:$B$89,2,0)</f>
        <v>528000</v>
      </c>
      <c r="O184" s="14" t="s">
        <v>68</v>
      </c>
      <c r="P184" s="15">
        <f>VLOOKUP(O184,'Money Won'!$A$2:$B$89,2,0)</f>
        <v>192500</v>
      </c>
      <c r="Q184" s="14" t="s">
        <v>80</v>
      </c>
      <c r="R184" s="15">
        <f>VLOOKUP(Q184,'Money Won'!$A$2:$B$89,2,0)</f>
        <v>76450</v>
      </c>
      <c r="S184" s="16" t="s">
        <v>98</v>
      </c>
      <c r="T184" s="17">
        <f>VLOOKUP(S184,'Money Won'!$A$2:$B$89,2,0)</f>
        <v>30140</v>
      </c>
      <c r="U184" s="116" t="s">
        <v>92</v>
      </c>
      <c r="V184" s="17">
        <f>VLOOKUP(U184,'Money Won'!$A$2:$B$89,2,0)</f>
        <v>10000</v>
      </c>
      <c r="W184" s="16" t="s">
        <v>115</v>
      </c>
      <c r="X184" s="17">
        <f>VLOOKUP(W184,'Money Won'!$A$2:$B$89,2,0)</f>
        <v>46200</v>
      </c>
      <c r="Y184" s="115" t="s">
        <v>44</v>
      </c>
      <c r="Z184" s="19">
        <f>VLOOKUP(Y184,'Money Won'!$A$2:$B$89,2,0)</f>
        <v>10000</v>
      </c>
      <c r="AA184" s="114" t="s">
        <v>123</v>
      </c>
      <c r="AB184" s="19">
        <f>VLOOKUP(AA184,'Money Won'!$A$2:$B$89,2,0)</f>
        <v>10000</v>
      </c>
      <c r="AC184" s="20" t="s">
        <v>26</v>
      </c>
      <c r="AD184" s="19">
        <f>VLOOKUP(AC184,'Money Won'!$A$2:$B$89,2,0)</f>
        <v>93775</v>
      </c>
      <c r="AE184" s="45" t="s">
        <v>28</v>
      </c>
      <c r="AF184" s="46">
        <f>VLOOKUP(AE184,'Money Won'!$A$2:$B$89,2,0)</f>
        <v>46200</v>
      </c>
      <c r="AG184" s="47" t="s">
        <v>87</v>
      </c>
      <c r="AH184" s="46">
        <f>VLOOKUP(AG184,'Money Won'!$A$2:$B$89,2,0)</f>
        <v>46200</v>
      </c>
      <c r="AI184" s="110" t="s">
        <v>136</v>
      </c>
      <c r="AJ184" s="36">
        <f>VLOOKUP(AI184,'Money Won'!$A$2:$B$89,2,0)</f>
        <v>0</v>
      </c>
    </row>
    <row r="185" spans="1:36" x14ac:dyDescent="0.2">
      <c r="A185" s="22">
        <v>143</v>
      </c>
      <c r="B185" s="13" t="s">
        <v>587</v>
      </c>
      <c r="C185" s="13" t="s">
        <v>586</v>
      </c>
      <c r="D185" s="13" t="s">
        <v>589</v>
      </c>
      <c r="E185" s="1" t="s">
        <v>140</v>
      </c>
      <c r="F185" s="1" t="s">
        <v>106</v>
      </c>
      <c r="G185" s="32" t="s">
        <v>106</v>
      </c>
      <c r="H185" s="26">
        <f t="shared" si="2"/>
        <v>2063774</v>
      </c>
      <c r="I185" s="40" t="s">
        <v>54</v>
      </c>
      <c r="J185" s="41">
        <f>VLOOKUP(I185,'Money Won'!$A$2:$B$89,2,0)</f>
        <v>231000</v>
      </c>
      <c r="K185" s="42" t="s">
        <v>97</v>
      </c>
      <c r="L185" s="41">
        <f>VLOOKUP(K185,'Money Won'!$A$2:$B$89,2,0)</f>
        <v>63663</v>
      </c>
      <c r="M185" s="14" t="s">
        <v>25</v>
      </c>
      <c r="N185" s="15">
        <f>VLOOKUP(M185,'Money Won'!$A$2:$B$89,2,0)</f>
        <v>528000</v>
      </c>
      <c r="O185" s="14" t="s">
        <v>68</v>
      </c>
      <c r="P185" s="15">
        <f>VLOOKUP(O185,'Money Won'!$A$2:$B$89,2,0)</f>
        <v>192500</v>
      </c>
      <c r="Q185" s="14" t="s">
        <v>60</v>
      </c>
      <c r="R185" s="15">
        <f>VLOOKUP(Q185,'Money Won'!$A$2:$B$89,2,0)</f>
        <v>386375</v>
      </c>
      <c r="S185" s="16" t="s">
        <v>23</v>
      </c>
      <c r="T185" s="17">
        <f>VLOOKUP(S185,'Money Won'!$A$2:$B$89,2,0)</f>
        <v>63663</v>
      </c>
      <c r="U185" s="16" t="s">
        <v>78</v>
      </c>
      <c r="V185" s="17">
        <f>VLOOKUP(U185,'Money Won'!$A$2:$B$89,2,0)</f>
        <v>55275</v>
      </c>
      <c r="W185" s="116" t="s">
        <v>70</v>
      </c>
      <c r="X185" s="17">
        <f>VLOOKUP(W185,'Money Won'!$A$2:$B$89,2,0)</f>
        <v>10000</v>
      </c>
      <c r="Y185" s="18" t="s">
        <v>130</v>
      </c>
      <c r="Z185" s="19">
        <f>VLOOKUP(Y185,'Money Won'!$A$2:$B$89,2,0)</f>
        <v>386375</v>
      </c>
      <c r="AA185" s="20" t="s">
        <v>125</v>
      </c>
      <c r="AB185" s="19">
        <f>VLOOKUP(AA185,'Money Won'!$A$2:$B$89,2,0)</f>
        <v>63663</v>
      </c>
      <c r="AC185" s="20" t="s">
        <v>131</v>
      </c>
      <c r="AD185" s="19">
        <f>VLOOKUP(AC185,'Money Won'!$A$2:$B$89,2,0)</f>
        <v>27060</v>
      </c>
      <c r="AE185" s="45" t="s">
        <v>28</v>
      </c>
      <c r="AF185" s="46">
        <f>VLOOKUP(AE185,'Money Won'!$A$2:$B$89,2,0)</f>
        <v>46200</v>
      </c>
      <c r="AG185" s="112" t="s">
        <v>27</v>
      </c>
      <c r="AH185" s="46">
        <f>VLOOKUP(AG185,'Money Won'!$A$2:$B$89,2,0)</f>
        <v>10000</v>
      </c>
      <c r="AI185" s="110" t="s">
        <v>136</v>
      </c>
      <c r="AJ185" s="36">
        <f>VLOOKUP(AI185,'Money Won'!$A$2:$B$89,2,0)</f>
        <v>0</v>
      </c>
    </row>
    <row r="186" spans="1:36" x14ac:dyDescent="0.2">
      <c r="A186" s="1">
        <v>82</v>
      </c>
      <c r="B186" s="13" t="s">
        <v>1097</v>
      </c>
      <c r="C186" s="13" t="s">
        <v>1096</v>
      </c>
      <c r="D186" s="13" t="s">
        <v>1097</v>
      </c>
      <c r="E186" s="1" t="s">
        <v>140</v>
      </c>
      <c r="F186" s="1" t="s">
        <v>106</v>
      </c>
      <c r="G186" s="32" t="s">
        <v>106</v>
      </c>
      <c r="H186" s="26">
        <f t="shared" si="2"/>
        <v>2060195</v>
      </c>
      <c r="I186" s="40" t="s">
        <v>22</v>
      </c>
      <c r="J186" s="41">
        <f>VLOOKUP(I186,'Money Won'!$A$2:$B$89,2,0)</f>
        <v>386375</v>
      </c>
      <c r="K186" s="42" t="s">
        <v>29</v>
      </c>
      <c r="L186" s="41">
        <f>VLOOKUP(K186,'Money Won'!$A$2:$B$89,2,0)</f>
        <v>748000</v>
      </c>
      <c r="M186" s="14" t="s">
        <v>25</v>
      </c>
      <c r="N186" s="15">
        <f>VLOOKUP(M186,'Money Won'!$A$2:$B$89,2,0)</f>
        <v>528000</v>
      </c>
      <c r="O186" s="14" t="s">
        <v>68</v>
      </c>
      <c r="P186" s="15">
        <f>VLOOKUP(O186,'Money Won'!$A$2:$B$89,2,0)</f>
        <v>192500</v>
      </c>
      <c r="Q186" s="111" t="s">
        <v>72</v>
      </c>
      <c r="R186" s="15">
        <f>VLOOKUP(Q186,'Money Won'!$A$2:$B$89,2,0)</f>
        <v>10000</v>
      </c>
      <c r="S186" s="16" t="s">
        <v>114</v>
      </c>
      <c r="T186" s="17">
        <f>VLOOKUP(S186,'Money Won'!$A$2:$B$89,2,0)</f>
        <v>35200</v>
      </c>
      <c r="U186" s="16" t="s">
        <v>24</v>
      </c>
      <c r="V186" s="17">
        <f>VLOOKUP(U186,'Money Won'!$A$2:$B$89,2,0)</f>
        <v>46200</v>
      </c>
      <c r="W186" s="16" t="s">
        <v>118</v>
      </c>
      <c r="X186" s="17">
        <f>VLOOKUP(W186,'Money Won'!$A$2:$B$89,2,0)</f>
        <v>27720</v>
      </c>
      <c r="Y186" s="115" t="s">
        <v>122</v>
      </c>
      <c r="Z186" s="19">
        <f>VLOOKUP(Y186,'Money Won'!$A$2:$B$89,2,0)</f>
        <v>10000</v>
      </c>
      <c r="AA186" s="114" t="s">
        <v>127</v>
      </c>
      <c r="AB186" s="19">
        <f>VLOOKUP(AA186,'Money Won'!$A$2:$B$89,2,0)</f>
        <v>10000</v>
      </c>
      <c r="AC186" s="114" t="s">
        <v>91</v>
      </c>
      <c r="AD186" s="19">
        <f>VLOOKUP(AC186,'Money Won'!$A$2:$B$89,2,0)</f>
        <v>10000</v>
      </c>
      <c r="AE186" s="45" t="s">
        <v>28</v>
      </c>
      <c r="AF186" s="46">
        <f>VLOOKUP(AE186,'Money Won'!$A$2:$B$89,2,0)</f>
        <v>46200</v>
      </c>
      <c r="AG186" s="112" t="s">
        <v>86</v>
      </c>
      <c r="AH186" s="46">
        <f>VLOOKUP(AG186,'Money Won'!$A$2:$B$89,2,0)</f>
        <v>10000</v>
      </c>
      <c r="AI186" s="110" t="s">
        <v>138</v>
      </c>
      <c r="AJ186" s="36">
        <f>VLOOKUP(AI186,'Money Won'!$A$2:$B$89,2,0)</f>
        <v>0</v>
      </c>
    </row>
    <row r="187" spans="1:36" x14ac:dyDescent="0.2">
      <c r="A187" s="1">
        <v>72</v>
      </c>
      <c r="B187" s="13" t="s">
        <v>560</v>
      </c>
      <c r="C187" s="13" t="s">
        <v>558</v>
      </c>
      <c r="D187" s="13" t="s">
        <v>559</v>
      </c>
      <c r="E187" s="1" t="s">
        <v>140</v>
      </c>
      <c r="F187" s="1" t="s">
        <v>106</v>
      </c>
      <c r="G187" s="32" t="s">
        <v>106</v>
      </c>
      <c r="H187" s="26">
        <f t="shared" si="2"/>
        <v>2056200</v>
      </c>
      <c r="I187" s="40" t="s">
        <v>54</v>
      </c>
      <c r="J187" s="41">
        <f>VLOOKUP(I187,'Money Won'!$A$2:$B$89,2,0)</f>
        <v>231000</v>
      </c>
      <c r="K187" s="42" t="s">
        <v>22</v>
      </c>
      <c r="L187" s="41">
        <f>VLOOKUP(K187,'Money Won'!$A$2:$B$89,2,0)</f>
        <v>386375</v>
      </c>
      <c r="M187" s="14" t="s">
        <v>68</v>
      </c>
      <c r="N187" s="15">
        <f>VLOOKUP(M187,'Money Won'!$A$2:$B$89,2,0)</f>
        <v>192500</v>
      </c>
      <c r="O187" s="111" t="s">
        <v>43</v>
      </c>
      <c r="P187" s="15">
        <f>VLOOKUP(O187,'Money Won'!$A$2:$B$89,2,0)</f>
        <v>10000</v>
      </c>
      <c r="Q187" s="14" t="s">
        <v>25</v>
      </c>
      <c r="R187" s="15">
        <f>VLOOKUP(Q187,'Money Won'!$A$2:$B$89,2,0)</f>
        <v>528000</v>
      </c>
      <c r="S187" s="16" t="s">
        <v>117</v>
      </c>
      <c r="T187" s="17">
        <f>VLOOKUP(S187,'Money Won'!$A$2:$B$89,2,0)</f>
        <v>35200</v>
      </c>
      <c r="U187" s="16" t="s">
        <v>108</v>
      </c>
      <c r="V187" s="17">
        <f>VLOOKUP(U187,'Money Won'!$A$2:$B$89,2,0)</f>
        <v>128150</v>
      </c>
      <c r="W187" s="116" t="s">
        <v>105</v>
      </c>
      <c r="X187" s="17">
        <f>VLOOKUP(W187,'Money Won'!$A$2:$B$89,2,0)</f>
        <v>10000</v>
      </c>
      <c r="Y187" s="18" t="s">
        <v>130</v>
      </c>
      <c r="Z187" s="19">
        <f>VLOOKUP(Y187,'Money Won'!$A$2:$B$89,2,0)</f>
        <v>386375</v>
      </c>
      <c r="AA187" s="114" t="s">
        <v>44</v>
      </c>
      <c r="AB187" s="19">
        <f>VLOOKUP(AA187,'Money Won'!$A$2:$B$89,2,0)</f>
        <v>10000</v>
      </c>
      <c r="AC187" s="20" t="s">
        <v>33</v>
      </c>
      <c r="AD187" s="19">
        <f>VLOOKUP(AC187,'Money Won'!$A$2:$B$89,2,0)</f>
        <v>46200</v>
      </c>
      <c r="AE187" s="45" t="s">
        <v>28</v>
      </c>
      <c r="AF187" s="46">
        <f>VLOOKUP(AE187,'Money Won'!$A$2:$B$89,2,0)</f>
        <v>46200</v>
      </c>
      <c r="AG187" s="47" t="s">
        <v>87</v>
      </c>
      <c r="AH187" s="46">
        <f>VLOOKUP(AG187,'Money Won'!$A$2:$B$89,2,0)</f>
        <v>46200</v>
      </c>
      <c r="AI187" s="110" t="s">
        <v>138</v>
      </c>
      <c r="AJ187" s="36">
        <f>VLOOKUP(AI187,'Money Won'!$A$2:$B$89,2,0)</f>
        <v>0</v>
      </c>
    </row>
    <row r="188" spans="1:36" x14ac:dyDescent="0.2">
      <c r="A188" s="22">
        <v>332</v>
      </c>
      <c r="B188" s="13" t="s">
        <v>608</v>
      </c>
      <c r="C188" s="13" t="s">
        <v>605</v>
      </c>
      <c r="D188" s="13" t="s">
        <v>606</v>
      </c>
      <c r="E188" s="1" t="s">
        <v>140</v>
      </c>
      <c r="F188" s="1" t="s">
        <v>106</v>
      </c>
      <c r="G188" s="32" t="s">
        <v>106</v>
      </c>
      <c r="H188" s="26">
        <f t="shared" si="2"/>
        <v>2054275</v>
      </c>
      <c r="I188" s="40" t="s">
        <v>29</v>
      </c>
      <c r="J188" s="41">
        <f>VLOOKUP(I188,'Money Won'!$A$2:$B$89,2,0)</f>
        <v>748000</v>
      </c>
      <c r="K188" s="42" t="s">
        <v>22</v>
      </c>
      <c r="L188" s="41">
        <f>VLOOKUP(K188,'Money Won'!$A$2:$B$89,2,0)</f>
        <v>386375</v>
      </c>
      <c r="M188" s="14" t="s">
        <v>68</v>
      </c>
      <c r="N188" s="15">
        <f>VLOOKUP(M188,'Money Won'!$A$2:$B$89,2,0)</f>
        <v>192500</v>
      </c>
      <c r="O188" s="14" t="s">
        <v>83</v>
      </c>
      <c r="P188" s="15">
        <f>VLOOKUP(O188,'Money Won'!$A$2:$B$89,2,0)</f>
        <v>231000</v>
      </c>
      <c r="Q188" s="14" t="s">
        <v>80</v>
      </c>
      <c r="R188" s="15">
        <f>VLOOKUP(Q188,'Money Won'!$A$2:$B$89,2,0)</f>
        <v>76450</v>
      </c>
      <c r="S188" s="116" t="s">
        <v>85</v>
      </c>
      <c r="T188" s="17">
        <f>VLOOKUP(S188,'Money Won'!$A$2:$B$89,2,0)</f>
        <v>10000</v>
      </c>
      <c r="U188" s="16" t="s">
        <v>81</v>
      </c>
      <c r="V188" s="17">
        <f>VLOOKUP(U188,'Money Won'!$A$2:$B$89,2,0)</f>
        <v>76450</v>
      </c>
      <c r="W188" s="16" t="s">
        <v>113</v>
      </c>
      <c r="X188" s="17">
        <f>VLOOKUP(W188,'Money Won'!$A$2:$B$89,2,0)</f>
        <v>192500</v>
      </c>
      <c r="Y188" s="115" t="s">
        <v>44</v>
      </c>
      <c r="Z188" s="19">
        <f>VLOOKUP(Y188,'Money Won'!$A$2:$B$89,2,0)</f>
        <v>10000</v>
      </c>
      <c r="AA188" s="20" t="s">
        <v>33</v>
      </c>
      <c r="AB188" s="19">
        <f>VLOOKUP(AA188,'Money Won'!$A$2:$B$89,2,0)</f>
        <v>46200</v>
      </c>
      <c r="AC188" s="114" t="s">
        <v>119</v>
      </c>
      <c r="AD188" s="19">
        <f>VLOOKUP(AC188,'Money Won'!$A$2:$B$89,2,0)</f>
        <v>10000</v>
      </c>
      <c r="AE188" s="45" t="s">
        <v>95</v>
      </c>
      <c r="AF188" s="46">
        <f>VLOOKUP(AE188,'Money Won'!$A$2:$B$89,2,0)</f>
        <v>28600</v>
      </c>
      <c r="AG188" s="47" t="s">
        <v>28</v>
      </c>
      <c r="AH188" s="46">
        <f>VLOOKUP(AG188,'Money Won'!$A$2:$B$89,2,0)</f>
        <v>46200</v>
      </c>
      <c r="AI188" s="110" t="s">
        <v>136</v>
      </c>
      <c r="AJ188" s="36">
        <f>VLOOKUP(AI188,'Money Won'!$A$2:$B$89,2,0)</f>
        <v>0</v>
      </c>
    </row>
    <row r="189" spans="1:36" x14ac:dyDescent="0.2">
      <c r="A189" s="1">
        <v>203</v>
      </c>
      <c r="B189" s="13" t="s">
        <v>452</v>
      </c>
      <c r="C189" s="13" t="s">
        <v>451</v>
      </c>
      <c r="D189" s="13" t="s">
        <v>452</v>
      </c>
      <c r="E189" s="1" t="s">
        <v>140</v>
      </c>
      <c r="F189" s="1" t="s">
        <v>106</v>
      </c>
      <c r="G189" s="32" t="s">
        <v>106</v>
      </c>
      <c r="H189" s="26">
        <f t="shared" si="2"/>
        <v>2052388</v>
      </c>
      <c r="I189" s="40" t="s">
        <v>54</v>
      </c>
      <c r="J189" s="41">
        <f>VLOOKUP(I189,'Money Won'!$A$2:$B$89,2,0)</f>
        <v>231000</v>
      </c>
      <c r="K189" s="42" t="s">
        <v>63</v>
      </c>
      <c r="L189" s="41">
        <f>VLOOKUP(K189,'Money Won'!$A$2:$B$89,2,0)</f>
        <v>386375</v>
      </c>
      <c r="M189" s="14" t="s">
        <v>68</v>
      </c>
      <c r="N189" s="15">
        <f>VLOOKUP(M189,'Money Won'!$A$2:$B$89,2,0)</f>
        <v>192500</v>
      </c>
      <c r="O189" s="14" t="s">
        <v>80</v>
      </c>
      <c r="P189" s="15">
        <f>VLOOKUP(O189,'Money Won'!$A$2:$B$89,2,0)</f>
        <v>76450</v>
      </c>
      <c r="Q189" s="14" t="s">
        <v>25</v>
      </c>
      <c r="R189" s="15">
        <f>VLOOKUP(Q189,'Money Won'!$A$2:$B$89,2,0)</f>
        <v>528000</v>
      </c>
      <c r="S189" s="16" t="s">
        <v>23</v>
      </c>
      <c r="T189" s="17">
        <f>VLOOKUP(S189,'Money Won'!$A$2:$B$89,2,0)</f>
        <v>63663</v>
      </c>
      <c r="U189" s="16" t="s">
        <v>113</v>
      </c>
      <c r="V189" s="17">
        <f>VLOOKUP(U189,'Money Won'!$A$2:$B$89,2,0)</f>
        <v>192500</v>
      </c>
      <c r="W189" s="16" t="s">
        <v>88</v>
      </c>
      <c r="X189" s="17">
        <f>VLOOKUP(W189,'Money Won'!$A$2:$B$89,2,0)</f>
        <v>128150</v>
      </c>
      <c r="Y189" s="115" t="s">
        <v>44</v>
      </c>
      <c r="Z189" s="19">
        <f>VLOOKUP(Y189,'Money Won'!$A$2:$B$89,2,0)</f>
        <v>10000</v>
      </c>
      <c r="AA189" s="20" t="s">
        <v>26</v>
      </c>
      <c r="AB189" s="19">
        <f>VLOOKUP(AA189,'Money Won'!$A$2:$B$89,2,0)</f>
        <v>93775</v>
      </c>
      <c r="AC189" s="20" t="s">
        <v>82</v>
      </c>
      <c r="AD189" s="19">
        <f>VLOOKUP(AC189,'Money Won'!$A$2:$B$89,2,0)</f>
        <v>93775</v>
      </c>
      <c r="AE189" s="45" t="s">
        <v>28</v>
      </c>
      <c r="AF189" s="46">
        <f>VLOOKUP(AE189,'Money Won'!$A$2:$B$89,2,0)</f>
        <v>46200</v>
      </c>
      <c r="AG189" s="112" t="s">
        <v>90</v>
      </c>
      <c r="AH189" s="46">
        <f>VLOOKUP(AG189,'Money Won'!$A$2:$B$89,2,0)</f>
        <v>10000</v>
      </c>
      <c r="AI189" s="110" t="s">
        <v>136</v>
      </c>
      <c r="AJ189" s="36">
        <f>VLOOKUP(AI189,'Money Won'!$A$2:$B$89,2,0)</f>
        <v>0</v>
      </c>
    </row>
    <row r="190" spans="1:36" x14ac:dyDescent="0.2">
      <c r="A190" s="1">
        <v>213</v>
      </c>
      <c r="B190" s="13" t="s">
        <v>752</v>
      </c>
      <c r="C190" s="13" t="s">
        <v>758</v>
      </c>
      <c r="D190" s="13" t="s">
        <v>759</v>
      </c>
      <c r="E190" s="1" t="s">
        <v>140</v>
      </c>
      <c r="F190" s="1" t="s">
        <v>106</v>
      </c>
      <c r="G190" s="32" t="s">
        <v>106</v>
      </c>
      <c r="H190" s="26">
        <f t="shared" si="2"/>
        <v>2051958</v>
      </c>
      <c r="I190" s="40" t="s">
        <v>29</v>
      </c>
      <c r="J190" s="41">
        <f>VLOOKUP(I190,'Money Won'!$A$2:$B$89,2,0)</f>
        <v>748000</v>
      </c>
      <c r="K190" s="42" t="s">
        <v>21</v>
      </c>
      <c r="L190" s="41">
        <f>VLOOKUP(K190,'Money Won'!$A$2:$B$89,2,0)</f>
        <v>286000</v>
      </c>
      <c r="M190" s="14" t="s">
        <v>68</v>
      </c>
      <c r="N190" s="15">
        <f>VLOOKUP(M190,'Money Won'!$A$2:$B$89,2,0)</f>
        <v>192500</v>
      </c>
      <c r="O190" s="14" t="s">
        <v>80</v>
      </c>
      <c r="P190" s="15">
        <f>VLOOKUP(O190,'Money Won'!$A$2:$B$89,2,0)</f>
        <v>76450</v>
      </c>
      <c r="Q190" s="14" t="s">
        <v>57</v>
      </c>
      <c r="R190" s="15">
        <f>VLOOKUP(Q190,'Money Won'!$A$2:$B$89,2,0)</f>
        <v>63663</v>
      </c>
      <c r="S190" s="16" t="s">
        <v>81</v>
      </c>
      <c r="T190" s="17">
        <f>VLOOKUP(S190,'Money Won'!$A$2:$B$89,2,0)</f>
        <v>76450</v>
      </c>
      <c r="U190" s="16" t="s">
        <v>118</v>
      </c>
      <c r="V190" s="17">
        <f>VLOOKUP(U190,'Money Won'!$A$2:$B$89,2,0)</f>
        <v>27720</v>
      </c>
      <c r="W190" s="16" t="s">
        <v>115</v>
      </c>
      <c r="X190" s="17">
        <f>VLOOKUP(W190,'Money Won'!$A$2:$B$89,2,0)</f>
        <v>46200</v>
      </c>
      <c r="Y190" s="115" t="s">
        <v>44</v>
      </c>
      <c r="Z190" s="19">
        <f>VLOOKUP(Y190,'Money Won'!$A$2:$B$89,2,0)</f>
        <v>10000</v>
      </c>
      <c r="AA190" s="20" t="s">
        <v>130</v>
      </c>
      <c r="AB190" s="19">
        <f>VLOOKUP(AA190,'Money Won'!$A$2:$B$89,2,0)</f>
        <v>386375</v>
      </c>
      <c r="AC190" s="20" t="s">
        <v>33</v>
      </c>
      <c r="AD190" s="19">
        <f>VLOOKUP(AC190,'Money Won'!$A$2:$B$89,2,0)</f>
        <v>46200</v>
      </c>
      <c r="AE190" s="45" t="s">
        <v>28</v>
      </c>
      <c r="AF190" s="46">
        <f>VLOOKUP(AE190,'Money Won'!$A$2:$B$89,2,0)</f>
        <v>46200</v>
      </c>
      <c r="AG190" s="47" t="s">
        <v>87</v>
      </c>
      <c r="AH190" s="46">
        <f>VLOOKUP(AG190,'Money Won'!$A$2:$B$89,2,0)</f>
        <v>46200</v>
      </c>
      <c r="AI190" s="110" t="s">
        <v>136</v>
      </c>
      <c r="AJ190" s="36">
        <f>VLOOKUP(AI190,'Money Won'!$A$2:$B$89,2,0)</f>
        <v>0</v>
      </c>
    </row>
    <row r="191" spans="1:36" x14ac:dyDescent="0.2">
      <c r="A191" s="22">
        <v>165</v>
      </c>
      <c r="B191" s="13" t="s">
        <v>548</v>
      </c>
      <c r="C191" s="13" t="s">
        <v>547</v>
      </c>
      <c r="D191" s="13" t="s">
        <v>548</v>
      </c>
      <c r="E191" s="1" t="s">
        <v>140</v>
      </c>
      <c r="F191" s="1" t="s">
        <v>106</v>
      </c>
      <c r="G191" s="32" t="s">
        <v>106</v>
      </c>
      <c r="H191" s="26">
        <f t="shared" si="2"/>
        <v>2051900</v>
      </c>
      <c r="I191" s="40" t="s">
        <v>54</v>
      </c>
      <c r="J191" s="41">
        <f>VLOOKUP(I191,'Money Won'!$A$2:$B$89,2,0)</f>
        <v>231000</v>
      </c>
      <c r="K191" s="42" t="s">
        <v>29</v>
      </c>
      <c r="L191" s="41">
        <f>VLOOKUP(K191,'Money Won'!$A$2:$B$89,2,0)</f>
        <v>748000</v>
      </c>
      <c r="M191" s="14" t="s">
        <v>68</v>
      </c>
      <c r="N191" s="15">
        <f>VLOOKUP(M191,'Money Won'!$A$2:$B$89,2,0)</f>
        <v>192500</v>
      </c>
      <c r="O191" s="14" t="s">
        <v>83</v>
      </c>
      <c r="P191" s="15">
        <f>VLOOKUP(O191,'Money Won'!$A$2:$B$89,2,0)</f>
        <v>231000</v>
      </c>
      <c r="Q191" s="111" t="s">
        <v>43</v>
      </c>
      <c r="R191" s="15">
        <f>VLOOKUP(Q191,'Money Won'!$A$2:$B$89,2,0)</f>
        <v>10000</v>
      </c>
      <c r="S191" s="16" t="s">
        <v>116</v>
      </c>
      <c r="T191" s="17">
        <f>VLOOKUP(S191,'Money Won'!$A$2:$B$89,2,0)</f>
        <v>286000</v>
      </c>
      <c r="U191" s="16" t="s">
        <v>102</v>
      </c>
      <c r="V191" s="17">
        <f>VLOOKUP(U191,'Money Won'!$A$2:$B$89,2,0)</f>
        <v>128150</v>
      </c>
      <c r="W191" s="16" t="s">
        <v>78</v>
      </c>
      <c r="X191" s="17">
        <f>VLOOKUP(W191,'Money Won'!$A$2:$B$89,2,0)</f>
        <v>55275</v>
      </c>
      <c r="Y191" s="115" t="s">
        <v>61</v>
      </c>
      <c r="Z191" s="19">
        <f>VLOOKUP(Y191,'Money Won'!$A$2:$B$89,2,0)</f>
        <v>10000</v>
      </c>
      <c r="AA191" s="20" t="s">
        <v>64</v>
      </c>
      <c r="AB191" s="19">
        <f>VLOOKUP(AA191,'Money Won'!$A$2:$B$89,2,0)</f>
        <v>93775</v>
      </c>
      <c r="AC191" s="114" t="s">
        <v>123</v>
      </c>
      <c r="AD191" s="19">
        <f>VLOOKUP(AC191,'Money Won'!$A$2:$B$89,2,0)</f>
        <v>10000</v>
      </c>
      <c r="AE191" s="113" t="s">
        <v>27</v>
      </c>
      <c r="AF191" s="46">
        <f>VLOOKUP(AE191,'Money Won'!$A$2:$B$89,2,0)</f>
        <v>10000</v>
      </c>
      <c r="AG191" s="47" t="s">
        <v>28</v>
      </c>
      <c r="AH191" s="46">
        <f>VLOOKUP(AG191,'Money Won'!$A$2:$B$89,2,0)</f>
        <v>46200</v>
      </c>
      <c r="AI191" s="110" t="s">
        <v>135</v>
      </c>
      <c r="AJ191" s="36">
        <f>VLOOKUP(AI191,'Money Won'!$A$2:$B$89,2,0)</f>
        <v>0</v>
      </c>
    </row>
    <row r="192" spans="1:36" x14ac:dyDescent="0.2">
      <c r="A192" s="1">
        <v>328</v>
      </c>
      <c r="B192" s="13" t="s">
        <v>289</v>
      </c>
      <c r="C192" s="13" t="s">
        <v>290</v>
      </c>
      <c r="D192" s="13" t="s">
        <v>405</v>
      </c>
      <c r="E192" s="1" t="s">
        <v>140</v>
      </c>
      <c r="F192" s="1" t="s">
        <v>106</v>
      </c>
      <c r="G192" s="32" t="s">
        <v>106</v>
      </c>
      <c r="H192" s="26">
        <f t="shared" si="2"/>
        <v>2049398</v>
      </c>
      <c r="I192" s="40" t="s">
        <v>29</v>
      </c>
      <c r="J192" s="41">
        <f>VLOOKUP(I192,'Money Won'!$A$2:$B$89,2,0)</f>
        <v>748000</v>
      </c>
      <c r="K192" s="42" t="s">
        <v>21</v>
      </c>
      <c r="L192" s="41">
        <f>VLOOKUP(K192,'Money Won'!$A$2:$B$89,2,0)</f>
        <v>286000</v>
      </c>
      <c r="M192" s="14" t="s">
        <v>25</v>
      </c>
      <c r="N192" s="15">
        <f>VLOOKUP(M192,'Money Won'!$A$2:$B$89,2,0)</f>
        <v>528000</v>
      </c>
      <c r="O192" s="14" t="s">
        <v>47</v>
      </c>
      <c r="P192" s="15">
        <f>VLOOKUP(O192,'Money Won'!$A$2:$B$89,2,0)</f>
        <v>170500</v>
      </c>
      <c r="Q192" s="111" t="s">
        <v>43</v>
      </c>
      <c r="R192" s="15">
        <f>VLOOKUP(Q192,'Money Won'!$A$2:$B$89,2,0)</f>
        <v>10000</v>
      </c>
      <c r="S192" s="16" t="s">
        <v>23</v>
      </c>
      <c r="T192" s="17">
        <f>VLOOKUP(S192,'Money Won'!$A$2:$B$89,2,0)</f>
        <v>63663</v>
      </c>
      <c r="U192" s="16" t="s">
        <v>24</v>
      </c>
      <c r="V192" s="17">
        <f>VLOOKUP(U192,'Money Won'!$A$2:$B$89,2,0)</f>
        <v>46200</v>
      </c>
      <c r="W192" s="116" t="s">
        <v>70</v>
      </c>
      <c r="X192" s="17">
        <f>VLOOKUP(W192,'Money Won'!$A$2:$B$89,2,0)</f>
        <v>10000</v>
      </c>
      <c r="Y192" s="115" t="s">
        <v>44</v>
      </c>
      <c r="Z192" s="19">
        <f>VLOOKUP(Y192,'Money Won'!$A$2:$B$89,2,0)</f>
        <v>10000</v>
      </c>
      <c r="AA192" s="20" t="s">
        <v>26</v>
      </c>
      <c r="AB192" s="19">
        <f>VLOOKUP(AA192,'Money Won'!$A$2:$B$89,2,0)</f>
        <v>93775</v>
      </c>
      <c r="AC192" s="20" t="s">
        <v>131</v>
      </c>
      <c r="AD192" s="19">
        <f>VLOOKUP(AC192,'Money Won'!$A$2:$B$89,2,0)</f>
        <v>27060</v>
      </c>
      <c r="AE192" s="45" t="s">
        <v>28</v>
      </c>
      <c r="AF192" s="46">
        <f>VLOOKUP(AE192,'Money Won'!$A$2:$B$89,2,0)</f>
        <v>46200</v>
      </c>
      <c r="AG192" s="112" t="s">
        <v>27</v>
      </c>
      <c r="AH192" s="46">
        <f>VLOOKUP(AG192,'Money Won'!$A$2:$B$89,2,0)</f>
        <v>10000</v>
      </c>
      <c r="AI192" s="110" t="s">
        <v>138</v>
      </c>
      <c r="AJ192" s="36">
        <f>VLOOKUP(AI192,'Money Won'!$A$2:$B$89,2,0)</f>
        <v>0</v>
      </c>
    </row>
    <row r="193" spans="1:36" x14ac:dyDescent="0.2">
      <c r="A193" s="1">
        <v>445</v>
      </c>
      <c r="B193" s="13" t="s">
        <v>788</v>
      </c>
      <c r="C193" s="13" t="s">
        <v>787</v>
      </c>
      <c r="D193" s="13" t="s">
        <v>670</v>
      </c>
      <c r="E193" s="1" t="s">
        <v>140</v>
      </c>
      <c r="F193" s="1" t="s">
        <v>106</v>
      </c>
      <c r="G193" s="32" t="s">
        <v>106</v>
      </c>
      <c r="H193" s="26">
        <f t="shared" si="2"/>
        <v>2047163</v>
      </c>
      <c r="I193" s="40" t="s">
        <v>54</v>
      </c>
      <c r="J193" s="41">
        <f>VLOOKUP(I193,'Money Won'!$A$2:$B$89,2,0)</f>
        <v>231000</v>
      </c>
      <c r="K193" s="42" t="s">
        <v>31</v>
      </c>
      <c r="L193" s="41">
        <f>VLOOKUP(K193,'Money Won'!$A$2:$B$89,2,0)</f>
        <v>170500</v>
      </c>
      <c r="M193" s="14" t="s">
        <v>68</v>
      </c>
      <c r="N193" s="15">
        <f>VLOOKUP(M193,'Money Won'!$A$2:$B$89,2,0)</f>
        <v>192500</v>
      </c>
      <c r="O193" s="14" t="s">
        <v>25</v>
      </c>
      <c r="P193" s="15">
        <f>VLOOKUP(O193,'Money Won'!$A$2:$B$89,2,0)</f>
        <v>528000</v>
      </c>
      <c r="Q193" s="14" t="s">
        <v>80</v>
      </c>
      <c r="R193" s="15">
        <f>VLOOKUP(Q193,'Money Won'!$A$2:$B$89,2,0)</f>
        <v>76450</v>
      </c>
      <c r="S193" s="16" t="s">
        <v>23</v>
      </c>
      <c r="T193" s="17">
        <f>VLOOKUP(S193,'Money Won'!$A$2:$B$89,2,0)</f>
        <v>63663</v>
      </c>
      <c r="U193" s="16" t="s">
        <v>113</v>
      </c>
      <c r="V193" s="17">
        <f>VLOOKUP(U193,'Money Won'!$A$2:$B$89,2,0)</f>
        <v>192500</v>
      </c>
      <c r="W193" s="16" t="s">
        <v>115</v>
      </c>
      <c r="X193" s="17">
        <f>VLOOKUP(W193,'Money Won'!$A$2:$B$89,2,0)</f>
        <v>46200</v>
      </c>
      <c r="Y193" s="115" t="s">
        <v>44</v>
      </c>
      <c r="Z193" s="19">
        <f>VLOOKUP(Y193,'Money Won'!$A$2:$B$89,2,0)</f>
        <v>10000</v>
      </c>
      <c r="AA193" s="20" t="s">
        <v>130</v>
      </c>
      <c r="AB193" s="19">
        <f>VLOOKUP(AA193,'Money Won'!$A$2:$B$89,2,0)</f>
        <v>386375</v>
      </c>
      <c r="AC193" s="20" t="s">
        <v>26</v>
      </c>
      <c r="AD193" s="19">
        <f>VLOOKUP(AC193,'Money Won'!$A$2:$B$89,2,0)</f>
        <v>93775</v>
      </c>
      <c r="AE193" s="113" t="s">
        <v>27</v>
      </c>
      <c r="AF193" s="46">
        <f>VLOOKUP(AE193,'Money Won'!$A$2:$B$89,2,0)</f>
        <v>10000</v>
      </c>
      <c r="AG193" s="47" t="s">
        <v>28</v>
      </c>
      <c r="AH193" s="46">
        <f>VLOOKUP(AG193,'Money Won'!$A$2:$B$89,2,0)</f>
        <v>46200</v>
      </c>
      <c r="AI193" s="110" t="s">
        <v>136</v>
      </c>
      <c r="AJ193" s="36">
        <f>VLOOKUP(AI193,'Money Won'!$A$2:$B$89,2,0)</f>
        <v>0</v>
      </c>
    </row>
    <row r="194" spans="1:36" x14ac:dyDescent="0.2">
      <c r="A194" s="22">
        <v>506</v>
      </c>
      <c r="B194" s="13" t="s">
        <v>1027</v>
      </c>
      <c r="C194" s="13" t="s">
        <v>1026</v>
      </c>
      <c r="D194" s="13" t="s">
        <v>1027</v>
      </c>
      <c r="E194" s="1" t="s">
        <v>140</v>
      </c>
      <c r="F194" s="1" t="s">
        <v>106</v>
      </c>
      <c r="G194" s="32" t="s">
        <v>106</v>
      </c>
      <c r="H194" s="26">
        <f t="shared" ref="H194:H257" si="3">SUM(J194)+L194+N194+P194+R194+T194+V194+X194+Z194+AB194+AD194+AF194+AH194+AJ194</f>
        <v>2045358</v>
      </c>
      <c r="I194" s="40" t="s">
        <v>31</v>
      </c>
      <c r="J194" s="41">
        <f>VLOOKUP(I194,'Money Won'!$A$2:$B$89,2,0)</f>
        <v>170500</v>
      </c>
      <c r="K194" s="42" t="s">
        <v>63</v>
      </c>
      <c r="L194" s="41">
        <f>VLOOKUP(K194,'Money Won'!$A$2:$B$89,2,0)</f>
        <v>386375</v>
      </c>
      <c r="M194" s="111" t="s">
        <v>111</v>
      </c>
      <c r="N194" s="15">
        <f>VLOOKUP(M194,'Money Won'!$A$2:$B$89,2,0)</f>
        <v>10000</v>
      </c>
      <c r="O194" s="14" t="s">
        <v>25</v>
      </c>
      <c r="P194" s="15">
        <f>VLOOKUP(O194,'Money Won'!$A$2:$B$89,2,0)</f>
        <v>528000</v>
      </c>
      <c r="Q194" s="14" t="s">
        <v>80</v>
      </c>
      <c r="R194" s="15">
        <f>VLOOKUP(Q194,'Money Won'!$A$2:$B$89,2,0)</f>
        <v>76450</v>
      </c>
      <c r="S194" s="16" t="s">
        <v>114</v>
      </c>
      <c r="T194" s="17">
        <f>VLOOKUP(S194,'Money Won'!$A$2:$B$89,2,0)</f>
        <v>35200</v>
      </c>
      <c r="U194" s="16" t="s">
        <v>113</v>
      </c>
      <c r="V194" s="17">
        <f>VLOOKUP(U194,'Money Won'!$A$2:$B$89,2,0)</f>
        <v>192500</v>
      </c>
      <c r="W194" s="16" t="s">
        <v>118</v>
      </c>
      <c r="X194" s="17">
        <f>VLOOKUP(W194,'Money Won'!$A$2:$B$89,2,0)</f>
        <v>27720</v>
      </c>
      <c r="Y194" s="18" t="s">
        <v>130</v>
      </c>
      <c r="Z194" s="19">
        <f>VLOOKUP(Y194,'Money Won'!$A$2:$B$89,2,0)</f>
        <v>386375</v>
      </c>
      <c r="AA194" s="20" t="s">
        <v>125</v>
      </c>
      <c r="AB194" s="19">
        <f>VLOOKUP(AA194,'Money Won'!$A$2:$B$89,2,0)</f>
        <v>63663</v>
      </c>
      <c r="AC194" s="20" t="s">
        <v>26</v>
      </c>
      <c r="AD194" s="19">
        <f>VLOOKUP(AC194,'Money Won'!$A$2:$B$89,2,0)</f>
        <v>93775</v>
      </c>
      <c r="AE194" s="45" t="s">
        <v>95</v>
      </c>
      <c r="AF194" s="46">
        <f>VLOOKUP(AE194,'Money Won'!$A$2:$B$89,2,0)</f>
        <v>28600</v>
      </c>
      <c r="AG194" s="47" t="s">
        <v>87</v>
      </c>
      <c r="AH194" s="46">
        <f>VLOOKUP(AG194,'Money Won'!$A$2:$B$89,2,0)</f>
        <v>46200</v>
      </c>
      <c r="AI194" s="110" t="s">
        <v>136</v>
      </c>
      <c r="AJ194" s="36">
        <f>VLOOKUP(AI194,'Money Won'!$A$2:$B$89,2,0)</f>
        <v>0</v>
      </c>
    </row>
    <row r="195" spans="1:36" x14ac:dyDescent="0.2">
      <c r="A195" s="1">
        <v>297</v>
      </c>
      <c r="B195" s="13" t="s">
        <v>1001</v>
      </c>
      <c r="C195" s="13" t="s">
        <v>1000</v>
      </c>
      <c r="D195" s="13" t="s">
        <v>1001</v>
      </c>
      <c r="E195" s="1" t="s">
        <v>140</v>
      </c>
      <c r="F195" s="1" t="s">
        <v>106</v>
      </c>
      <c r="G195" s="32" t="s">
        <v>106</v>
      </c>
      <c r="H195" s="26">
        <f t="shared" si="3"/>
        <v>2044750</v>
      </c>
      <c r="I195" s="40" t="s">
        <v>29</v>
      </c>
      <c r="J195" s="41">
        <f>VLOOKUP(I195,'Money Won'!$A$2:$B$89,2,0)</f>
        <v>748000</v>
      </c>
      <c r="K195" s="42" t="s">
        <v>21</v>
      </c>
      <c r="L195" s="41">
        <f>VLOOKUP(K195,'Money Won'!$A$2:$B$89,2,0)</f>
        <v>286000</v>
      </c>
      <c r="M195" s="14" t="s">
        <v>68</v>
      </c>
      <c r="N195" s="15">
        <f>VLOOKUP(M195,'Money Won'!$A$2:$B$89,2,0)</f>
        <v>192500</v>
      </c>
      <c r="O195" s="14" t="s">
        <v>47</v>
      </c>
      <c r="P195" s="15">
        <f>VLOOKUP(O195,'Money Won'!$A$2:$B$89,2,0)</f>
        <v>170500</v>
      </c>
      <c r="Q195" s="111" t="s">
        <v>43</v>
      </c>
      <c r="R195" s="15">
        <f>VLOOKUP(Q195,'Money Won'!$A$2:$B$89,2,0)</f>
        <v>10000</v>
      </c>
      <c r="S195" s="16" t="s">
        <v>114</v>
      </c>
      <c r="T195" s="17">
        <f>VLOOKUP(S195,'Money Won'!$A$2:$B$89,2,0)</f>
        <v>35200</v>
      </c>
      <c r="U195" s="116" t="s">
        <v>92</v>
      </c>
      <c r="V195" s="17">
        <f>VLOOKUP(U195,'Money Won'!$A$2:$B$89,2,0)</f>
        <v>10000</v>
      </c>
      <c r="W195" s="16" t="s">
        <v>115</v>
      </c>
      <c r="X195" s="17">
        <f>VLOOKUP(W195,'Money Won'!$A$2:$B$89,2,0)</f>
        <v>46200</v>
      </c>
      <c r="Y195" s="18" t="s">
        <v>26</v>
      </c>
      <c r="Z195" s="19">
        <f>VLOOKUP(Y195,'Money Won'!$A$2:$B$89,2,0)</f>
        <v>93775</v>
      </c>
      <c r="AA195" s="114" t="s">
        <v>119</v>
      </c>
      <c r="AB195" s="19">
        <f>VLOOKUP(AA195,'Money Won'!$A$2:$B$89,2,0)</f>
        <v>10000</v>
      </c>
      <c r="AC195" s="20" t="s">
        <v>130</v>
      </c>
      <c r="AD195" s="19">
        <f>VLOOKUP(AC195,'Money Won'!$A$2:$B$89,2,0)</f>
        <v>386375</v>
      </c>
      <c r="AE195" s="113" t="s">
        <v>27</v>
      </c>
      <c r="AF195" s="46">
        <f>VLOOKUP(AE195,'Money Won'!$A$2:$B$89,2,0)</f>
        <v>10000</v>
      </c>
      <c r="AG195" s="47" t="s">
        <v>87</v>
      </c>
      <c r="AH195" s="46">
        <f>VLOOKUP(AG195,'Money Won'!$A$2:$B$89,2,0)</f>
        <v>46200</v>
      </c>
      <c r="AI195" s="110" t="s">
        <v>137</v>
      </c>
      <c r="AJ195" s="36">
        <f>VLOOKUP(AI195,'Money Won'!$A$2:$B$89,2,0)</f>
        <v>0</v>
      </c>
    </row>
    <row r="196" spans="1:36" x14ac:dyDescent="0.2">
      <c r="A196" s="1">
        <v>270</v>
      </c>
      <c r="B196" s="13" t="s">
        <v>935</v>
      </c>
      <c r="C196" s="13" t="s">
        <v>934</v>
      </c>
      <c r="D196" s="13" t="s">
        <v>937</v>
      </c>
      <c r="E196" s="1" t="s">
        <v>140</v>
      </c>
      <c r="F196" s="1" t="s">
        <v>106</v>
      </c>
      <c r="G196" s="32" t="s">
        <v>106</v>
      </c>
      <c r="H196" s="26">
        <f t="shared" si="3"/>
        <v>2043596</v>
      </c>
      <c r="I196" s="40" t="s">
        <v>63</v>
      </c>
      <c r="J196" s="41">
        <f>VLOOKUP(I196,'Money Won'!$A$2:$B$89,2,0)</f>
        <v>386375</v>
      </c>
      <c r="K196" s="42" t="s">
        <v>29</v>
      </c>
      <c r="L196" s="41">
        <f>VLOOKUP(K196,'Money Won'!$A$2:$B$89,2,0)</f>
        <v>748000</v>
      </c>
      <c r="M196" s="111" t="s">
        <v>103</v>
      </c>
      <c r="N196" s="15">
        <f>VLOOKUP(M196,'Money Won'!$A$2:$B$89,2,0)</f>
        <v>10000</v>
      </c>
      <c r="O196" s="14" t="s">
        <v>25</v>
      </c>
      <c r="P196" s="15">
        <f>VLOOKUP(O196,'Money Won'!$A$2:$B$89,2,0)</f>
        <v>528000</v>
      </c>
      <c r="Q196" s="111" t="s">
        <v>72</v>
      </c>
      <c r="R196" s="15">
        <f>VLOOKUP(Q196,'Money Won'!$A$2:$B$89,2,0)</f>
        <v>10000</v>
      </c>
      <c r="S196" s="16" t="s">
        <v>23</v>
      </c>
      <c r="T196" s="17">
        <f>VLOOKUP(S196,'Money Won'!$A$2:$B$89,2,0)</f>
        <v>63663</v>
      </c>
      <c r="U196" s="16" t="s">
        <v>118</v>
      </c>
      <c r="V196" s="17">
        <f>VLOOKUP(U196,'Money Won'!$A$2:$B$89,2,0)</f>
        <v>27720</v>
      </c>
      <c r="W196" s="16" t="s">
        <v>115</v>
      </c>
      <c r="X196" s="17">
        <f>VLOOKUP(W196,'Money Won'!$A$2:$B$89,2,0)</f>
        <v>46200</v>
      </c>
      <c r="Y196" s="18" t="s">
        <v>64</v>
      </c>
      <c r="Z196" s="19">
        <f>VLOOKUP(Y196,'Money Won'!$A$2:$B$89,2,0)</f>
        <v>93775</v>
      </c>
      <c r="AA196" s="20" t="s">
        <v>125</v>
      </c>
      <c r="AB196" s="19">
        <f>VLOOKUP(AA196,'Money Won'!$A$2:$B$89,2,0)</f>
        <v>63663</v>
      </c>
      <c r="AC196" s="114" t="s">
        <v>129</v>
      </c>
      <c r="AD196" s="19">
        <f>VLOOKUP(AC196,'Money Won'!$A$2:$B$89,2,0)</f>
        <v>10000</v>
      </c>
      <c r="AE196" s="113" t="s">
        <v>27</v>
      </c>
      <c r="AF196" s="46">
        <f>VLOOKUP(AE196,'Money Won'!$A$2:$B$89,2,0)</f>
        <v>10000</v>
      </c>
      <c r="AG196" s="47" t="s">
        <v>28</v>
      </c>
      <c r="AH196" s="46">
        <f>VLOOKUP(AG196,'Money Won'!$A$2:$B$89,2,0)</f>
        <v>46200</v>
      </c>
      <c r="AI196" s="110" t="s">
        <v>138</v>
      </c>
      <c r="AJ196" s="36">
        <f>VLOOKUP(AI196,'Money Won'!$A$2:$B$89,2,0)</f>
        <v>0</v>
      </c>
    </row>
    <row r="197" spans="1:36" x14ac:dyDescent="0.2">
      <c r="A197" s="22">
        <v>426</v>
      </c>
      <c r="B197" s="13" t="s">
        <v>992</v>
      </c>
      <c r="C197" s="13" t="s">
        <v>991</v>
      </c>
      <c r="D197" s="13" t="s">
        <v>995</v>
      </c>
      <c r="E197" s="1" t="s">
        <v>140</v>
      </c>
      <c r="F197" s="1" t="s">
        <v>106</v>
      </c>
      <c r="G197" s="32" t="s">
        <v>106</v>
      </c>
      <c r="H197" s="26">
        <f t="shared" si="3"/>
        <v>2035600</v>
      </c>
      <c r="I197" s="40" t="s">
        <v>63</v>
      </c>
      <c r="J197" s="41">
        <f>VLOOKUP(I197,'Money Won'!$A$2:$B$89,2,0)</f>
        <v>386375</v>
      </c>
      <c r="K197" s="42" t="s">
        <v>29</v>
      </c>
      <c r="L197" s="41">
        <f>VLOOKUP(K197,'Money Won'!$A$2:$B$89,2,0)</f>
        <v>748000</v>
      </c>
      <c r="M197" s="111" t="s">
        <v>103</v>
      </c>
      <c r="N197" s="15">
        <f>VLOOKUP(M197,'Money Won'!$A$2:$B$89,2,0)</f>
        <v>10000</v>
      </c>
      <c r="O197" s="14" t="s">
        <v>80</v>
      </c>
      <c r="P197" s="15">
        <f>VLOOKUP(O197,'Money Won'!$A$2:$B$89,2,0)</f>
        <v>76450</v>
      </c>
      <c r="Q197" s="14" t="s">
        <v>60</v>
      </c>
      <c r="R197" s="15">
        <f>VLOOKUP(Q197,'Money Won'!$A$2:$B$89,2,0)</f>
        <v>386375</v>
      </c>
      <c r="S197" s="16" t="s">
        <v>116</v>
      </c>
      <c r="T197" s="17">
        <f>VLOOKUP(S197,'Money Won'!$A$2:$B$89,2,0)</f>
        <v>286000</v>
      </c>
      <c r="U197" s="116" t="s">
        <v>105</v>
      </c>
      <c r="V197" s="17">
        <f>VLOOKUP(U197,'Money Won'!$A$2:$B$89,2,0)</f>
        <v>10000</v>
      </c>
      <c r="W197" s="16" t="s">
        <v>115</v>
      </c>
      <c r="X197" s="17">
        <f>VLOOKUP(W197,'Money Won'!$A$2:$B$89,2,0)</f>
        <v>46200</v>
      </c>
      <c r="Y197" s="115" t="s">
        <v>122</v>
      </c>
      <c r="Z197" s="19">
        <f>VLOOKUP(Y197,'Money Won'!$A$2:$B$89,2,0)</f>
        <v>10000</v>
      </c>
      <c r="AA197" s="114" t="s">
        <v>44</v>
      </c>
      <c r="AB197" s="19">
        <f>VLOOKUP(AA197,'Money Won'!$A$2:$B$89,2,0)</f>
        <v>10000</v>
      </c>
      <c r="AC197" s="114" t="s">
        <v>123</v>
      </c>
      <c r="AD197" s="19">
        <f>VLOOKUP(AC197,'Money Won'!$A$2:$B$89,2,0)</f>
        <v>10000</v>
      </c>
      <c r="AE197" s="113" t="s">
        <v>27</v>
      </c>
      <c r="AF197" s="46">
        <f>VLOOKUP(AE197,'Money Won'!$A$2:$B$89,2,0)</f>
        <v>10000</v>
      </c>
      <c r="AG197" s="47" t="s">
        <v>28</v>
      </c>
      <c r="AH197" s="46">
        <f>VLOOKUP(AG197,'Money Won'!$A$2:$B$89,2,0)</f>
        <v>46200</v>
      </c>
      <c r="AI197" s="110" t="s">
        <v>136</v>
      </c>
      <c r="AJ197" s="36">
        <f>VLOOKUP(AI197,'Money Won'!$A$2:$B$89,2,0)</f>
        <v>0</v>
      </c>
    </row>
    <row r="198" spans="1:36" x14ac:dyDescent="0.2">
      <c r="A198" s="1">
        <v>363</v>
      </c>
      <c r="B198" s="13" t="s">
        <v>614</v>
      </c>
      <c r="C198" s="13" t="s">
        <v>613</v>
      </c>
      <c r="D198" s="13" t="s">
        <v>615</v>
      </c>
      <c r="E198" s="1" t="s">
        <v>140</v>
      </c>
      <c r="F198" s="1" t="s">
        <v>106</v>
      </c>
      <c r="G198" s="32" t="s">
        <v>106</v>
      </c>
      <c r="H198" s="26">
        <f t="shared" si="3"/>
        <v>2032110</v>
      </c>
      <c r="I198" s="40" t="s">
        <v>29</v>
      </c>
      <c r="J198" s="41">
        <f>VLOOKUP(I198,'Money Won'!$A$2:$B$89,2,0)</f>
        <v>748000</v>
      </c>
      <c r="K198" s="42" t="s">
        <v>22</v>
      </c>
      <c r="L198" s="41">
        <f>VLOOKUP(K198,'Money Won'!$A$2:$B$89,2,0)</f>
        <v>386375</v>
      </c>
      <c r="M198" s="14" t="s">
        <v>46</v>
      </c>
      <c r="N198" s="15">
        <f>VLOOKUP(M198,'Money Won'!$A$2:$B$89,2,0)</f>
        <v>154000</v>
      </c>
      <c r="O198" s="14" t="s">
        <v>60</v>
      </c>
      <c r="P198" s="15">
        <f>VLOOKUP(O198,'Money Won'!$A$2:$B$89,2,0)</f>
        <v>386375</v>
      </c>
      <c r="Q198" s="14" t="s">
        <v>80</v>
      </c>
      <c r="R198" s="15">
        <f>VLOOKUP(Q198,'Money Won'!$A$2:$B$89,2,0)</f>
        <v>76450</v>
      </c>
      <c r="S198" s="116" t="s">
        <v>71</v>
      </c>
      <c r="T198" s="17">
        <f>VLOOKUP(S198,'Money Won'!$A$2:$B$89,2,0)</f>
        <v>10000</v>
      </c>
      <c r="U198" s="16" t="s">
        <v>78</v>
      </c>
      <c r="V198" s="17">
        <f>VLOOKUP(U198,'Money Won'!$A$2:$B$89,2,0)</f>
        <v>55275</v>
      </c>
      <c r="W198" s="16" t="s">
        <v>115</v>
      </c>
      <c r="X198" s="17">
        <f>VLOOKUP(W198,'Money Won'!$A$2:$B$89,2,0)</f>
        <v>46200</v>
      </c>
      <c r="Y198" s="18" t="s">
        <v>131</v>
      </c>
      <c r="Z198" s="19">
        <f>VLOOKUP(Y198,'Money Won'!$A$2:$B$89,2,0)</f>
        <v>27060</v>
      </c>
      <c r="AA198" s="20" t="s">
        <v>26</v>
      </c>
      <c r="AB198" s="19">
        <f>VLOOKUP(AA198,'Money Won'!$A$2:$B$89,2,0)</f>
        <v>93775</v>
      </c>
      <c r="AC198" s="114" t="s">
        <v>121</v>
      </c>
      <c r="AD198" s="19">
        <f>VLOOKUP(AC198,'Money Won'!$A$2:$B$89,2,0)</f>
        <v>10000</v>
      </c>
      <c r="AE198" s="45" t="s">
        <v>95</v>
      </c>
      <c r="AF198" s="46">
        <f>VLOOKUP(AE198,'Money Won'!$A$2:$B$89,2,0)</f>
        <v>28600</v>
      </c>
      <c r="AG198" s="112" t="s">
        <v>27</v>
      </c>
      <c r="AH198" s="46">
        <f>VLOOKUP(AG198,'Money Won'!$A$2:$B$89,2,0)</f>
        <v>10000</v>
      </c>
      <c r="AI198" s="110" t="s">
        <v>136</v>
      </c>
      <c r="AJ198" s="36">
        <f>VLOOKUP(AI198,'Money Won'!$A$2:$B$89,2,0)</f>
        <v>0</v>
      </c>
    </row>
    <row r="199" spans="1:36" x14ac:dyDescent="0.2">
      <c r="A199" s="1">
        <v>365</v>
      </c>
      <c r="B199" s="13" t="s">
        <v>617</v>
      </c>
      <c r="C199" s="13" t="s">
        <v>613</v>
      </c>
      <c r="D199" s="13" t="s">
        <v>615</v>
      </c>
      <c r="E199" s="1" t="s">
        <v>140</v>
      </c>
      <c r="F199" s="1" t="s">
        <v>106</v>
      </c>
      <c r="G199" s="32" t="s">
        <v>106</v>
      </c>
      <c r="H199" s="26">
        <f t="shared" si="3"/>
        <v>2032110</v>
      </c>
      <c r="I199" s="40" t="s">
        <v>29</v>
      </c>
      <c r="J199" s="41">
        <f>VLOOKUP(I199,'Money Won'!$A$2:$B$89,2,0)</f>
        <v>748000</v>
      </c>
      <c r="K199" s="42" t="s">
        <v>63</v>
      </c>
      <c r="L199" s="41">
        <f>VLOOKUP(K199,'Money Won'!$A$2:$B$89,2,0)</f>
        <v>386375</v>
      </c>
      <c r="M199" s="14" t="s">
        <v>46</v>
      </c>
      <c r="N199" s="15">
        <f>VLOOKUP(M199,'Money Won'!$A$2:$B$89,2,0)</f>
        <v>154000</v>
      </c>
      <c r="O199" s="14" t="s">
        <v>60</v>
      </c>
      <c r="P199" s="15">
        <f>VLOOKUP(O199,'Money Won'!$A$2:$B$89,2,0)</f>
        <v>386375</v>
      </c>
      <c r="Q199" s="14" t="s">
        <v>80</v>
      </c>
      <c r="R199" s="15">
        <f>VLOOKUP(Q199,'Money Won'!$A$2:$B$89,2,0)</f>
        <v>76450</v>
      </c>
      <c r="S199" s="116" t="s">
        <v>71</v>
      </c>
      <c r="T199" s="17">
        <f>VLOOKUP(S199,'Money Won'!$A$2:$B$89,2,0)</f>
        <v>10000</v>
      </c>
      <c r="U199" s="16" t="s">
        <v>78</v>
      </c>
      <c r="V199" s="17">
        <f>VLOOKUP(U199,'Money Won'!$A$2:$B$89,2,0)</f>
        <v>55275</v>
      </c>
      <c r="W199" s="16" t="s">
        <v>115</v>
      </c>
      <c r="X199" s="17">
        <f>VLOOKUP(W199,'Money Won'!$A$2:$B$89,2,0)</f>
        <v>46200</v>
      </c>
      <c r="Y199" s="18" t="s">
        <v>131</v>
      </c>
      <c r="Z199" s="19">
        <f>VLOOKUP(Y199,'Money Won'!$A$2:$B$89,2,0)</f>
        <v>27060</v>
      </c>
      <c r="AA199" s="114" t="s">
        <v>121</v>
      </c>
      <c r="AB199" s="19">
        <f>VLOOKUP(AA199,'Money Won'!$A$2:$B$89,2,0)</f>
        <v>10000</v>
      </c>
      <c r="AC199" s="20" t="s">
        <v>26</v>
      </c>
      <c r="AD199" s="19">
        <f>VLOOKUP(AC199,'Money Won'!$A$2:$B$89,2,0)</f>
        <v>93775</v>
      </c>
      <c r="AE199" s="45" t="s">
        <v>95</v>
      </c>
      <c r="AF199" s="46">
        <f>VLOOKUP(AE199,'Money Won'!$A$2:$B$89,2,0)</f>
        <v>28600</v>
      </c>
      <c r="AG199" s="112" t="s">
        <v>27</v>
      </c>
      <c r="AH199" s="46">
        <f>VLOOKUP(AG199,'Money Won'!$A$2:$B$89,2,0)</f>
        <v>10000</v>
      </c>
      <c r="AI199" s="110" t="s">
        <v>136</v>
      </c>
      <c r="AJ199" s="36">
        <f>VLOOKUP(AI199,'Money Won'!$A$2:$B$89,2,0)</f>
        <v>0</v>
      </c>
    </row>
    <row r="200" spans="1:36" x14ac:dyDescent="0.2">
      <c r="A200" s="22">
        <v>456</v>
      </c>
      <c r="B200" s="13" t="s">
        <v>463</v>
      </c>
      <c r="C200" s="13" t="s">
        <v>462</v>
      </c>
      <c r="D200" s="13" t="s">
        <v>463</v>
      </c>
      <c r="E200" s="1" t="s">
        <v>140</v>
      </c>
      <c r="F200" s="1" t="s">
        <v>106</v>
      </c>
      <c r="G200" s="32" t="s">
        <v>106</v>
      </c>
      <c r="H200" s="26">
        <f t="shared" si="3"/>
        <v>2029326</v>
      </c>
      <c r="I200" s="40" t="s">
        <v>63</v>
      </c>
      <c r="J200" s="41">
        <f>VLOOKUP(I200,'Money Won'!$A$2:$B$89,2,0)</f>
        <v>386375</v>
      </c>
      <c r="K200" s="42" t="s">
        <v>97</v>
      </c>
      <c r="L200" s="41">
        <f>VLOOKUP(K200,'Money Won'!$A$2:$B$89,2,0)</f>
        <v>63663</v>
      </c>
      <c r="M200" s="14" t="s">
        <v>25</v>
      </c>
      <c r="N200" s="15">
        <f>VLOOKUP(M200,'Money Won'!$A$2:$B$89,2,0)</f>
        <v>528000</v>
      </c>
      <c r="O200" s="14" t="s">
        <v>57</v>
      </c>
      <c r="P200" s="15">
        <f>VLOOKUP(O200,'Money Won'!$A$2:$B$89,2,0)</f>
        <v>63663</v>
      </c>
      <c r="Q200" s="14" t="s">
        <v>60</v>
      </c>
      <c r="R200" s="15">
        <f>VLOOKUP(Q200,'Money Won'!$A$2:$B$89,2,0)</f>
        <v>386375</v>
      </c>
      <c r="S200" s="16" t="s">
        <v>117</v>
      </c>
      <c r="T200" s="17">
        <f>VLOOKUP(S200,'Money Won'!$A$2:$B$89,2,0)</f>
        <v>35200</v>
      </c>
      <c r="U200" s="16" t="s">
        <v>116</v>
      </c>
      <c r="V200" s="17">
        <f>VLOOKUP(U200,'Money Won'!$A$2:$B$89,2,0)</f>
        <v>286000</v>
      </c>
      <c r="W200" s="16" t="s">
        <v>78</v>
      </c>
      <c r="X200" s="17">
        <f>VLOOKUP(W200,'Money Won'!$A$2:$B$89,2,0)</f>
        <v>55275</v>
      </c>
      <c r="Y200" s="18" t="s">
        <v>33</v>
      </c>
      <c r="Z200" s="19">
        <f>VLOOKUP(Y200,'Money Won'!$A$2:$B$89,2,0)</f>
        <v>46200</v>
      </c>
      <c r="AA200" s="114" t="s">
        <v>119</v>
      </c>
      <c r="AB200" s="19">
        <f>VLOOKUP(AA200,'Money Won'!$A$2:$B$89,2,0)</f>
        <v>10000</v>
      </c>
      <c r="AC200" s="20" t="s">
        <v>26</v>
      </c>
      <c r="AD200" s="19">
        <f>VLOOKUP(AC200,'Money Won'!$A$2:$B$89,2,0)</f>
        <v>93775</v>
      </c>
      <c r="AE200" s="45" t="s">
        <v>95</v>
      </c>
      <c r="AF200" s="46">
        <f>VLOOKUP(AE200,'Money Won'!$A$2:$B$89,2,0)</f>
        <v>28600</v>
      </c>
      <c r="AG200" s="47" t="s">
        <v>87</v>
      </c>
      <c r="AH200" s="46">
        <f>VLOOKUP(AG200,'Money Won'!$A$2:$B$89,2,0)</f>
        <v>46200</v>
      </c>
      <c r="AI200" s="110" t="s">
        <v>138</v>
      </c>
      <c r="AJ200" s="36">
        <f>VLOOKUP(AI200,'Money Won'!$A$2:$B$89,2,0)</f>
        <v>0</v>
      </c>
    </row>
    <row r="201" spans="1:36" x14ac:dyDescent="0.2">
      <c r="A201" s="1">
        <v>261</v>
      </c>
      <c r="B201" s="13" t="s">
        <v>420</v>
      </c>
      <c r="C201" s="13" t="s">
        <v>421</v>
      </c>
      <c r="D201" s="13" t="s">
        <v>420</v>
      </c>
      <c r="E201" s="1" t="s">
        <v>140</v>
      </c>
      <c r="F201" s="1" t="s">
        <v>106</v>
      </c>
      <c r="G201" s="32" t="s">
        <v>106</v>
      </c>
      <c r="H201" s="26">
        <f t="shared" si="3"/>
        <v>2028700</v>
      </c>
      <c r="I201" s="40" t="s">
        <v>54</v>
      </c>
      <c r="J201" s="41">
        <f>VLOOKUP(I201,'Money Won'!$A$2:$B$89,2,0)</f>
        <v>231000</v>
      </c>
      <c r="K201" s="42" t="s">
        <v>63</v>
      </c>
      <c r="L201" s="41">
        <f>VLOOKUP(K201,'Money Won'!$A$2:$B$89,2,0)</f>
        <v>386375</v>
      </c>
      <c r="M201" s="14" t="s">
        <v>46</v>
      </c>
      <c r="N201" s="15">
        <f>VLOOKUP(M201,'Money Won'!$A$2:$B$89,2,0)</f>
        <v>154000</v>
      </c>
      <c r="O201" s="14" t="s">
        <v>68</v>
      </c>
      <c r="P201" s="15">
        <f>VLOOKUP(O201,'Money Won'!$A$2:$B$89,2,0)</f>
        <v>192500</v>
      </c>
      <c r="Q201" s="14" t="s">
        <v>25</v>
      </c>
      <c r="R201" s="15">
        <f>VLOOKUP(Q201,'Money Won'!$A$2:$B$89,2,0)</f>
        <v>528000</v>
      </c>
      <c r="S201" s="16" t="s">
        <v>113</v>
      </c>
      <c r="T201" s="17">
        <f>VLOOKUP(S201,'Money Won'!$A$2:$B$89,2,0)</f>
        <v>192500</v>
      </c>
      <c r="U201" s="16" t="s">
        <v>88</v>
      </c>
      <c r="V201" s="17">
        <f>VLOOKUP(U201,'Money Won'!$A$2:$B$89,2,0)</f>
        <v>128150</v>
      </c>
      <c r="W201" s="16" t="s">
        <v>115</v>
      </c>
      <c r="X201" s="17">
        <f>VLOOKUP(W201,'Money Won'!$A$2:$B$89,2,0)</f>
        <v>46200</v>
      </c>
      <c r="Y201" s="115" t="s">
        <v>122</v>
      </c>
      <c r="Z201" s="19">
        <f>VLOOKUP(Y201,'Money Won'!$A$2:$B$89,2,0)</f>
        <v>10000</v>
      </c>
      <c r="AA201" s="114" t="s">
        <v>44</v>
      </c>
      <c r="AB201" s="19">
        <f>VLOOKUP(AA201,'Money Won'!$A$2:$B$89,2,0)</f>
        <v>10000</v>
      </c>
      <c r="AC201" s="20" t="s">
        <v>82</v>
      </c>
      <c r="AD201" s="19">
        <f>VLOOKUP(AC201,'Money Won'!$A$2:$B$89,2,0)</f>
        <v>93775</v>
      </c>
      <c r="AE201" s="113" t="s">
        <v>27</v>
      </c>
      <c r="AF201" s="46">
        <f>VLOOKUP(AE201,'Money Won'!$A$2:$B$89,2,0)</f>
        <v>10000</v>
      </c>
      <c r="AG201" s="47" t="s">
        <v>28</v>
      </c>
      <c r="AH201" s="46">
        <f>VLOOKUP(AG201,'Money Won'!$A$2:$B$89,2,0)</f>
        <v>46200</v>
      </c>
      <c r="AI201" s="110" t="s">
        <v>135</v>
      </c>
      <c r="AJ201" s="36">
        <f>VLOOKUP(AI201,'Money Won'!$A$2:$B$89,2,0)</f>
        <v>0</v>
      </c>
    </row>
    <row r="202" spans="1:36" x14ac:dyDescent="0.2">
      <c r="A202" s="1">
        <v>383</v>
      </c>
      <c r="B202" s="13" t="s">
        <v>246</v>
      </c>
      <c r="C202" s="13" t="s">
        <v>248</v>
      </c>
      <c r="D202" s="13" t="s">
        <v>246</v>
      </c>
      <c r="E202" s="1" t="s">
        <v>140</v>
      </c>
      <c r="F202" s="1" t="s">
        <v>106</v>
      </c>
      <c r="G202" s="32" t="s">
        <v>106</v>
      </c>
      <c r="H202" s="26">
        <f t="shared" si="3"/>
        <v>2026620</v>
      </c>
      <c r="I202" s="40" t="s">
        <v>22</v>
      </c>
      <c r="J202" s="41">
        <f>VLOOKUP(I202,'Money Won'!$A$2:$B$89,2,0)</f>
        <v>386375</v>
      </c>
      <c r="K202" s="42" t="s">
        <v>31</v>
      </c>
      <c r="L202" s="41">
        <f>VLOOKUP(K202,'Money Won'!$A$2:$B$89,2,0)</f>
        <v>170500</v>
      </c>
      <c r="M202" s="14" t="s">
        <v>68</v>
      </c>
      <c r="N202" s="15">
        <f>VLOOKUP(M202,'Money Won'!$A$2:$B$89,2,0)</f>
        <v>192500</v>
      </c>
      <c r="O202" s="111" t="s">
        <v>43</v>
      </c>
      <c r="P202" s="15">
        <f>VLOOKUP(O202,'Money Won'!$A$2:$B$89,2,0)</f>
        <v>10000</v>
      </c>
      <c r="Q202" s="14" t="s">
        <v>25</v>
      </c>
      <c r="R202" s="15">
        <f>VLOOKUP(Q202,'Money Won'!$A$2:$B$89,2,0)</f>
        <v>528000</v>
      </c>
      <c r="S202" s="16" t="s">
        <v>117</v>
      </c>
      <c r="T202" s="17">
        <f>VLOOKUP(S202,'Money Won'!$A$2:$B$89,2,0)</f>
        <v>35200</v>
      </c>
      <c r="U202" s="16" t="s">
        <v>118</v>
      </c>
      <c r="V202" s="17">
        <f>VLOOKUP(U202,'Money Won'!$A$2:$B$89,2,0)</f>
        <v>27720</v>
      </c>
      <c r="W202" s="16" t="s">
        <v>115</v>
      </c>
      <c r="X202" s="17">
        <f>VLOOKUP(W202,'Money Won'!$A$2:$B$89,2,0)</f>
        <v>46200</v>
      </c>
      <c r="Y202" s="18" t="s">
        <v>26</v>
      </c>
      <c r="Z202" s="19">
        <f>VLOOKUP(Y202,'Money Won'!$A$2:$B$89,2,0)</f>
        <v>93775</v>
      </c>
      <c r="AA202" s="20" t="s">
        <v>130</v>
      </c>
      <c r="AB202" s="19">
        <f>VLOOKUP(AA202,'Money Won'!$A$2:$B$89,2,0)</f>
        <v>386375</v>
      </c>
      <c r="AC202" s="20" t="s">
        <v>82</v>
      </c>
      <c r="AD202" s="19">
        <f>VLOOKUP(AC202,'Money Won'!$A$2:$B$89,2,0)</f>
        <v>93775</v>
      </c>
      <c r="AE202" s="45" t="s">
        <v>28</v>
      </c>
      <c r="AF202" s="46">
        <f>VLOOKUP(AE202,'Money Won'!$A$2:$B$89,2,0)</f>
        <v>46200</v>
      </c>
      <c r="AG202" s="112" t="s">
        <v>27</v>
      </c>
      <c r="AH202" s="46">
        <f>VLOOKUP(AG202,'Money Won'!$A$2:$B$89,2,0)</f>
        <v>10000</v>
      </c>
      <c r="AI202" s="110" t="s">
        <v>136</v>
      </c>
      <c r="AJ202" s="36">
        <f>VLOOKUP(AI202,'Money Won'!$A$2:$B$89,2,0)</f>
        <v>0</v>
      </c>
    </row>
    <row r="203" spans="1:36" x14ac:dyDescent="0.2">
      <c r="A203" s="22">
        <v>474</v>
      </c>
      <c r="B203" s="13" t="s">
        <v>792</v>
      </c>
      <c r="C203" s="13" t="s">
        <v>789</v>
      </c>
      <c r="D203" s="13" t="s">
        <v>790</v>
      </c>
      <c r="E203" s="1" t="s">
        <v>140</v>
      </c>
      <c r="F203" s="1" t="s">
        <v>106</v>
      </c>
      <c r="G203" s="32" t="s">
        <v>106</v>
      </c>
      <c r="H203" s="26">
        <f t="shared" si="3"/>
        <v>2024713</v>
      </c>
      <c r="I203" s="40" t="s">
        <v>21</v>
      </c>
      <c r="J203" s="41">
        <f>VLOOKUP(I203,'Money Won'!$A$2:$B$89,2,0)</f>
        <v>286000</v>
      </c>
      <c r="K203" s="42" t="s">
        <v>31</v>
      </c>
      <c r="L203" s="41">
        <f>VLOOKUP(K203,'Money Won'!$A$2:$B$89,2,0)</f>
        <v>170500</v>
      </c>
      <c r="M203" s="14" t="s">
        <v>68</v>
      </c>
      <c r="N203" s="15">
        <f>VLOOKUP(M203,'Money Won'!$A$2:$B$89,2,0)</f>
        <v>192500</v>
      </c>
      <c r="O203" s="14" t="s">
        <v>25</v>
      </c>
      <c r="P203" s="15">
        <f>VLOOKUP(O203,'Money Won'!$A$2:$B$89,2,0)</f>
        <v>528000</v>
      </c>
      <c r="Q203" s="111" t="s">
        <v>43</v>
      </c>
      <c r="R203" s="15">
        <f>VLOOKUP(Q203,'Money Won'!$A$2:$B$89,2,0)</f>
        <v>10000</v>
      </c>
      <c r="S203" s="16" t="s">
        <v>23</v>
      </c>
      <c r="T203" s="17">
        <f>VLOOKUP(S203,'Money Won'!$A$2:$B$89,2,0)</f>
        <v>63663</v>
      </c>
      <c r="U203" s="16" t="s">
        <v>117</v>
      </c>
      <c r="V203" s="17">
        <f>VLOOKUP(U203,'Money Won'!$A$2:$B$89,2,0)</f>
        <v>35200</v>
      </c>
      <c r="W203" s="16" t="s">
        <v>113</v>
      </c>
      <c r="X203" s="17">
        <f>VLOOKUP(W203,'Money Won'!$A$2:$B$89,2,0)</f>
        <v>192500</v>
      </c>
      <c r="Y203" s="18" t="s">
        <v>130</v>
      </c>
      <c r="Z203" s="19">
        <f>VLOOKUP(Y203,'Money Won'!$A$2:$B$89,2,0)</f>
        <v>386375</v>
      </c>
      <c r="AA203" s="114" t="s">
        <v>123</v>
      </c>
      <c r="AB203" s="19">
        <f>VLOOKUP(AA203,'Money Won'!$A$2:$B$89,2,0)</f>
        <v>10000</v>
      </c>
      <c r="AC203" s="20" t="s">
        <v>82</v>
      </c>
      <c r="AD203" s="19">
        <f>VLOOKUP(AC203,'Money Won'!$A$2:$B$89,2,0)</f>
        <v>93775</v>
      </c>
      <c r="AE203" s="113" t="s">
        <v>27</v>
      </c>
      <c r="AF203" s="46">
        <f>VLOOKUP(AE203,'Money Won'!$A$2:$B$89,2,0)</f>
        <v>10000</v>
      </c>
      <c r="AG203" s="47" t="s">
        <v>87</v>
      </c>
      <c r="AH203" s="46">
        <f>VLOOKUP(AG203,'Money Won'!$A$2:$B$89,2,0)</f>
        <v>46200</v>
      </c>
      <c r="AI203" s="110" t="s">
        <v>136</v>
      </c>
      <c r="AJ203" s="36">
        <f>VLOOKUP(AI203,'Money Won'!$A$2:$B$89,2,0)</f>
        <v>0</v>
      </c>
    </row>
    <row r="204" spans="1:36" x14ac:dyDescent="0.2">
      <c r="A204" s="1">
        <v>313</v>
      </c>
      <c r="B204" s="13" t="s">
        <v>770</v>
      </c>
      <c r="C204" s="13" t="s">
        <v>769</v>
      </c>
      <c r="D204" s="13" t="s">
        <v>498</v>
      </c>
      <c r="E204" s="118" t="s">
        <v>1053</v>
      </c>
      <c r="F204" s="1" t="s">
        <v>1053</v>
      </c>
      <c r="G204" s="32" t="s">
        <v>1053</v>
      </c>
      <c r="H204" s="26">
        <f t="shared" si="3"/>
        <v>2021250</v>
      </c>
      <c r="I204" s="40" t="s">
        <v>54</v>
      </c>
      <c r="J204" s="41">
        <f>VLOOKUP(I204,'Money Won'!$A$2:$B$89,2,0)</f>
        <v>231000</v>
      </c>
      <c r="K204" s="42" t="s">
        <v>29</v>
      </c>
      <c r="L204" s="41">
        <f>VLOOKUP(K204,'Money Won'!$A$2:$B$89,2,0)</f>
        <v>748000</v>
      </c>
      <c r="M204" s="14" t="s">
        <v>68</v>
      </c>
      <c r="N204" s="15">
        <f>VLOOKUP(M204,'Money Won'!$A$2:$B$89,2,0)</f>
        <v>192500</v>
      </c>
      <c r="O204" s="14" t="s">
        <v>112</v>
      </c>
      <c r="P204" s="15">
        <f>VLOOKUP(O204,'Money Won'!$A$2:$B$89,2,0)</f>
        <v>35200</v>
      </c>
      <c r="Q204" s="14" t="s">
        <v>25</v>
      </c>
      <c r="R204" s="15">
        <f>VLOOKUP(Q204,'Money Won'!$A$2:$B$89,2,0)</f>
        <v>528000</v>
      </c>
      <c r="S204" s="116" t="s">
        <v>85</v>
      </c>
      <c r="T204" s="17">
        <f>VLOOKUP(S204,'Money Won'!$A$2:$B$89,2,0)</f>
        <v>10000</v>
      </c>
      <c r="U204" s="116" t="s">
        <v>71</v>
      </c>
      <c r="V204" s="17">
        <f>VLOOKUP(U204,'Money Won'!$A$2:$B$89,2,0)</f>
        <v>10000</v>
      </c>
      <c r="W204" s="16" t="s">
        <v>88</v>
      </c>
      <c r="X204" s="17">
        <f>VLOOKUP(W204,'Money Won'!$A$2:$B$89,2,0)</f>
        <v>128150</v>
      </c>
      <c r="Y204" s="115" t="s">
        <v>122</v>
      </c>
      <c r="Z204" s="19">
        <f>VLOOKUP(Y204,'Money Won'!$A$2:$B$89,2,0)</f>
        <v>10000</v>
      </c>
      <c r="AA204" s="114" t="s">
        <v>44</v>
      </c>
      <c r="AB204" s="19">
        <f>VLOOKUP(AA204,'Money Won'!$A$2:$B$89,2,0)</f>
        <v>10000</v>
      </c>
      <c r="AC204" s="20" t="s">
        <v>128</v>
      </c>
      <c r="AD204" s="19">
        <f>VLOOKUP(AC204,'Money Won'!$A$2:$B$89,2,0)</f>
        <v>26000</v>
      </c>
      <c r="AE204" s="45" t="s">
        <v>28</v>
      </c>
      <c r="AF204" s="46">
        <f>VLOOKUP(AE204,'Money Won'!$A$2:$B$89,2,0)</f>
        <v>46200</v>
      </c>
      <c r="AG204" s="47" t="s">
        <v>87</v>
      </c>
      <c r="AH204" s="46">
        <f>VLOOKUP(AG204,'Money Won'!$A$2:$B$89,2,0)</f>
        <v>46200</v>
      </c>
      <c r="AI204" s="110" t="s">
        <v>138</v>
      </c>
      <c r="AJ204" s="36">
        <f>VLOOKUP(AI204,'Money Won'!$A$2:$B$89,2,0)</f>
        <v>0</v>
      </c>
    </row>
    <row r="205" spans="1:36" x14ac:dyDescent="0.2">
      <c r="A205" s="1">
        <v>391</v>
      </c>
      <c r="B205" s="13" t="s">
        <v>527</v>
      </c>
      <c r="C205" s="13" t="s">
        <v>526</v>
      </c>
      <c r="D205" s="13" t="s">
        <v>527</v>
      </c>
      <c r="E205" s="1" t="s">
        <v>140</v>
      </c>
      <c r="F205" s="1" t="s">
        <v>106</v>
      </c>
      <c r="G205" s="32" t="s">
        <v>106</v>
      </c>
      <c r="H205" s="26">
        <f t="shared" si="3"/>
        <v>2018113</v>
      </c>
      <c r="I205" s="40" t="s">
        <v>21</v>
      </c>
      <c r="J205" s="41">
        <f>VLOOKUP(I205,'Money Won'!$A$2:$B$89,2,0)</f>
        <v>286000</v>
      </c>
      <c r="K205" s="42" t="s">
        <v>97</v>
      </c>
      <c r="L205" s="41">
        <f>VLOOKUP(K205,'Money Won'!$A$2:$B$89,2,0)</f>
        <v>63663</v>
      </c>
      <c r="M205" s="14" t="s">
        <v>25</v>
      </c>
      <c r="N205" s="15">
        <f>VLOOKUP(M205,'Money Won'!$A$2:$B$89,2,0)</f>
        <v>528000</v>
      </c>
      <c r="O205" s="14" t="s">
        <v>68</v>
      </c>
      <c r="P205" s="15">
        <f>VLOOKUP(O205,'Money Won'!$A$2:$B$89,2,0)</f>
        <v>192500</v>
      </c>
      <c r="Q205" s="14" t="s">
        <v>47</v>
      </c>
      <c r="R205" s="15">
        <f>VLOOKUP(Q205,'Money Won'!$A$2:$B$89,2,0)</f>
        <v>170500</v>
      </c>
      <c r="S205" s="116" t="s">
        <v>85</v>
      </c>
      <c r="T205" s="17">
        <f>VLOOKUP(S205,'Money Won'!$A$2:$B$89,2,0)</f>
        <v>10000</v>
      </c>
      <c r="U205" s="116" t="s">
        <v>92</v>
      </c>
      <c r="V205" s="17">
        <f>VLOOKUP(U205,'Money Won'!$A$2:$B$89,2,0)</f>
        <v>10000</v>
      </c>
      <c r="W205" s="16" t="s">
        <v>113</v>
      </c>
      <c r="X205" s="17">
        <f>VLOOKUP(W205,'Money Won'!$A$2:$B$89,2,0)</f>
        <v>192500</v>
      </c>
      <c r="Y205" s="18" t="s">
        <v>130</v>
      </c>
      <c r="Z205" s="19">
        <f>VLOOKUP(Y205,'Money Won'!$A$2:$B$89,2,0)</f>
        <v>386375</v>
      </c>
      <c r="AA205" s="114" t="s">
        <v>123</v>
      </c>
      <c r="AB205" s="19">
        <f>VLOOKUP(AA205,'Money Won'!$A$2:$B$89,2,0)</f>
        <v>10000</v>
      </c>
      <c r="AC205" s="20" t="s">
        <v>26</v>
      </c>
      <c r="AD205" s="19">
        <f>VLOOKUP(AC205,'Money Won'!$A$2:$B$89,2,0)</f>
        <v>93775</v>
      </c>
      <c r="AE205" s="45" t="s">
        <v>95</v>
      </c>
      <c r="AF205" s="46">
        <f>VLOOKUP(AE205,'Money Won'!$A$2:$B$89,2,0)</f>
        <v>28600</v>
      </c>
      <c r="AG205" s="47" t="s">
        <v>28</v>
      </c>
      <c r="AH205" s="46">
        <f>VLOOKUP(AG205,'Money Won'!$A$2:$B$89,2,0)</f>
        <v>46200</v>
      </c>
      <c r="AI205" s="110" t="s">
        <v>136</v>
      </c>
      <c r="AJ205" s="36">
        <f>VLOOKUP(AI205,'Money Won'!$A$2:$B$89,2,0)</f>
        <v>0</v>
      </c>
    </row>
    <row r="206" spans="1:36" x14ac:dyDescent="0.2">
      <c r="A206" s="22">
        <v>531</v>
      </c>
      <c r="B206" s="13" t="s">
        <v>736</v>
      </c>
      <c r="C206" s="13" t="s">
        <v>734</v>
      </c>
      <c r="D206" s="13" t="s">
        <v>735</v>
      </c>
      <c r="E206" s="1" t="s">
        <v>140</v>
      </c>
      <c r="F206" s="1" t="s">
        <v>106</v>
      </c>
      <c r="G206" s="32" t="s">
        <v>106</v>
      </c>
      <c r="H206" s="26">
        <f t="shared" si="3"/>
        <v>2017820</v>
      </c>
      <c r="I206" s="40" t="s">
        <v>29</v>
      </c>
      <c r="J206" s="41">
        <f>VLOOKUP(I206,'Money Won'!$A$2:$B$89,2,0)</f>
        <v>748000</v>
      </c>
      <c r="K206" s="42" t="s">
        <v>52</v>
      </c>
      <c r="L206" s="41">
        <f>VLOOKUP(K206,'Money Won'!$A$2:$B$89,2,0)</f>
        <v>55275</v>
      </c>
      <c r="M206" s="14" t="s">
        <v>55</v>
      </c>
      <c r="N206" s="15">
        <f>VLOOKUP(M206,'Money Won'!$A$2:$B$89,2,0)</f>
        <v>231000</v>
      </c>
      <c r="O206" s="14" t="s">
        <v>80</v>
      </c>
      <c r="P206" s="15">
        <f>VLOOKUP(O206,'Money Won'!$A$2:$B$89,2,0)</f>
        <v>76450</v>
      </c>
      <c r="Q206" s="14" t="s">
        <v>25</v>
      </c>
      <c r="R206" s="15">
        <f>VLOOKUP(Q206,'Money Won'!$A$2:$B$89,2,0)</f>
        <v>528000</v>
      </c>
      <c r="S206" s="16" t="s">
        <v>114</v>
      </c>
      <c r="T206" s="17">
        <f>VLOOKUP(S206,'Money Won'!$A$2:$B$89,2,0)</f>
        <v>35200</v>
      </c>
      <c r="U206" s="116" t="s">
        <v>85</v>
      </c>
      <c r="V206" s="17">
        <f>VLOOKUP(U206,'Money Won'!$A$2:$B$89,2,0)</f>
        <v>10000</v>
      </c>
      <c r="W206" s="16" t="s">
        <v>118</v>
      </c>
      <c r="X206" s="17">
        <f>VLOOKUP(W206,'Money Won'!$A$2:$B$89,2,0)</f>
        <v>27720</v>
      </c>
      <c r="Y206" s="115" t="s">
        <v>122</v>
      </c>
      <c r="Z206" s="19">
        <f>VLOOKUP(Y206,'Money Won'!$A$2:$B$89,2,0)</f>
        <v>10000</v>
      </c>
      <c r="AA206" s="114" t="s">
        <v>44</v>
      </c>
      <c r="AB206" s="19">
        <f>VLOOKUP(AA206,'Money Won'!$A$2:$B$89,2,0)</f>
        <v>10000</v>
      </c>
      <c r="AC206" s="20" t="s">
        <v>26</v>
      </c>
      <c r="AD206" s="19">
        <f>VLOOKUP(AC206,'Money Won'!$A$2:$B$89,2,0)</f>
        <v>93775</v>
      </c>
      <c r="AE206" s="45" t="s">
        <v>28</v>
      </c>
      <c r="AF206" s="46">
        <f>VLOOKUP(AE206,'Money Won'!$A$2:$B$89,2,0)</f>
        <v>46200</v>
      </c>
      <c r="AG206" s="47" t="s">
        <v>87</v>
      </c>
      <c r="AH206" s="46">
        <f>VLOOKUP(AG206,'Money Won'!$A$2:$B$89,2,0)</f>
        <v>46200</v>
      </c>
      <c r="AI206" s="35" t="s">
        <v>134</v>
      </c>
      <c r="AJ206" s="36">
        <f>VLOOKUP(AI206,'Money Won'!$A$2:$B$89,2,0)</f>
        <v>100000</v>
      </c>
    </row>
    <row r="207" spans="1:36" x14ac:dyDescent="0.2">
      <c r="A207" s="1">
        <v>423</v>
      </c>
      <c r="B207" s="13" t="s">
        <v>673</v>
      </c>
      <c r="C207" s="13" t="s">
        <v>671</v>
      </c>
      <c r="D207" s="13" t="s">
        <v>360</v>
      </c>
      <c r="E207" s="1" t="s">
        <v>140</v>
      </c>
      <c r="F207" s="1" t="s">
        <v>106</v>
      </c>
      <c r="G207" s="32" t="s">
        <v>106</v>
      </c>
      <c r="H207" s="26">
        <f t="shared" si="3"/>
        <v>2017288</v>
      </c>
      <c r="I207" s="40" t="s">
        <v>31</v>
      </c>
      <c r="J207" s="41">
        <f>VLOOKUP(I207,'Money Won'!$A$2:$B$89,2,0)</f>
        <v>170500</v>
      </c>
      <c r="K207" s="42" t="s">
        <v>63</v>
      </c>
      <c r="L207" s="41">
        <f>VLOOKUP(K207,'Money Won'!$A$2:$B$89,2,0)</f>
        <v>386375</v>
      </c>
      <c r="M207" s="14" t="s">
        <v>25</v>
      </c>
      <c r="N207" s="15">
        <f>VLOOKUP(M207,'Money Won'!$A$2:$B$89,2,0)</f>
        <v>528000</v>
      </c>
      <c r="O207" s="14" t="s">
        <v>83</v>
      </c>
      <c r="P207" s="15">
        <f>VLOOKUP(O207,'Money Won'!$A$2:$B$89,2,0)</f>
        <v>231000</v>
      </c>
      <c r="Q207" s="111" t="s">
        <v>72</v>
      </c>
      <c r="R207" s="15">
        <f>VLOOKUP(Q207,'Money Won'!$A$2:$B$89,2,0)</f>
        <v>10000</v>
      </c>
      <c r="S207" s="16" t="s">
        <v>114</v>
      </c>
      <c r="T207" s="17">
        <f>VLOOKUP(S207,'Money Won'!$A$2:$B$89,2,0)</f>
        <v>35200</v>
      </c>
      <c r="U207" s="16" t="s">
        <v>23</v>
      </c>
      <c r="V207" s="17">
        <f>VLOOKUP(U207,'Money Won'!$A$2:$B$89,2,0)</f>
        <v>63663</v>
      </c>
      <c r="W207" s="16" t="s">
        <v>115</v>
      </c>
      <c r="X207" s="17">
        <f>VLOOKUP(W207,'Money Won'!$A$2:$B$89,2,0)</f>
        <v>46200</v>
      </c>
      <c r="Y207" s="18" t="s">
        <v>130</v>
      </c>
      <c r="Z207" s="19">
        <f>VLOOKUP(Y207,'Money Won'!$A$2:$B$89,2,0)</f>
        <v>386375</v>
      </c>
      <c r="AA207" s="114" t="s">
        <v>121</v>
      </c>
      <c r="AB207" s="19">
        <f>VLOOKUP(AA207,'Money Won'!$A$2:$B$89,2,0)</f>
        <v>10000</v>
      </c>
      <c r="AC207" s="20" t="s">
        <v>82</v>
      </c>
      <c r="AD207" s="19">
        <f>VLOOKUP(AC207,'Money Won'!$A$2:$B$89,2,0)</f>
        <v>93775</v>
      </c>
      <c r="AE207" s="45" t="s">
        <v>28</v>
      </c>
      <c r="AF207" s="46">
        <f>VLOOKUP(AE207,'Money Won'!$A$2:$B$89,2,0)</f>
        <v>46200</v>
      </c>
      <c r="AG207" s="112" t="s">
        <v>90</v>
      </c>
      <c r="AH207" s="46">
        <f>VLOOKUP(AG207,'Money Won'!$A$2:$B$89,2,0)</f>
        <v>10000</v>
      </c>
      <c r="AI207" s="110" t="s">
        <v>138</v>
      </c>
      <c r="AJ207" s="36">
        <f>VLOOKUP(AI207,'Money Won'!$A$2:$B$89,2,0)</f>
        <v>0</v>
      </c>
    </row>
    <row r="208" spans="1:36" x14ac:dyDescent="0.2">
      <c r="A208" s="1">
        <v>76</v>
      </c>
      <c r="B208" s="13" t="s">
        <v>437</v>
      </c>
      <c r="C208" s="13" t="s">
        <v>436</v>
      </c>
      <c r="D208" s="13" t="s">
        <v>437</v>
      </c>
      <c r="E208" s="1" t="s">
        <v>140</v>
      </c>
      <c r="F208" s="1" t="s">
        <v>106</v>
      </c>
      <c r="G208" s="32" t="s">
        <v>106</v>
      </c>
      <c r="H208" s="26">
        <f t="shared" si="3"/>
        <v>2016265</v>
      </c>
      <c r="I208" s="40" t="s">
        <v>63</v>
      </c>
      <c r="J208" s="41">
        <f>VLOOKUP(I208,'Money Won'!$A$2:$B$89,2,0)</f>
        <v>386375</v>
      </c>
      <c r="K208" s="42" t="s">
        <v>21</v>
      </c>
      <c r="L208" s="41">
        <f>VLOOKUP(K208,'Money Won'!$A$2:$B$89,2,0)</f>
        <v>286000</v>
      </c>
      <c r="M208" s="14" t="s">
        <v>46</v>
      </c>
      <c r="N208" s="15">
        <f>VLOOKUP(M208,'Money Won'!$A$2:$B$89,2,0)</f>
        <v>154000</v>
      </c>
      <c r="O208" s="14" t="s">
        <v>32</v>
      </c>
      <c r="P208" s="15">
        <f>VLOOKUP(O208,'Money Won'!$A$2:$B$89,2,0)</f>
        <v>319000</v>
      </c>
      <c r="Q208" s="14" t="s">
        <v>25</v>
      </c>
      <c r="R208" s="15">
        <f>VLOOKUP(Q208,'Money Won'!$A$2:$B$89,2,0)</f>
        <v>528000</v>
      </c>
      <c r="S208" s="16" t="s">
        <v>98</v>
      </c>
      <c r="T208" s="17">
        <f>VLOOKUP(S208,'Money Won'!$A$2:$B$89,2,0)</f>
        <v>30140</v>
      </c>
      <c r="U208" s="16" t="s">
        <v>108</v>
      </c>
      <c r="V208" s="17">
        <f>VLOOKUP(U208,'Money Won'!$A$2:$B$89,2,0)</f>
        <v>128150</v>
      </c>
      <c r="W208" s="16" t="s">
        <v>115</v>
      </c>
      <c r="X208" s="17">
        <f>VLOOKUP(W208,'Money Won'!$A$2:$B$89,2,0)</f>
        <v>46200</v>
      </c>
      <c r="Y208" s="115" t="s">
        <v>122</v>
      </c>
      <c r="Z208" s="19">
        <f>VLOOKUP(Y208,'Money Won'!$A$2:$B$89,2,0)</f>
        <v>10000</v>
      </c>
      <c r="AA208" s="114" t="s">
        <v>127</v>
      </c>
      <c r="AB208" s="19">
        <f>VLOOKUP(AA208,'Money Won'!$A$2:$B$89,2,0)</f>
        <v>10000</v>
      </c>
      <c r="AC208" s="20" t="s">
        <v>128</v>
      </c>
      <c r="AD208" s="19">
        <f>VLOOKUP(AC208,'Money Won'!$A$2:$B$89,2,0)</f>
        <v>26000</v>
      </c>
      <c r="AE208" s="45" t="s">
        <v>28</v>
      </c>
      <c r="AF208" s="46">
        <f>VLOOKUP(AE208,'Money Won'!$A$2:$B$89,2,0)</f>
        <v>46200</v>
      </c>
      <c r="AG208" s="47" t="s">
        <v>87</v>
      </c>
      <c r="AH208" s="46">
        <f>VLOOKUP(AG208,'Money Won'!$A$2:$B$89,2,0)</f>
        <v>46200</v>
      </c>
      <c r="AI208" s="110" t="s">
        <v>136</v>
      </c>
      <c r="AJ208" s="36">
        <f>VLOOKUP(AI208,'Money Won'!$A$2:$B$89,2,0)</f>
        <v>0</v>
      </c>
    </row>
    <row r="209" spans="1:36" x14ac:dyDescent="0.2">
      <c r="A209" s="22">
        <v>288</v>
      </c>
      <c r="B209" s="13" t="s">
        <v>241</v>
      </c>
      <c r="C209" s="13" t="s">
        <v>240</v>
      </c>
      <c r="D209" s="13" t="s">
        <v>245</v>
      </c>
      <c r="E209" s="1" t="s">
        <v>140</v>
      </c>
      <c r="F209" s="1" t="s">
        <v>106</v>
      </c>
      <c r="G209" s="32" t="s">
        <v>106</v>
      </c>
      <c r="H209" s="26">
        <f t="shared" si="3"/>
        <v>2015125</v>
      </c>
      <c r="I209" s="40" t="s">
        <v>22</v>
      </c>
      <c r="J209" s="41">
        <f>VLOOKUP(I209,'Money Won'!$A$2:$B$89,2,0)</f>
        <v>386375</v>
      </c>
      <c r="K209" s="42" t="s">
        <v>54</v>
      </c>
      <c r="L209" s="41">
        <f>VLOOKUP(K209,'Money Won'!$A$2:$B$89,2,0)</f>
        <v>231000</v>
      </c>
      <c r="M209" s="14" t="s">
        <v>25</v>
      </c>
      <c r="N209" s="15">
        <f>VLOOKUP(M209,'Money Won'!$A$2:$B$89,2,0)</f>
        <v>528000</v>
      </c>
      <c r="O209" s="14" t="s">
        <v>32</v>
      </c>
      <c r="P209" s="15">
        <f>VLOOKUP(O209,'Money Won'!$A$2:$B$89,2,0)</f>
        <v>319000</v>
      </c>
      <c r="Q209" s="14" t="s">
        <v>80</v>
      </c>
      <c r="R209" s="15">
        <f>VLOOKUP(Q209,'Money Won'!$A$2:$B$89,2,0)</f>
        <v>76450</v>
      </c>
      <c r="S209" s="16" t="s">
        <v>88</v>
      </c>
      <c r="T209" s="17">
        <f>VLOOKUP(S209,'Money Won'!$A$2:$B$89,2,0)</f>
        <v>128150</v>
      </c>
      <c r="U209" s="16" t="s">
        <v>24</v>
      </c>
      <c r="V209" s="17">
        <f>VLOOKUP(U209,'Money Won'!$A$2:$B$89,2,0)</f>
        <v>46200</v>
      </c>
      <c r="W209" s="16" t="s">
        <v>115</v>
      </c>
      <c r="X209" s="17">
        <f>VLOOKUP(W209,'Money Won'!$A$2:$B$89,2,0)</f>
        <v>46200</v>
      </c>
      <c r="Y209" s="18" t="s">
        <v>26</v>
      </c>
      <c r="Z209" s="19">
        <f>VLOOKUP(Y209,'Money Won'!$A$2:$B$89,2,0)</f>
        <v>93775</v>
      </c>
      <c r="AA209" s="114" t="s">
        <v>122</v>
      </c>
      <c r="AB209" s="19">
        <f>VLOOKUP(AA209,'Money Won'!$A$2:$B$89,2,0)</f>
        <v>10000</v>
      </c>
      <c r="AC209" s="20" t="s">
        <v>82</v>
      </c>
      <c r="AD209" s="19">
        <f>VLOOKUP(AC209,'Money Won'!$A$2:$B$89,2,0)</f>
        <v>93775</v>
      </c>
      <c r="AE209" s="45" t="s">
        <v>87</v>
      </c>
      <c r="AF209" s="46">
        <f>VLOOKUP(AE209,'Money Won'!$A$2:$B$89,2,0)</f>
        <v>46200</v>
      </c>
      <c r="AG209" s="112" t="s">
        <v>132</v>
      </c>
      <c r="AH209" s="46">
        <f>VLOOKUP(AG209,'Money Won'!$A$2:$B$89,2,0)</f>
        <v>10000</v>
      </c>
      <c r="AI209" s="110" t="s">
        <v>136</v>
      </c>
      <c r="AJ209" s="36">
        <f>VLOOKUP(AI209,'Money Won'!$A$2:$B$89,2,0)</f>
        <v>0</v>
      </c>
    </row>
    <row r="210" spans="1:36" x14ac:dyDescent="0.2">
      <c r="A210" s="1">
        <v>221</v>
      </c>
      <c r="B210" s="13" t="s">
        <v>362</v>
      </c>
      <c r="C210" s="13" t="s">
        <v>361</v>
      </c>
      <c r="D210" s="13" t="s">
        <v>362</v>
      </c>
      <c r="E210" s="1" t="s">
        <v>140</v>
      </c>
      <c r="F210" s="1" t="s">
        <v>106</v>
      </c>
      <c r="G210" s="32" t="s">
        <v>106</v>
      </c>
      <c r="H210" s="26">
        <f t="shared" si="3"/>
        <v>2014283</v>
      </c>
      <c r="I210" s="40" t="s">
        <v>31</v>
      </c>
      <c r="J210" s="41">
        <f>VLOOKUP(I210,'Money Won'!$A$2:$B$89,2,0)</f>
        <v>170500</v>
      </c>
      <c r="K210" s="42" t="s">
        <v>97</v>
      </c>
      <c r="L210" s="41">
        <f>VLOOKUP(K210,'Money Won'!$A$2:$B$89,2,0)</f>
        <v>63663</v>
      </c>
      <c r="M210" s="14" t="s">
        <v>46</v>
      </c>
      <c r="N210" s="15">
        <f>VLOOKUP(M210,'Money Won'!$A$2:$B$89,2,0)</f>
        <v>154000</v>
      </c>
      <c r="O210" s="14" t="s">
        <v>60</v>
      </c>
      <c r="P210" s="15">
        <f>VLOOKUP(O210,'Money Won'!$A$2:$B$89,2,0)</f>
        <v>386375</v>
      </c>
      <c r="Q210" s="14" t="s">
        <v>25</v>
      </c>
      <c r="R210" s="15">
        <f>VLOOKUP(Q210,'Money Won'!$A$2:$B$89,2,0)</f>
        <v>528000</v>
      </c>
      <c r="S210" s="16" t="s">
        <v>78</v>
      </c>
      <c r="T210" s="17">
        <f>VLOOKUP(S210,'Money Won'!$A$2:$B$89,2,0)</f>
        <v>55275</v>
      </c>
      <c r="U210" s="16" t="s">
        <v>118</v>
      </c>
      <c r="V210" s="17">
        <f>VLOOKUP(U210,'Money Won'!$A$2:$B$89,2,0)</f>
        <v>27720</v>
      </c>
      <c r="W210" s="16" t="s">
        <v>115</v>
      </c>
      <c r="X210" s="17">
        <f>VLOOKUP(W210,'Money Won'!$A$2:$B$89,2,0)</f>
        <v>46200</v>
      </c>
      <c r="Y210" s="18" t="s">
        <v>26</v>
      </c>
      <c r="Z210" s="19">
        <f>VLOOKUP(Y210,'Money Won'!$A$2:$B$89,2,0)</f>
        <v>93775</v>
      </c>
      <c r="AA210" s="20" t="s">
        <v>130</v>
      </c>
      <c r="AB210" s="19">
        <f>VLOOKUP(AA210,'Money Won'!$A$2:$B$89,2,0)</f>
        <v>386375</v>
      </c>
      <c r="AC210" s="114" t="s">
        <v>129</v>
      </c>
      <c r="AD210" s="19">
        <f>VLOOKUP(AC210,'Money Won'!$A$2:$B$89,2,0)</f>
        <v>10000</v>
      </c>
      <c r="AE210" s="45" t="s">
        <v>28</v>
      </c>
      <c r="AF210" s="46">
        <f>VLOOKUP(AE210,'Money Won'!$A$2:$B$89,2,0)</f>
        <v>46200</v>
      </c>
      <c r="AG210" s="47" t="s">
        <v>87</v>
      </c>
      <c r="AH210" s="46">
        <f>VLOOKUP(AG210,'Money Won'!$A$2:$B$89,2,0)</f>
        <v>46200</v>
      </c>
      <c r="AI210" s="110" t="s">
        <v>136</v>
      </c>
      <c r="AJ210" s="36">
        <f>VLOOKUP(AI210,'Money Won'!$A$2:$B$89,2,0)</f>
        <v>0</v>
      </c>
    </row>
    <row r="211" spans="1:36" x14ac:dyDescent="0.2">
      <c r="A211" s="1">
        <v>303</v>
      </c>
      <c r="B211" s="13" t="s">
        <v>904</v>
      </c>
      <c r="C211" s="13" t="s">
        <v>903</v>
      </c>
      <c r="D211" s="13" t="s">
        <v>904</v>
      </c>
      <c r="E211" s="1" t="s">
        <v>140</v>
      </c>
      <c r="F211" s="1" t="s">
        <v>106</v>
      </c>
      <c r="G211" s="32" t="s">
        <v>106</v>
      </c>
      <c r="H211" s="26">
        <f t="shared" si="3"/>
        <v>2007663</v>
      </c>
      <c r="I211" s="40" t="s">
        <v>29</v>
      </c>
      <c r="J211" s="41">
        <f>VLOOKUP(I211,'Money Won'!$A$2:$B$89,2,0)</f>
        <v>748000</v>
      </c>
      <c r="K211" s="42" t="s">
        <v>31</v>
      </c>
      <c r="L211" s="41">
        <f>VLOOKUP(K211,'Money Won'!$A$2:$B$89,2,0)</f>
        <v>170500</v>
      </c>
      <c r="M211" s="14" t="s">
        <v>68</v>
      </c>
      <c r="N211" s="15">
        <f>VLOOKUP(M211,'Money Won'!$A$2:$B$89,2,0)</f>
        <v>192500</v>
      </c>
      <c r="O211" s="14" t="s">
        <v>46</v>
      </c>
      <c r="P211" s="15">
        <f>VLOOKUP(O211,'Money Won'!$A$2:$B$89,2,0)</f>
        <v>154000</v>
      </c>
      <c r="Q211" s="111" t="s">
        <v>43</v>
      </c>
      <c r="R211" s="15">
        <f>VLOOKUP(Q211,'Money Won'!$A$2:$B$89,2,0)</f>
        <v>10000</v>
      </c>
      <c r="S211" s="116" t="s">
        <v>92</v>
      </c>
      <c r="T211" s="17">
        <f>VLOOKUP(S211,'Money Won'!$A$2:$B$89,2,0)</f>
        <v>10000</v>
      </c>
      <c r="U211" s="16" t="s">
        <v>23</v>
      </c>
      <c r="V211" s="17">
        <f>VLOOKUP(U211,'Money Won'!$A$2:$B$89,2,0)</f>
        <v>63663</v>
      </c>
      <c r="W211" s="16" t="s">
        <v>81</v>
      </c>
      <c r="X211" s="17">
        <f>VLOOKUP(W211,'Money Won'!$A$2:$B$89,2,0)</f>
        <v>76450</v>
      </c>
      <c r="Y211" s="18" t="s">
        <v>26</v>
      </c>
      <c r="Z211" s="19">
        <f>VLOOKUP(Y211,'Money Won'!$A$2:$B$89,2,0)</f>
        <v>93775</v>
      </c>
      <c r="AA211" s="114" t="s">
        <v>44</v>
      </c>
      <c r="AB211" s="19">
        <f>VLOOKUP(AA211,'Money Won'!$A$2:$B$89,2,0)</f>
        <v>10000</v>
      </c>
      <c r="AC211" s="20" t="s">
        <v>130</v>
      </c>
      <c r="AD211" s="19">
        <f>VLOOKUP(AC211,'Money Won'!$A$2:$B$89,2,0)</f>
        <v>386375</v>
      </c>
      <c r="AE211" s="45" t="s">
        <v>28</v>
      </c>
      <c r="AF211" s="46">
        <f>VLOOKUP(AE211,'Money Won'!$A$2:$B$89,2,0)</f>
        <v>46200</v>
      </c>
      <c r="AG211" s="47" t="s">
        <v>87</v>
      </c>
      <c r="AH211" s="46">
        <f>VLOOKUP(AG211,'Money Won'!$A$2:$B$89,2,0)</f>
        <v>46200</v>
      </c>
      <c r="AI211" s="110" t="s">
        <v>136</v>
      </c>
      <c r="AJ211" s="36">
        <f>VLOOKUP(AI211,'Money Won'!$A$2:$B$89,2,0)</f>
        <v>0</v>
      </c>
    </row>
    <row r="212" spans="1:36" x14ac:dyDescent="0.2">
      <c r="A212" s="22">
        <v>26</v>
      </c>
      <c r="B212" s="13" t="s">
        <v>288</v>
      </c>
      <c r="C212" s="13" t="s">
        <v>287</v>
      </c>
      <c r="D212" s="13" t="s">
        <v>288</v>
      </c>
      <c r="E212" s="1" t="s">
        <v>140</v>
      </c>
      <c r="F212" s="1" t="s">
        <v>106</v>
      </c>
      <c r="G212" s="32" t="s">
        <v>106</v>
      </c>
      <c r="H212" s="26">
        <f t="shared" si="3"/>
        <v>2006713</v>
      </c>
      <c r="I212" s="40" t="s">
        <v>29</v>
      </c>
      <c r="J212" s="41">
        <f>VLOOKUP(I212,'Money Won'!$A$2:$B$89,2,0)</f>
        <v>748000</v>
      </c>
      <c r="K212" s="42" t="s">
        <v>22</v>
      </c>
      <c r="L212" s="41">
        <f>VLOOKUP(K212,'Money Won'!$A$2:$B$89,2,0)</f>
        <v>386375</v>
      </c>
      <c r="M212" s="14" t="s">
        <v>46</v>
      </c>
      <c r="N212" s="15">
        <f>VLOOKUP(M212,'Money Won'!$A$2:$B$89,2,0)</f>
        <v>154000</v>
      </c>
      <c r="O212" s="14" t="s">
        <v>68</v>
      </c>
      <c r="P212" s="15">
        <f>VLOOKUP(O212,'Money Won'!$A$2:$B$89,2,0)</f>
        <v>192500</v>
      </c>
      <c r="Q212" s="14" t="s">
        <v>83</v>
      </c>
      <c r="R212" s="15">
        <f>VLOOKUP(Q212,'Money Won'!$A$2:$B$89,2,0)</f>
        <v>231000</v>
      </c>
      <c r="S212" s="16" t="s">
        <v>23</v>
      </c>
      <c r="T212" s="17">
        <f>VLOOKUP(S212,'Money Won'!$A$2:$B$89,2,0)</f>
        <v>63663</v>
      </c>
      <c r="U212" s="116" t="s">
        <v>71</v>
      </c>
      <c r="V212" s="17">
        <f>VLOOKUP(U212,'Money Won'!$A$2:$B$89,2,0)</f>
        <v>10000</v>
      </c>
      <c r="W212" s="16" t="s">
        <v>117</v>
      </c>
      <c r="X212" s="17">
        <f>VLOOKUP(W212,'Money Won'!$A$2:$B$89,2,0)</f>
        <v>35200</v>
      </c>
      <c r="Y212" s="115" t="s">
        <v>44</v>
      </c>
      <c r="Z212" s="19">
        <f>VLOOKUP(Y212,'Money Won'!$A$2:$B$89,2,0)</f>
        <v>10000</v>
      </c>
      <c r="AA212" s="20" t="s">
        <v>26</v>
      </c>
      <c r="AB212" s="19">
        <f>VLOOKUP(AA212,'Money Won'!$A$2:$B$89,2,0)</f>
        <v>93775</v>
      </c>
      <c r="AC212" s="20" t="s">
        <v>128</v>
      </c>
      <c r="AD212" s="19">
        <f>VLOOKUP(AC212,'Money Won'!$A$2:$B$89,2,0)</f>
        <v>26000</v>
      </c>
      <c r="AE212" s="45" t="s">
        <v>87</v>
      </c>
      <c r="AF212" s="46">
        <f>VLOOKUP(AE212,'Money Won'!$A$2:$B$89,2,0)</f>
        <v>46200</v>
      </c>
      <c r="AG212" s="112" t="s">
        <v>90</v>
      </c>
      <c r="AH212" s="46">
        <f>VLOOKUP(AG212,'Money Won'!$A$2:$B$89,2,0)</f>
        <v>10000</v>
      </c>
      <c r="AI212" s="110" t="s">
        <v>136</v>
      </c>
      <c r="AJ212" s="36">
        <f>VLOOKUP(AI212,'Money Won'!$A$2:$B$89,2,0)</f>
        <v>0</v>
      </c>
    </row>
    <row r="213" spans="1:36" x14ac:dyDescent="0.2">
      <c r="A213" s="1">
        <v>242</v>
      </c>
      <c r="B213" s="13" t="s">
        <v>249</v>
      </c>
      <c r="C213" s="13" t="s">
        <v>247</v>
      </c>
      <c r="D213" s="13" t="s">
        <v>251</v>
      </c>
      <c r="E213" s="1" t="s">
        <v>140</v>
      </c>
      <c r="F213" s="1" t="s">
        <v>106</v>
      </c>
      <c r="G213" s="32" t="s">
        <v>106</v>
      </c>
      <c r="H213" s="26">
        <f t="shared" si="3"/>
        <v>2006023</v>
      </c>
      <c r="I213" s="40" t="s">
        <v>31</v>
      </c>
      <c r="J213" s="41">
        <f>VLOOKUP(I213,'Money Won'!$A$2:$B$89,2,0)</f>
        <v>170500</v>
      </c>
      <c r="K213" s="42" t="s">
        <v>52</v>
      </c>
      <c r="L213" s="41">
        <f>VLOOKUP(K213,'Money Won'!$A$2:$B$89,2,0)</f>
        <v>55275</v>
      </c>
      <c r="M213" s="14" t="s">
        <v>68</v>
      </c>
      <c r="N213" s="15">
        <f>VLOOKUP(M213,'Money Won'!$A$2:$B$89,2,0)</f>
        <v>192500</v>
      </c>
      <c r="O213" s="14" t="s">
        <v>46</v>
      </c>
      <c r="P213" s="15">
        <f>VLOOKUP(O213,'Money Won'!$A$2:$B$89,2,0)</f>
        <v>154000</v>
      </c>
      <c r="Q213" s="14" t="s">
        <v>25</v>
      </c>
      <c r="R213" s="15">
        <f>VLOOKUP(Q213,'Money Won'!$A$2:$B$89,2,0)</f>
        <v>528000</v>
      </c>
      <c r="S213" s="16" t="s">
        <v>23</v>
      </c>
      <c r="T213" s="17">
        <f>VLOOKUP(S213,'Money Won'!$A$2:$B$89,2,0)</f>
        <v>63663</v>
      </c>
      <c r="U213" s="16" t="s">
        <v>116</v>
      </c>
      <c r="V213" s="17">
        <f>VLOOKUP(U213,'Money Won'!$A$2:$B$89,2,0)</f>
        <v>286000</v>
      </c>
      <c r="W213" s="16" t="s">
        <v>81</v>
      </c>
      <c r="X213" s="17">
        <f>VLOOKUP(W213,'Money Won'!$A$2:$B$89,2,0)</f>
        <v>76450</v>
      </c>
      <c r="Y213" s="18" t="s">
        <v>131</v>
      </c>
      <c r="Z213" s="19">
        <f>VLOOKUP(Y213,'Money Won'!$A$2:$B$89,2,0)</f>
        <v>27060</v>
      </c>
      <c r="AA213" s="20" t="s">
        <v>130</v>
      </c>
      <c r="AB213" s="19">
        <f>VLOOKUP(AA213,'Money Won'!$A$2:$B$89,2,0)</f>
        <v>386375</v>
      </c>
      <c r="AC213" s="114" t="s">
        <v>123</v>
      </c>
      <c r="AD213" s="19">
        <f>VLOOKUP(AC213,'Money Won'!$A$2:$B$89,2,0)</f>
        <v>10000</v>
      </c>
      <c r="AE213" s="45" t="s">
        <v>87</v>
      </c>
      <c r="AF213" s="46">
        <f>VLOOKUP(AE213,'Money Won'!$A$2:$B$89,2,0)</f>
        <v>46200</v>
      </c>
      <c r="AG213" s="112" t="s">
        <v>86</v>
      </c>
      <c r="AH213" s="46">
        <f>VLOOKUP(AG213,'Money Won'!$A$2:$B$89,2,0)</f>
        <v>10000</v>
      </c>
      <c r="AI213" s="110" t="s">
        <v>136</v>
      </c>
      <c r="AJ213" s="36">
        <f>VLOOKUP(AI213,'Money Won'!$A$2:$B$89,2,0)</f>
        <v>0</v>
      </c>
    </row>
    <row r="214" spans="1:36" x14ac:dyDescent="0.2">
      <c r="A214" s="1">
        <v>501</v>
      </c>
      <c r="B214" s="13" t="s">
        <v>762</v>
      </c>
      <c r="C214" s="13" t="s">
        <v>1111</v>
      </c>
      <c r="D214" s="13" t="s">
        <v>742</v>
      </c>
      <c r="E214" s="1" t="s">
        <v>140</v>
      </c>
      <c r="F214" s="1" t="s">
        <v>106</v>
      </c>
      <c r="G214" s="32" t="s">
        <v>106</v>
      </c>
      <c r="H214" s="26">
        <f t="shared" si="3"/>
        <v>2004776</v>
      </c>
      <c r="I214" s="40" t="s">
        <v>21</v>
      </c>
      <c r="J214" s="41">
        <f>VLOOKUP(I214,'Money Won'!$A$2:$B$89,2,0)</f>
        <v>286000</v>
      </c>
      <c r="K214" s="42" t="s">
        <v>97</v>
      </c>
      <c r="L214" s="41">
        <f>VLOOKUP(K214,'Money Won'!$A$2:$B$89,2,0)</f>
        <v>63663</v>
      </c>
      <c r="M214" s="14" t="s">
        <v>57</v>
      </c>
      <c r="N214" s="15">
        <f>VLOOKUP(M214,'Money Won'!$A$2:$B$89,2,0)</f>
        <v>63663</v>
      </c>
      <c r="O214" s="14" t="s">
        <v>25</v>
      </c>
      <c r="P214" s="15">
        <f>VLOOKUP(O214,'Money Won'!$A$2:$B$89,2,0)</f>
        <v>528000</v>
      </c>
      <c r="Q214" s="111" t="s">
        <v>72</v>
      </c>
      <c r="R214" s="15">
        <f>VLOOKUP(Q214,'Money Won'!$A$2:$B$89,2,0)</f>
        <v>10000</v>
      </c>
      <c r="S214" s="116" t="s">
        <v>85</v>
      </c>
      <c r="T214" s="17">
        <f>VLOOKUP(S214,'Money Won'!$A$2:$B$89,2,0)</f>
        <v>10000</v>
      </c>
      <c r="U214" s="16" t="s">
        <v>116</v>
      </c>
      <c r="V214" s="17">
        <f>VLOOKUP(U214,'Money Won'!$A$2:$B$89,2,0)</f>
        <v>286000</v>
      </c>
      <c r="W214" s="16" t="s">
        <v>113</v>
      </c>
      <c r="X214" s="17">
        <f>VLOOKUP(W214,'Money Won'!$A$2:$B$89,2,0)</f>
        <v>192500</v>
      </c>
      <c r="Y214" s="18" t="s">
        <v>130</v>
      </c>
      <c r="Z214" s="19">
        <f>VLOOKUP(Y214,'Money Won'!$A$2:$B$89,2,0)</f>
        <v>386375</v>
      </c>
      <c r="AA214" s="114" t="s">
        <v>123</v>
      </c>
      <c r="AB214" s="19">
        <f>VLOOKUP(AA214,'Money Won'!$A$2:$B$89,2,0)</f>
        <v>10000</v>
      </c>
      <c r="AC214" s="20" t="s">
        <v>26</v>
      </c>
      <c r="AD214" s="19">
        <f>VLOOKUP(AC214,'Money Won'!$A$2:$B$89,2,0)</f>
        <v>93775</v>
      </c>
      <c r="AE214" s="45" t="s">
        <v>95</v>
      </c>
      <c r="AF214" s="46">
        <f>VLOOKUP(AE214,'Money Won'!$A$2:$B$89,2,0)</f>
        <v>28600</v>
      </c>
      <c r="AG214" s="47" t="s">
        <v>28</v>
      </c>
      <c r="AH214" s="46">
        <f>VLOOKUP(AG214,'Money Won'!$A$2:$B$89,2,0)</f>
        <v>46200</v>
      </c>
      <c r="AI214" s="110" t="s">
        <v>135</v>
      </c>
      <c r="AJ214" s="36">
        <f>VLOOKUP(AI214,'Money Won'!$A$2:$B$89,2,0)</f>
        <v>0</v>
      </c>
    </row>
    <row r="215" spans="1:36" x14ac:dyDescent="0.2">
      <c r="A215" s="22">
        <v>1</v>
      </c>
      <c r="B215" s="13" t="s">
        <v>1073</v>
      </c>
      <c r="C215" s="13" t="s">
        <v>1072</v>
      </c>
      <c r="D215" s="13" t="s">
        <v>498</v>
      </c>
      <c r="E215" s="118" t="s">
        <v>1053</v>
      </c>
      <c r="F215" s="1" t="s">
        <v>1053</v>
      </c>
      <c r="G215" s="32" t="s">
        <v>1053</v>
      </c>
      <c r="H215" s="26">
        <f t="shared" si="3"/>
        <v>2004700</v>
      </c>
      <c r="I215" s="40" t="s">
        <v>29</v>
      </c>
      <c r="J215" s="41">
        <f>VLOOKUP(I215,'Money Won'!$A$2:$B$89,2,0)</f>
        <v>748000</v>
      </c>
      <c r="K215" s="42" t="s">
        <v>22</v>
      </c>
      <c r="L215" s="41">
        <f>VLOOKUP(K215,'Money Won'!$A$2:$B$89,2,0)</f>
        <v>386375</v>
      </c>
      <c r="M215" s="14" t="s">
        <v>60</v>
      </c>
      <c r="N215" s="15">
        <f>VLOOKUP(M215,'Money Won'!$A$2:$B$89,2,0)</f>
        <v>386375</v>
      </c>
      <c r="O215" s="14" t="s">
        <v>68</v>
      </c>
      <c r="P215" s="15">
        <f>VLOOKUP(O215,'Money Won'!$A$2:$B$89,2,0)</f>
        <v>192500</v>
      </c>
      <c r="Q215" s="111" t="s">
        <v>43</v>
      </c>
      <c r="R215" s="15">
        <f>VLOOKUP(Q215,'Money Won'!$A$2:$B$89,2,0)</f>
        <v>10000</v>
      </c>
      <c r="S215" s="116" t="s">
        <v>92</v>
      </c>
      <c r="T215" s="17">
        <f>VLOOKUP(S215,'Money Won'!$A$2:$B$89,2,0)</f>
        <v>10000</v>
      </c>
      <c r="U215" s="16" t="s">
        <v>78</v>
      </c>
      <c r="V215" s="17">
        <f>VLOOKUP(U215,'Money Won'!$A$2:$B$89,2,0)</f>
        <v>55275</v>
      </c>
      <c r="W215" s="16" t="s">
        <v>115</v>
      </c>
      <c r="X215" s="17">
        <f>VLOOKUP(W215,'Money Won'!$A$2:$B$89,2,0)</f>
        <v>46200</v>
      </c>
      <c r="Y215" s="115" t="s">
        <v>44</v>
      </c>
      <c r="Z215" s="19">
        <f>VLOOKUP(Y215,'Money Won'!$A$2:$B$89,2,0)</f>
        <v>10000</v>
      </c>
      <c r="AA215" s="114" t="s">
        <v>123</v>
      </c>
      <c r="AB215" s="19">
        <f>VLOOKUP(AA215,'Money Won'!$A$2:$B$89,2,0)</f>
        <v>10000</v>
      </c>
      <c r="AC215" s="20" t="s">
        <v>82</v>
      </c>
      <c r="AD215" s="19">
        <f>VLOOKUP(AC215,'Money Won'!$A$2:$B$89,2,0)</f>
        <v>93775</v>
      </c>
      <c r="AE215" s="113" t="s">
        <v>27</v>
      </c>
      <c r="AF215" s="46">
        <f>VLOOKUP(AE215,'Money Won'!$A$2:$B$89,2,0)</f>
        <v>10000</v>
      </c>
      <c r="AG215" s="47" t="s">
        <v>87</v>
      </c>
      <c r="AH215" s="46">
        <f>VLOOKUP(AG215,'Money Won'!$A$2:$B$89,2,0)</f>
        <v>46200</v>
      </c>
      <c r="AI215" s="110" t="s">
        <v>138</v>
      </c>
      <c r="AJ215" s="36">
        <f>VLOOKUP(AI215,'Money Won'!$A$2:$B$89,2,0)</f>
        <v>0</v>
      </c>
    </row>
    <row r="216" spans="1:36" x14ac:dyDescent="0.2">
      <c r="A216" s="1">
        <v>177</v>
      </c>
      <c r="B216" s="13" t="s">
        <v>233</v>
      </c>
      <c r="C216" s="13" t="s">
        <v>232</v>
      </c>
      <c r="D216" s="13" t="s">
        <v>233</v>
      </c>
      <c r="E216" s="1" t="s">
        <v>140</v>
      </c>
      <c r="F216" s="1" t="s">
        <v>106</v>
      </c>
      <c r="G216" s="32" t="s">
        <v>106</v>
      </c>
      <c r="H216" s="26">
        <f t="shared" si="3"/>
        <v>2002375</v>
      </c>
      <c r="I216" s="40" t="s">
        <v>63</v>
      </c>
      <c r="J216" s="41">
        <f>VLOOKUP(I216,'Money Won'!$A$2:$B$89,2,0)</f>
        <v>386375</v>
      </c>
      <c r="K216" s="42" t="s">
        <v>52</v>
      </c>
      <c r="L216" s="41">
        <f>VLOOKUP(K216,'Money Won'!$A$2:$B$89,2,0)</f>
        <v>55275</v>
      </c>
      <c r="M216" s="111" t="s">
        <v>43</v>
      </c>
      <c r="N216" s="15">
        <f>VLOOKUP(M216,'Money Won'!$A$2:$B$89,2,0)</f>
        <v>10000</v>
      </c>
      <c r="O216" s="14" t="s">
        <v>83</v>
      </c>
      <c r="P216" s="15">
        <f>VLOOKUP(O216,'Money Won'!$A$2:$B$89,2,0)</f>
        <v>231000</v>
      </c>
      <c r="Q216" s="14" t="s">
        <v>60</v>
      </c>
      <c r="R216" s="15">
        <f>VLOOKUP(Q216,'Money Won'!$A$2:$B$89,2,0)</f>
        <v>386375</v>
      </c>
      <c r="S216" s="16" t="s">
        <v>81</v>
      </c>
      <c r="T216" s="17">
        <f>VLOOKUP(S216,'Money Won'!$A$2:$B$89,2,0)</f>
        <v>76450</v>
      </c>
      <c r="U216" s="16" t="s">
        <v>24</v>
      </c>
      <c r="V216" s="17">
        <f>VLOOKUP(U216,'Money Won'!$A$2:$B$89,2,0)</f>
        <v>46200</v>
      </c>
      <c r="W216" s="16" t="s">
        <v>102</v>
      </c>
      <c r="X216" s="17">
        <f>VLOOKUP(W216,'Money Won'!$A$2:$B$89,2,0)</f>
        <v>128150</v>
      </c>
      <c r="Y216" s="18" t="s">
        <v>26</v>
      </c>
      <c r="Z216" s="19">
        <f>VLOOKUP(Y216,'Money Won'!$A$2:$B$89,2,0)</f>
        <v>93775</v>
      </c>
      <c r="AA216" s="114" t="s">
        <v>123</v>
      </c>
      <c r="AB216" s="19">
        <f>VLOOKUP(AA216,'Money Won'!$A$2:$B$89,2,0)</f>
        <v>10000</v>
      </c>
      <c r="AC216" s="20" t="s">
        <v>130</v>
      </c>
      <c r="AD216" s="19">
        <f>VLOOKUP(AC216,'Money Won'!$A$2:$B$89,2,0)</f>
        <v>386375</v>
      </c>
      <c r="AE216" s="45" t="s">
        <v>28</v>
      </c>
      <c r="AF216" s="46">
        <f>VLOOKUP(AE216,'Money Won'!$A$2:$B$89,2,0)</f>
        <v>46200</v>
      </c>
      <c r="AG216" s="47" t="s">
        <v>87</v>
      </c>
      <c r="AH216" s="46">
        <f>VLOOKUP(AG216,'Money Won'!$A$2:$B$89,2,0)</f>
        <v>46200</v>
      </c>
      <c r="AI216" s="35" t="s">
        <v>134</v>
      </c>
      <c r="AJ216" s="36">
        <f>VLOOKUP(AI216,'Money Won'!$A$2:$B$89,2,0)</f>
        <v>100000</v>
      </c>
    </row>
    <row r="217" spans="1:36" x14ac:dyDescent="0.2">
      <c r="A217" s="1">
        <v>116</v>
      </c>
      <c r="B217" s="13" t="s">
        <v>931</v>
      </c>
      <c r="C217" s="13" t="s">
        <v>933</v>
      </c>
      <c r="D217" s="13" t="s">
        <v>929</v>
      </c>
      <c r="E217" s="1" t="s">
        <v>140</v>
      </c>
      <c r="F217" s="1" t="s">
        <v>106</v>
      </c>
      <c r="G217" s="32" t="s">
        <v>106</v>
      </c>
      <c r="H217" s="26">
        <f t="shared" si="3"/>
        <v>1999770</v>
      </c>
      <c r="I217" s="40" t="s">
        <v>31</v>
      </c>
      <c r="J217" s="41">
        <f>VLOOKUP(I217,'Money Won'!$A$2:$B$89,2,0)</f>
        <v>170500</v>
      </c>
      <c r="K217" s="42" t="s">
        <v>63</v>
      </c>
      <c r="L217" s="41">
        <f>VLOOKUP(K217,'Money Won'!$A$2:$B$89,2,0)</f>
        <v>386375</v>
      </c>
      <c r="M217" s="14" t="s">
        <v>46</v>
      </c>
      <c r="N217" s="15">
        <f>VLOOKUP(M217,'Money Won'!$A$2:$B$89,2,0)</f>
        <v>154000</v>
      </c>
      <c r="O217" s="14" t="s">
        <v>25</v>
      </c>
      <c r="P217" s="15">
        <f>VLOOKUP(O217,'Money Won'!$A$2:$B$89,2,0)</f>
        <v>528000</v>
      </c>
      <c r="Q217" s="14" t="s">
        <v>55</v>
      </c>
      <c r="R217" s="15">
        <f>VLOOKUP(Q217,'Money Won'!$A$2:$B$89,2,0)</f>
        <v>231000</v>
      </c>
      <c r="S217" s="16" t="s">
        <v>116</v>
      </c>
      <c r="T217" s="17">
        <f>VLOOKUP(S217,'Money Won'!$A$2:$B$89,2,0)</f>
        <v>286000</v>
      </c>
      <c r="U217" s="16" t="s">
        <v>118</v>
      </c>
      <c r="V217" s="17">
        <f>VLOOKUP(U217,'Money Won'!$A$2:$B$89,2,0)</f>
        <v>27720</v>
      </c>
      <c r="W217" s="16" t="s">
        <v>115</v>
      </c>
      <c r="X217" s="17">
        <f>VLOOKUP(W217,'Money Won'!$A$2:$B$89,2,0)</f>
        <v>46200</v>
      </c>
      <c r="Y217" s="115" t="s">
        <v>122</v>
      </c>
      <c r="Z217" s="19">
        <f>VLOOKUP(Y217,'Money Won'!$A$2:$B$89,2,0)</f>
        <v>10000</v>
      </c>
      <c r="AA217" s="20" t="s">
        <v>33</v>
      </c>
      <c r="AB217" s="19">
        <f>VLOOKUP(AA217,'Money Won'!$A$2:$B$89,2,0)</f>
        <v>46200</v>
      </c>
      <c r="AC217" s="20" t="s">
        <v>26</v>
      </c>
      <c r="AD217" s="19">
        <f>VLOOKUP(AC217,'Money Won'!$A$2:$B$89,2,0)</f>
        <v>93775</v>
      </c>
      <c r="AE217" s="113" t="s">
        <v>27</v>
      </c>
      <c r="AF217" s="46">
        <f>VLOOKUP(AE217,'Money Won'!$A$2:$B$89,2,0)</f>
        <v>10000</v>
      </c>
      <c r="AG217" s="112" t="s">
        <v>86</v>
      </c>
      <c r="AH217" s="46">
        <f>VLOOKUP(AG217,'Money Won'!$A$2:$B$89,2,0)</f>
        <v>10000</v>
      </c>
      <c r="AI217" s="110" t="s">
        <v>138</v>
      </c>
      <c r="AJ217" s="36">
        <f>VLOOKUP(AI217,'Money Won'!$A$2:$B$89,2,0)</f>
        <v>0</v>
      </c>
    </row>
    <row r="218" spans="1:36" x14ac:dyDescent="0.2">
      <c r="A218" s="22">
        <v>127</v>
      </c>
      <c r="B218" s="13" t="s">
        <v>196</v>
      </c>
      <c r="C218" s="13" t="s">
        <v>195</v>
      </c>
      <c r="D218" s="13" t="s">
        <v>196</v>
      </c>
      <c r="E218" s="1" t="s">
        <v>140</v>
      </c>
      <c r="F218" s="1" t="s">
        <v>106</v>
      </c>
      <c r="G218" s="32" t="s">
        <v>106</v>
      </c>
      <c r="H218" s="26">
        <f t="shared" si="3"/>
        <v>1995618</v>
      </c>
      <c r="I218" s="40" t="s">
        <v>29</v>
      </c>
      <c r="J218" s="41">
        <f>VLOOKUP(I218,'Money Won'!$A$2:$B$89,2,0)</f>
        <v>748000</v>
      </c>
      <c r="K218" s="42" t="s">
        <v>97</v>
      </c>
      <c r="L218" s="41">
        <f>VLOOKUP(K218,'Money Won'!$A$2:$B$89,2,0)</f>
        <v>63663</v>
      </c>
      <c r="M218" s="14" t="s">
        <v>25</v>
      </c>
      <c r="N218" s="15">
        <f>VLOOKUP(M218,'Money Won'!$A$2:$B$89,2,0)</f>
        <v>528000</v>
      </c>
      <c r="O218" s="111" t="s">
        <v>111</v>
      </c>
      <c r="P218" s="15">
        <f>VLOOKUP(O218,'Money Won'!$A$2:$B$89,2,0)</f>
        <v>10000</v>
      </c>
      <c r="Q218" s="111" t="s">
        <v>72</v>
      </c>
      <c r="R218" s="15">
        <f>VLOOKUP(Q218,'Money Won'!$A$2:$B$89,2,0)</f>
        <v>10000</v>
      </c>
      <c r="S218" s="16" t="s">
        <v>117</v>
      </c>
      <c r="T218" s="17">
        <f>VLOOKUP(S218,'Money Won'!$A$2:$B$89,2,0)</f>
        <v>35200</v>
      </c>
      <c r="U218" s="16" t="s">
        <v>116</v>
      </c>
      <c r="V218" s="17">
        <f>VLOOKUP(U218,'Money Won'!$A$2:$B$89,2,0)</f>
        <v>286000</v>
      </c>
      <c r="W218" s="16" t="s">
        <v>118</v>
      </c>
      <c r="X218" s="17">
        <f>VLOOKUP(W218,'Money Won'!$A$2:$B$89,2,0)</f>
        <v>27720</v>
      </c>
      <c r="Y218" s="18" t="s">
        <v>26</v>
      </c>
      <c r="Z218" s="19">
        <f>VLOOKUP(Y218,'Money Won'!$A$2:$B$89,2,0)</f>
        <v>93775</v>
      </c>
      <c r="AA218" s="114" t="s">
        <v>123</v>
      </c>
      <c r="AB218" s="19">
        <f>VLOOKUP(AA218,'Money Won'!$A$2:$B$89,2,0)</f>
        <v>10000</v>
      </c>
      <c r="AC218" s="20" t="s">
        <v>131</v>
      </c>
      <c r="AD218" s="19">
        <f>VLOOKUP(AC218,'Money Won'!$A$2:$B$89,2,0)</f>
        <v>27060</v>
      </c>
      <c r="AE218" s="45" t="s">
        <v>87</v>
      </c>
      <c r="AF218" s="46">
        <f>VLOOKUP(AE218,'Money Won'!$A$2:$B$89,2,0)</f>
        <v>46200</v>
      </c>
      <c r="AG218" s="112" t="s">
        <v>96</v>
      </c>
      <c r="AH218" s="46">
        <f>VLOOKUP(AG218,'Money Won'!$A$2:$B$89,2,0)</f>
        <v>10000</v>
      </c>
      <c r="AI218" s="35" t="s">
        <v>134</v>
      </c>
      <c r="AJ218" s="36">
        <f>VLOOKUP(AI218,'Money Won'!$A$2:$B$89,2,0)</f>
        <v>100000</v>
      </c>
    </row>
    <row r="219" spans="1:36" x14ac:dyDescent="0.2">
      <c r="A219" s="1">
        <v>465</v>
      </c>
      <c r="B219" s="13" t="s">
        <v>912</v>
      </c>
      <c r="C219" s="13" t="s">
        <v>913</v>
      </c>
      <c r="D219" s="13" t="s">
        <v>911</v>
      </c>
      <c r="E219" s="1" t="s">
        <v>140</v>
      </c>
      <c r="F219" s="1" t="s">
        <v>106</v>
      </c>
      <c r="G219" s="32" t="s">
        <v>106</v>
      </c>
      <c r="H219" s="26">
        <f t="shared" si="3"/>
        <v>1995575</v>
      </c>
      <c r="I219" s="40" t="s">
        <v>22</v>
      </c>
      <c r="J219" s="41">
        <f>VLOOKUP(I219,'Money Won'!$A$2:$B$89,2,0)</f>
        <v>386375</v>
      </c>
      <c r="K219" s="42" t="s">
        <v>31</v>
      </c>
      <c r="L219" s="41">
        <f>VLOOKUP(K219,'Money Won'!$A$2:$B$89,2,0)</f>
        <v>170500</v>
      </c>
      <c r="M219" s="14" t="s">
        <v>68</v>
      </c>
      <c r="N219" s="15">
        <f>VLOOKUP(M219,'Money Won'!$A$2:$B$89,2,0)</f>
        <v>192500</v>
      </c>
      <c r="O219" s="14" t="s">
        <v>25</v>
      </c>
      <c r="P219" s="15">
        <f>VLOOKUP(O219,'Money Won'!$A$2:$B$89,2,0)</f>
        <v>528000</v>
      </c>
      <c r="Q219" s="14" t="s">
        <v>60</v>
      </c>
      <c r="R219" s="15">
        <f>VLOOKUP(Q219,'Money Won'!$A$2:$B$89,2,0)</f>
        <v>386375</v>
      </c>
      <c r="S219" s="116" t="s">
        <v>71</v>
      </c>
      <c r="T219" s="17">
        <f>VLOOKUP(S219,'Money Won'!$A$2:$B$89,2,0)</f>
        <v>10000</v>
      </c>
      <c r="U219" s="16" t="s">
        <v>88</v>
      </c>
      <c r="V219" s="17">
        <f>VLOOKUP(U219,'Money Won'!$A$2:$B$89,2,0)</f>
        <v>128150</v>
      </c>
      <c r="W219" s="16" t="s">
        <v>78</v>
      </c>
      <c r="X219" s="17">
        <f>VLOOKUP(W219,'Money Won'!$A$2:$B$89,2,0)</f>
        <v>55275</v>
      </c>
      <c r="Y219" s="115" t="s">
        <v>127</v>
      </c>
      <c r="Z219" s="19">
        <f>VLOOKUP(Y219,'Money Won'!$A$2:$B$89,2,0)</f>
        <v>10000</v>
      </c>
      <c r="AA219" s="114" t="s">
        <v>122</v>
      </c>
      <c r="AB219" s="19">
        <f>VLOOKUP(AA219,'Money Won'!$A$2:$B$89,2,0)</f>
        <v>10000</v>
      </c>
      <c r="AC219" s="20" t="s">
        <v>128</v>
      </c>
      <c r="AD219" s="19">
        <f>VLOOKUP(AC219,'Money Won'!$A$2:$B$89,2,0)</f>
        <v>26000</v>
      </c>
      <c r="AE219" s="45" t="s">
        <v>28</v>
      </c>
      <c r="AF219" s="46">
        <f>VLOOKUP(AE219,'Money Won'!$A$2:$B$89,2,0)</f>
        <v>46200</v>
      </c>
      <c r="AG219" s="47" t="s">
        <v>87</v>
      </c>
      <c r="AH219" s="46">
        <f>VLOOKUP(AG219,'Money Won'!$A$2:$B$89,2,0)</f>
        <v>46200</v>
      </c>
      <c r="AI219" s="110" t="s">
        <v>135</v>
      </c>
      <c r="AJ219" s="36">
        <f>VLOOKUP(AI219,'Money Won'!$A$2:$B$89,2,0)</f>
        <v>0</v>
      </c>
    </row>
    <row r="220" spans="1:36" x14ac:dyDescent="0.2">
      <c r="A220" s="1">
        <v>98</v>
      </c>
      <c r="B220" s="13" t="s">
        <v>418</v>
      </c>
      <c r="C220" s="13" t="s">
        <v>419</v>
      </c>
      <c r="D220" s="13" t="s">
        <v>420</v>
      </c>
      <c r="E220" s="1" t="s">
        <v>140</v>
      </c>
      <c r="F220" s="1" t="s">
        <v>106</v>
      </c>
      <c r="G220" s="32" t="s">
        <v>106</v>
      </c>
      <c r="H220" s="26">
        <f t="shared" si="3"/>
        <v>1989863</v>
      </c>
      <c r="I220" s="40" t="s">
        <v>54</v>
      </c>
      <c r="J220" s="41">
        <f>VLOOKUP(I220,'Money Won'!$A$2:$B$89,2,0)</f>
        <v>231000</v>
      </c>
      <c r="K220" s="42" t="s">
        <v>31</v>
      </c>
      <c r="L220" s="41">
        <f>VLOOKUP(K220,'Money Won'!$A$2:$B$89,2,0)</f>
        <v>170500</v>
      </c>
      <c r="M220" s="14" t="s">
        <v>68</v>
      </c>
      <c r="N220" s="15">
        <f>VLOOKUP(M220,'Money Won'!$A$2:$B$89,2,0)</f>
        <v>192500</v>
      </c>
      <c r="O220" s="14" t="s">
        <v>25</v>
      </c>
      <c r="P220" s="15">
        <f>VLOOKUP(O220,'Money Won'!$A$2:$B$89,2,0)</f>
        <v>528000</v>
      </c>
      <c r="Q220" s="14" t="s">
        <v>80</v>
      </c>
      <c r="R220" s="15">
        <f>VLOOKUP(Q220,'Money Won'!$A$2:$B$89,2,0)</f>
        <v>76450</v>
      </c>
      <c r="S220" s="16" t="s">
        <v>23</v>
      </c>
      <c r="T220" s="17">
        <f>VLOOKUP(S220,'Money Won'!$A$2:$B$89,2,0)</f>
        <v>63663</v>
      </c>
      <c r="U220" s="16" t="s">
        <v>117</v>
      </c>
      <c r="V220" s="17">
        <f>VLOOKUP(U220,'Money Won'!$A$2:$B$89,2,0)</f>
        <v>35200</v>
      </c>
      <c r="W220" s="16" t="s">
        <v>115</v>
      </c>
      <c r="X220" s="17">
        <f>VLOOKUP(W220,'Money Won'!$A$2:$B$89,2,0)</f>
        <v>46200</v>
      </c>
      <c r="Y220" s="18" t="s">
        <v>130</v>
      </c>
      <c r="Z220" s="19">
        <f>VLOOKUP(Y220,'Money Won'!$A$2:$B$89,2,0)</f>
        <v>386375</v>
      </c>
      <c r="AA220" s="20" t="s">
        <v>26</v>
      </c>
      <c r="AB220" s="19">
        <f>VLOOKUP(AA220,'Money Won'!$A$2:$B$89,2,0)</f>
        <v>93775</v>
      </c>
      <c r="AC220" s="114" t="s">
        <v>129</v>
      </c>
      <c r="AD220" s="19">
        <f>VLOOKUP(AC220,'Money Won'!$A$2:$B$89,2,0)</f>
        <v>10000</v>
      </c>
      <c r="AE220" s="113" t="s">
        <v>27</v>
      </c>
      <c r="AF220" s="46">
        <f>VLOOKUP(AE220,'Money Won'!$A$2:$B$89,2,0)</f>
        <v>10000</v>
      </c>
      <c r="AG220" s="47" t="s">
        <v>28</v>
      </c>
      <c r="AH220" s="46">
        <f>VLOOKUP(AG220,'Money Won'!$A$2:$B$89,2,0)</f>
        <v>46200</v>
      </c>
      <c r="AI220" s="35" t="s">
        <v>134</v>
      </c>
      <c r="AJ220" s="36">
        <f>VLOOKUP(AI220,'Money Won'!$A$2:$B$89,2,0)</f>
        <v>100000</v>
      </c>
    </row>
    <row r="221" spans="1:36" x14ac:dyDescent="0.2">
      <c r="A221" s="22">
        <v>111</v>
      </c>
      <c r="B221" s="13" t="s">
        <v>171</v>
      </c>
      <c r="C221" s="13" t="s">
        <v>170</v>
      </c>
      <c r="D221" s="13" t="s">
        <v>171</v>
      </c>
      <c r="E221" s="1" t="s">
        <v>140</v>
      </c>
      <c r="F221" s="1" t="s">
        <v>106</v>
      </c>
      <c r="G221" s="32" t="s">
        <v>106</v>
      </c>
      <c r="H221" s="26">
        <f t="shared" si="3"/>
        <v>1988000</v>
      </c>
      <c r="I221" s="40" t="s">
        <v>22</v>
      </c>
      <c r="J221" s="41">
        <f>VLOOKUP(I221,'Money Won'!$A$2:$B$89,2,0)</f>
        <v>386375</v>
      </c>
      <c r="K221" s="42" t="s">
        <v>63</v>
      </c>
      <c r="L221" s="41">
        <f>VLOOKUP(K221,'Money Won'!$A$2:$B$89,2,0)</f>
        <v>386375</v>
      </c>
      <c r="M221" s="111" t="s">
        <v>103</v>
      </c>
      <c r="N221" s="15">
        <f>VLOOKUP(M221,'Money Won'!$A$2:$B$89,2,0)</f>
        <v>10000</v>
      </c>
      <c r="O221" s="14" t="s">
        <v>100</v>
      </c>
      <c r="P221" s="15">
        <f>VLOOKUP(O221,'Money Won'!$A$2:$B$89,2,0)</f>
        <v>76450</v>
      </c>
      <c r="Q221" s="14" t="s">
        <v>25</v>
      </c>
      <c r="R221" s="15">
        <f>VLOOKUP(Q221,'Money Won'!$A$2:$B$89,2,0)</f>
        <v>528000</v>
      </c>
      <c r="S221" s="116" t="s">
        <v>70</v>
      </c>
      <c r="T221" s="17">
        <f>VLOOKUP(S221,'Money Won'!$A$2:$B$89,2,0)</f>
        <v>10000</v>
      </c>
      <c r="U221" s="16" t="s">
        <v>116</v>
      </c>
      <c r="V221" s="17">
        <f>VLOOKUP(U221,'Money Won'!$A$2:$B$89,2,0)</f>
        <v>286000</v>
      </c>
      <c r="W221" s="16" t="s">
        <v>115</v>
      </c>
      <c r="X221" s="17">
        <f>VLOOKUP(W221,'Money Won'!$A$2:$B$89,2,0)</f>
        <v>46200</v>
      </c>
      <c r="Y221" s="18" t="s">
        <v>33</v>
      </c>
      <c r="Z221" s="19">
        <f>VLOOKUP(Y221,'Money Won'!$A$2:$B$89,2,0)</f>
        <v>46200</v>
      </c>
      <c r="AA221" s="114" t="s">
        <v>123</v>
      </c>
      <c r="AB221" s="19">
        <f>VLOOKUP(AA221,'Money Won'!$A$2:$B$89,2,0)</f>
        <v>10000</v>
      </c>
      <c r="AC221" s="114" t="s">
        <v>122</v>
      </c>
      <c r="AD221" s="19">
        <f>VLOOKUP(AC221,'Money Won'!$A$2:$B$89,2,0)</f>
        <v>10000</v>
      </c>
      <c r="AE221" s="45" t="s">
        <v>28</v>
      </c>
      <c r="AF221" s="46">
        <f>VLOOKUP(AE221,'Money Won'!$A$2:$B$89,2,0)</f>
        <v>46200</v>
      </c>
      <c r="AG221" s="47" t="s">
        <v>87</v>
      </c>
      <c r="AH221" s="46">
        <f>VLOOKUP(AG221,'Money Won'!$A$2:$B$89,2,0)</f>
        <v>46200</v>
      </c>
      <c r="AI221" s="35" t="s">
        <v>134</v>
      </c>
      <c r="AJ221" s="36">
        <f>VLOOKUP(AI221,'Money Won'!$A$2:$B$89,2,0)</f>
        <v>100000</v>
      </c>
    </row>
    <row r="222" spans="1:36" x14ac:dyDescent="0.2">
      <c r="A222" s="1">
        <v>447</v>
      </c>
      <c r="B222" s="13" t="s">
        <v>622</v>
      </c>
      <c r="C222" s="13" t="s">
        <v>621</v>
      </c>
      <c r="D222" s="13" t="s">
        <v>622</v>
      </c>
      <c r="E222" s="1" t="s">
        <v>140</v>
      </c>
      <c r="F222" s="1" t="s">
        <v>106</v>
      </c>
      <c r="G222" s="32" t="s">
        <v>106</v>
      </c>
      <c r="H222" s="26">
        <f t="shared" si="3"/>
        <v>1987688</v>
      </c>
      <c r="I222" s="40" t="s">
        <v>21</v>
      </c>
      <c r="J222" s="41">
        <f>VLOOKUP(I222,'Money Won'!$A$2:$B$89,2,0)</f>
        <v>286000</v>
      </c>
      <c r="K222" s="42" t="s">
        <v>22</v>
      </c>
      <c r="L222" s="41">
        <f>VLOOKUP(K222,'Money Won'!$A$2:$B$89,2,0)</f>
        <v>386375</v>
      </c>
      <c r="M222" s="14" t="s">
        <v>68</v>
      </c>
      <c r="N222" s="15">
        <f>VLOOKUP(M222,'Money Won'!$A$2:$B$89,2,0)</f>
        <v>192500</v>
      </c>
      <c r="O222" s="14" t="s">
        <v>46</v>
      </c>
      <c r="P222" s="15">
        <f>VLOOKUP(O222,'Money Won'!$A$2:$B$89,2,0)</f>
        <v>154000</v>
      </c>
      <c r="Q222" s="14" t="s">
        <v>60</v>
      </c>
      <c r="R222" s="15">
        <f>VLOOKUP(Q222,'Money Won'!$A$2:$B$89,2,0)</f>
        <v>386375</v>
      </c>
      <c r="S222" s="116" t="s">
        <v>92</v>
      </c>
      <c r="T222" s="17">
        <f>VLOOKUP(S222,'Money Won'!$A$2:$B$89,2,0)</f>
        <v>10000</v>
      </c>
      <c r="U222" s="116" t="s">
        <v>85</v>
      </c>
      <c r="V222" s="17">
        <f>VLOOKUP(U222,'Money Won'!$A$2:$B$89,2,0)</f>
        <v>10000</v>
      </c>
      <c r="W222" s="16" t="s">
        <v>115</v>
      </c>
      <c r="X222" s="17">
        <f>VLOOKUP(W222,'Money Won'!$A$2:$B$89,2,0)</f>
        <v>46200</v>
      </c>
      <c r="Y222" s="18" t="s">
        <v>130</v>
      </c>
      <c r="Z222" s="19">
        <f>VLOOKUP(Y222,'Money Won'!$A$2:$B$89,2,0)</f>
        <v>386375</v>
      </c>
      <c r="AA222" s="114" t="s">
        <v>44</v>
      </c>
      <c r="AB222" s="19">
        <f>VLOOKUP(AA222,'Money Won'!$A$2:$B$89,2,0)</f>
        <v>10000</v>
      </c>
      <c r="AC222" s="20" t="s">
        <v>125</v>
      </c>
      <c r="AD222" s="19">
        <f>VLOOKUP(AC222,'Money Won'!$A$2:$B$89,2,0)</f>
        <v>63663</v>
      </c>
      <c r="AE222" s="113" t="s">
        <v>27</v>
      </c>
      <c r="AF222" s="46">
        <f>VLOOKUP(AE222,'Money Won'!$A$2:$B$89,2,0)</f>
        <v>10000</v>
      </c>
      <c r="AG222" s="47" t="s">
        <v>28</v>
      </c>
      <c r="AH222" s="46">
        <f>VLOOKUP(AG222,'Money Won'!$A$2:$B$89,2,0)</f>
        <v>46200</v>
      </c>
      <c r="AI222" s="110" t="s">
        <v>136</v>
      </c>
      <c r="AJ222" s="36">
        <f>VLOOKUP(AI222,'Money Won'!$A$2:$B$89,2,0)</f>
        <v>0</v>
      </c>
    </row>
    <row r="223" spans="1:36" x14ac:dyDescent="0.2">
      <c r="A223" s="1">
        <v>91</v>
      </c>
      <c r="B223" s="13" t="s">
        <v>1098</v>
      </c>
      <c r="C223" s="13" t="s">
        <v>857</v>
      </c>
      <c r="D223" s="13" t="s">
        <v>858</v>
      </c>
      <c r="E223" s="1" t="s">
        <v>140</v>
      </c>
      <c r="F223" s="1" t="s">
        <v>106</v>
      </c>
      <c r="G223" s="32" t="s">
        <v>106</v>
      </c>
      <c r="H223" s="26">
        <f t="shared" si="3"/>
        <v>1969226</v>
      </c>
      <c r="I223" s="40" t="s">
        <v>54</v>
      </c>
      <c r="J223" s="41">
        <f>VLOOKUP(I223,'Money Won'!$A$2:$B$89,2,0)</f>
        <v>231000</v>
      </c>
      <c r="K223" s="42" t="s">
        <v>29</v>
      </c>
      <c r="L223" s="41">
        <f>VLOOKUP(K223,'Money Won'!$A$2:$B$89,2,0)</f>
        <v>748000</v>
      </c>
      <c r="M223" s="14" t="s">
        <v>68</v>
      </c>
      <c r="N223" s="15">
        <f>VLOOKUP(M223,'Money Won'!$A$2:$B$89,2,0)</f>
        <v>192500</v>
      </c>
      <c r="O223" s="14" t="s">
        <v>57</v>
      </c>
      <c r="P223" s="15">
        <f>VLOOKUP(O223,'Money Won'!$A$2:$B$89,2,0)</f>
        <v>63663</v>
      </c>
      <c r="Q223" s="14" t="s">
        <v>25</v>
      </c>
      <c r="R223" s="15">
        <f>VLOOKUP(Q223,'Money Won'!$A$2:$B$89,2,0)</f>
        <v>528000</v>
      </c>
      <c r="S223" s="16" t="s">
        <v>23</v>
      </c>
      <c r="T223" s="17">
        <f>VLOOKUP(S223,'Money Won'!$A$2:$B$89,2,0)</f>
        <v>63663</v>
      </c>
      <c r="U223" s="116" t="s">
        <v>71</v>
      </c>
      <c r="V223" s="17">
        <f>VLOOKUP(U223,'Money Won'!$A$2:$B$89,2,0)</f>
        <v>10000</v>
      </c>
      <c r="W223" s="116" t="s">
        <v>105</v>
      </c>
      <c r="X223" s="17">
        <f>VLOOKUP(W223,'Money Won'!$A$2:$B$89,2,0)</f>
        <v>10000</v>
      </c>
      <c r="Y223" s="115" t="s">
        <v>120</v>
      </c>
      <c r="Z223" s="19">
        <f>VLOOKUP(Y223,'Money Won'!$A$2:$B$89,2,0)</f>
        <v>10000</v>
      </c>
      <c r="AA223" s="114" t="s">
        <v>119</v>
      </c>
      <c r="AB223" s="19">
        <f>VLOOKUP(AA223,'Money Won'!$A$2:$B$89,2,0)</f>
        <v>10000</v>
      </c>
      <c r="AC223" s="114" t="s">
        <v>123</v>
      </c>
      <c r="AD223" s="19">
        <f>VLOOKUP(AC223,'Money Won'!$A$2:$B$89,2,0)</f>
        <v>10000</v>
      </c>
      <c r="AE223" s="45" t="s">
        <v>28</v>
      </c>
      <c r="AF223" s="46">
        <f>VLOOKUP(AE223,'Money Won'!$A$2:$B$89,2,0)</f>
        <v>46200</v>
      </c>
      <c r="AG223" s="47" t="s">
        <v>87</v>
      </c>
      <c r="AH223" s="46">
        <f>VLOOKUP(AG223,'Money Won'!$A$2:$B$89,2,0)</f>
        <v>46200</v>
      </c>
      <c r="AI223" s="110" t="s">
        <v>138</v>
      </c>
      <c r="AJ223" s="36">
        <f>VLOOKUP(AI223,'Money Won'!$A$2:$B$89,2,0)</f>
        <v>0</v>
      </c>
    </row>
    <row r="224" spans="1:36" x14ac:dyDescent="0.2">
      <c r="A224" s="22">
        <v>406</v>
      </c>
      <c r="B224" s="13" t="s">
        <v>327</v>
      </c>
      <c r="C224" s="13" t="s">
        <v>328</v>
      </c>
      <c r="D224" s="31" t="s">
        <v>397</v>
      </c>
      <c r="E224" s="1" t="s">
        <v>140</v>
      </c>
      <c r="F224" s="1" t="s">
        <v>106</v>
      </c>
      <c r="G224" s="32" t="s">
        <v>106</v>
      </c>
      <c r="H224" s="26">
        <f t="shared" si="3"/>
        <v>1967513</v>
      </c>
      <c r="I224" s="40" t="s">
        <v>41</v>
      </c>
      <c r="J224" s="41">
        <f>VLOOKUP(I224,'Money Won'!$A$2:$B$89,2,0)</f>
        <v>1188000</v>
      </c>
      <c r="K224" s="42" t="s">
        <v>52</v>
      </c>
      <c r="L224" s="41">
        <f>VLOOKUP(K224,'Money Won'!$A$2:$B$89,2,0)</f>
        <v>55275</v>
      </c>
      <c r="M224" s="14" t="s">
        <v>68</v>
      </c>
      <c r="N224" s="15">
        <f>VLOOKUP(M224,'Money Won'!$A$2:$B$89,2,0)</f>
        <v>192500</v>
      </c>
      <c r="O224" s="14" t="s">
        <v>47</v>
      </c>
      <c r="P224" s="15">
        <f>VLOOKUP(O224,'Money Won'!$A$2:$B$89,2,0)</f>
        <v>170500</v>
      </c>
      <c r="Q224" s="14" t="s">
        <v>57</v>
      </c>
      <c r="R224" s="15">
        <f>VLOOKUP(Q224,'Money Won'!$A$2:$B$89,2,0)</f>
        <v>63663</v>
      </c>
      <c r="S224" s="16" t="s">
        <v>117</v>
      </c>
      <c r="T224" s="17">
        <f>VLOOKUP(S224,'Money Won'!$A$2:$B$89,2,0)</f>
        <v>35200</v>
      </c>
      <c r="U224" s="116" t="s">
        <v>104</v>
      </c>
      <c r="V224" s="17">
        <f>VLOOKUP(U224,'Money Won'!$A$2:$B$89,2,0)</f>
        <v>10000</v>
      </c>
      <c r="W224" s="16" t="s">
        <v>115</v>
      </c>
      <c r="X224" s="17">
        <f>VLOOKUP(W224,'Money Won'!$A$2:$B$89,2,0)</f>
        <v>46200</v>
      </c>
      <c r="Y224" s="115" t="s">
        <v>44</v>
      </c>
      <c r="Z224" s="19">
        <f>VLOOKUP(Y224,'Money Won'!$A$2:$B$89,2,0)</f>
        <v>10000</v>
      </c>
      <c r="AA224" s="114" t="s">
        <v>123</v>
      </c>
      <c r="AB224" s="19">
        <f>VLOOKUP(AA224,'Money Won'!$A$2:$B$89,2,0)</f>
        <v>10000</v>
      </c>
      <c r="AC224" s="20" t="s">
        <v>26</v>
      </c>
      <c r="AD224" s="19">
        <f>VLOOKUP(AC224,'Money Won'!$A$2:$B$89,2,0)</f>
        <v>93775</v>
      </c>
      <c r="AE224" s="45" t="s">
        <v>28</v>
      </c>
      <c r="AF224" s="46">
        <f>VLOOKUP(AE224,'Money Won'!$A$2:$B$89,2,0)</f>
        <v>46200</v>
      </c>
      <c r="AG224" s="47" t="s">
        <v>87</v>
      </c>
      <c r="AH224" s="46">
        <f>VLOOKUP(AG224,'Money Won'!$A$2:$B$89,2,0)</f>
        <v>46200</v>
      </c>
      <c r="AI224" s="110" t="s">
        <v>138</v>
      </c>
      <c r="AJ224" s="36">
        <f>VLOOKUP(AI224,'Money Won'!$A$2:$B$89,2,0)</f>
        <v>0</v>
      </c>
    </row>
    <row r="225" spans="1:36" x14ac:dyDescent="0.2">
      <c r="A225" s="1">
        <v>529</v>
      </c>
      <c r="B225" s="13" t="s">
        <v>307</v>
      </c>
      <c r="C225" s="13" t="s">
        <v>305</v>
      </c>
      <c r="D225" s="13" t="s">
        <v>306</v>
      </c>
      <c r="E225" s="1" t="s">
        <v>140</v>
      </c>
      <c r="F225" s="1" t="s">
        <v>106</v>
      </c>
      <c r="G225" s="32" t="s">
        <v>106</v>
      </c>
      <c r="H225" s="26">
        <f t="shared" si="3"/>
        <v>1963388</v>
      </c>
      <c r="I225" s="40" t="s">
        <v>54</v>
      </c>
      <c r="J225" s="41">
        <f>VLOOKUP(I225,'Money Won'!$A$2:$B$89,2,0)</f>
        <v>231000</v>
      </c>
      <c r="K225" s="42" t="s">
        <v>31</v>
      </c>
      <c r="L225" s="41">
        <f>VLOOKUP(K225,'Money Won'!$A$2:$B$89,2,0)</f>
        <v>170500</v>
      </c>
      <c r="M225" s="14" t="s">
        <v>25</v>
      </c>
      <c r="N225" s="15">
        <f>VLOOKUP(M225,'Money Won'!$A$2:$B$89,2,0)</f>
        <v>528000</v>
      </c>
      <c r="O225" s="14" t="s">
        <v>68</v>
      </c>
      <c r="P225" s="15">
        <f>VLOOKUP(O225,'Money Won'!$A$2:$B$89,2,0)</f>
        <v>192500</v>
      </c>
      <c r="Q225" s="14" t="s">
        <v>80</v>
      </c>
      <c r="R225" s="15">
        <f>VLOOKUP(Q225,'Money Won'!$A$2:$B$89,2,0)</f>
        <v>76450</v>
      </c>
      <c r="S225" s="116" t="s">
        <v>92</v>
      </c>
      <c r="T225" s="17">
        <f>VLOOKUP(S225,'Money Won'!$A$2:$B$89,2,0)</f>
        <v>10000</v>
      </c>
      <c r="U225" s="16" t="s">
        <v>113</v>
      </c>
      <c r="V225" s="17">
        <f>VLOOKUP(U225,'Money Won'!$A$2:$B$89,2,0)</f>
        <v>192500</v>
      </c>
      <c r="W225" s="16" t="s">
        <v>115</v>
      </c>
      <c r="X225" s="17">
        <f>VLOOKUP(W225,'Money Won'!$A$2:$B$89,2,0)</f>
        <v>46200</v>
      </c>
      <c r="Y225" s="115" t="s">
        <v>44</v>
      </c>
      <c r="Z225" s="19">
        <f>VLOOKUP(Y225,'Money Won'!$A$2:$B$89,2,0)</f>
        <v>10000</v>
      </c>
      <c r="AA225" s="20" t="s">
        <v>130</v>
      </c>
      <c r="AB225" s="19">
        <f>VLOOKUP(AA225,'Money Won'!$A$2:$B$89,2,0)</f>
        <v>386375</v>
      </c>
      <c r="AC225" s="20" t="s">
        <v>125</v>
      </c>
      <c r="AD225" s="19">
        <f>VLOOKUP(AC225,'Money Won'!$A$2:$B$89,2,0)</f>
        <v>63663</v>
      </c>
      <c r="AE225" s="45" t="s">
        <v>28</v>
      </c>
      <c r="AF225" s="46">
        <f>VLOOKUP(AE225,'Money Won'!$A$2:$B$89,2,0)</f>
        <v>46200</v>
      </c>
      <c r="AG225" s="112" t="s">
        <v>27</v>
      </c>
      <c r="AH225" s="46">
        <f>VLOOKUP(AG225,'Money Won'!$A$2:$B$89,2,0)</f>
        <v>10000</v>
      </c>
      <c r="AI225" s="110" t="s">
        <v>136</v>
      </c>
      <c r="AJ225" s="36">
        <f>VLOOKUP(AI225,'Money Won'!$A$2:$B$89,2,0)</f>
        <v>0</v>
      </c>
    </row>
    <row r="226" spans="1:36" x14ac:dyDescent="0.2">
      <c r="A226" s="1">
        <v>387</v>
      </c>
      <c r="B226" s="13" t="s">
        <v>984</v>
      </c>
      <c r="C226" s="13" t="s">
        <v>982</v>
      </c>
      <c r="D226" s="13" t="s">
        <v>986</v>
      </c>
      <c r="E226" s="1" t="s">
        <v>140</v>
      </c>
      <c r="F226" s="1" t="s">
        <v>106</v>
      </c>
      <c r="G226" s="32" t="s">
        <v>106</v>
      </c>
      <c r="H226" s="26">
        <f t="shared" si="3"/>
        <v>1959785</v>
      </c>
      <c r="I226" s="40" t="s">
        <v>21</v>
      </c>
      <c r="J226" s="41">
        <f>VLOOKUP(I226,'Money Won'!$A$2:$B$89,2,0)</f>
        <v>286000</v>
      </c>
      <c r="K226" s="42" t="s">
        <v>31</v>
      </c>
      <c r="L226" s="41">
        <f>VLOOKUP(K226,'Money Won'!$A$2:$B$89,2,0)</f>
        <v>170500</v>
      </c>
      <c r="M226" s="14" t="s">
        <v>68</v>
      </c>
      <c r="N226" s="15">
        <f>VLOOKUP(M226,'Money Won'!$A$2:$B$89,2,0)</f>
        <v>192500</v>
      </c>
      <c r="O226" s="14" t="s">
        <v>47</v>
      </c>
      <c r="P226" s="15">
        <f>VLOOKUP(O226,'Money Won'!$A$2:$B$89,2,0)</f>
        <v>170500</v>
      </c>
      <c r="Q226" s="14" t="s">
        <v>25</v>
      </c>
      <c r="R226" s="15">
        <f>VLOOKUP(Q226,'Money Won'!$A$2:$B$89,2,0)</f>
        <v>528000</v>
      </c>
      <c r="S226" s="16" t="s">
        <v>81</v>
      </c>
      <c r="T226" s="17">
        <f>VLOOKUP(S226,'Money Won'!$A$2:$B$89,2,0)</f>
        <v>76450</v>
      </c>
      <c r="U226" s="116" t="s">
        <v>104</v>
      </c>
      <c r="V226" s="17">
        <f>VLOOKUP(U226,'Money Won'!$A$2:$B$89,2,0)</f>
        <v>10000</v>
      </c>
      <c r="W226" s="16" t="s">
        <v>115</v>
      </c>
      <c r="X226" s="17">
        <f>VLOOKUP(W226,'Money Won'!$A$2:$B$89,2,0)</f>
        <v>46200</v>
      </c>
      <c r="Y226" s="18" t="s">
        <v>131</v>
      </c>
      <c r="Z226" s="19">
        <f>VLOOKUP(Y226,'Money Won'!$A$2:$B$89,2,0)</f>
        <v>27060</v>
      </c>
      <c r="AA226" s="20" t="s">
        <v>130</v>
      </c>
      <c r="AB226" s="19">
        <f>VLOOKUP(AA226,'Money Won'!$A$2:$B$89,2,0)</f>
        <v>386375</v>
      </c>
      <c r="AC226" s="114" t="s">
        <v>129</v>
      </c>
      <c r="AD226" s="19">
        <f>VLOOKUP(AC226,'Money Won'!$A$2:$B$89,2,0)</f>
        <v>10000</v>
      </c>
      <c r="AE226" s="113" t="s">
        <v>132</v>
      </c>
      <c r="AF226" s="46">
        <f>VLOOKUP(AE226,'Money Won'!$A$2:$B$89,2,0)</f>
        <v>10000</v>
      </c>
      <c r="AG226" s="47" t="s">
        <v>28</v>
      </c>
      <c r="AH226" s="46">
        <f>VLOOKUP(AG226,'Money Won'!$A$2:$B$89,2,0)</f>
        <v>46200</v>
      </c>
      <c r="AI226" s="110" t="s">
        <v>136</v>
      </c>
      <c r="AJ226" s="36">
        <f>VLOOKUP(AI226,'Money Won'!$A$2:$B$89,2,0)</f>
        <v>0</v>
      </c>
    </row>
    <row r="227" spans="1:36" x14ac:dyDescent="0.2">
      <c r="A227" s="22">
        <v>101</v>
      </c>
      <c r="B227" s="13" t="s">
        <v>145</v>
      </c>
      <c r="C227" s="13" t="s">
        <v>143</v>
      </c>
      <c r="D227" s="13" t="s">
        <v>147</v>
      </c>
      <c r="E227" s="1" t="s">
        <v>140</v>
      </c>
      <c r="F227" s="1" t="s">
        <v>106</v>
      </c>
      <c r="G227" s="32" t="s">
        <v>106</v>
      </c>
      <c r="H227" s="26">
        <f t="shared" si="3"/>
        <v>1947750</v>
      </c>
      <c r="I227" s="40" t="s">
        <v>54</v>
      </c>
      <c r="J227" s="41">
        <f>VLOOKUP(I227,'Money Won'!$A$2:$B$89,2,0)</f>
        <v>231000</v>
      </c>
      <c r="K227" s="42" t="s">
        <v>29</v>
      </c>
      <c r="L227" s="41">
        <f>VLOOKUP(K227,'Money Won'!$A$2:$B$89,2,0)</f>
        <v>748000</v>
      </c>
      <c r="M227" s="14" t="s">
        <v>55</v>
      </c>
      <c r="N227" s="15">
        <f>VLOOKUP(M227,'Money Won'!$A$2:$B$89,2,0)</f>
        <v>231000</v>
      </c>
      <c r="O227" s="14" t="s">
        <v>68</v>
      </c>
      <c r="P227" s="15">
        <f>VLOOKUP(O227,'Money Won'!$A$2:$B$89,2,0)</f>
        <v>192500</v>
      </c>
      <c r="Q227" s="14" t="s">
        <v>80</v>
      </c>
      <c r="R227" s="15">
        <f>VLOOKUP(Q227,'Money Won'!$A$2:$B$89,2,0)</f>
        <v>76450</v>
      </c>
      <c r="S227" s="116" t="s">
        <v>92</v>
      </c>
      <c r="T227" s="17">
        <f>VLOOKUP(S227,'Money Won'!$A$2:$B$89,2,0)</f>
        <v>10000</v>
      </c>
      <c r="U227" s="16" t="s">
        <v>81</v>
      </c>
      <c r="V227" s="17">
        <f>VLOOKUP(U227,'Money Won'!$A$2:$B$89,2,0)</f>
        <v>76450</v>
      </c>
      <c r="W227" s="116" t="s">
        <v>104</v>
      </c>
      <c r="X227" s="17">
        <f>VLOOKUP(W227,'Money Won'!$A$2:$B$89,2,0)</f>
        <v>10000</v>
      </c>
      <c r="Y227" s="18" t="s">
        <v>26</v>
      </c>
      <c r="Z227" s="19">
        <f>VLOOKUP(Y227,'Money Won'!$A$2:$B$89,2,0)</f>
        <v>93775</v>
      </c>
      <c r="AA227" s="20" t="s">
        <v>82</v>
      </c>
      <c r="AB227" s="19">
        <f>VLOOKUP(AA227,'Money Won'!$A$2:$B$89,2,0)</f>
        <v>93775</v>
      </c>
      <c r="AC227" s="114" t="s">
        <v>121</v>
      </c>
      <c r="AD227" s="19">
        <f>VLOOKUP(AC227,'Money Won'!$A$2:$B$89,2,0)</f>
        <v>10000</v>
      </c>
      <c r="AE227" s="45" t="s">
        <v>95</v>
      </c>
      <c r="AF227" s="46">
        <f>VLOOKUP(AE227,'Money Won'!$A$2:$B$89,2,0)</f>
        <v>28600</v>
      </c>
      <c r="AG227" s="47" t="s">
        <v>28</v>
      </c>
      <c r="AH227" s="46">
        <f>VLOOKUP(AG227,'Money Won'!$A$2:$B$89,2,0)</f>
        <v>46200</v>
      </c>
      <c r="AI227" s="35" t="s">
        <v>134</v>
      </c>
      <c r="AJ227" s="36">
        <f>VLOOKUP(AI227,'Money Won'!$A$2:$B$89,2,0)</f>
        <v>100000</v>
      </c>
    </row>
    <row r="228" spans="1:36" x14ac:dyDescent="0.2">
      <c r="A228" s="1">
        <v>255</v>
      </c>
      <c r="B228" s="13" t="s">
        <v>892</v>
      </c>
      <c r="C228" s="13" t="s">
        <v>893</v>
      </c>
      <c r="D228" s="13" t="s">
        <v>892</v>
      </c>
      <c r="E228" s="1" t="s">
        <v>140</v>
      </c>
      <c r="F228" s="1" t="s">
        <v>106</v>
      </c>
      <c r="G228" s="32" t="s">
        <v>106</v>
      </c>
      <c r="H228" s="26">
        <f t="shared" si="3"/>
        <v>1938490</v>
      </c>
      <c r="I228" s="40" t="s">
        <v>29</v>
      </c>
      <c r="J228" s="41">
        <f>VLOOKUP(I228,'Money Won'!$A$2:$B$89,2,0)</f>
        <v>748000</v>
      </c>
      <c r="K228" s="42" t="s">
        <v>52</v>
      </c>
      <c r="L228" s="41">
        <f>VLOOKUP(K228,'Money Won'!$A$2:$B$89,2,0)</f>
        <v>55275</v>
      </c>
      <c r="M228" s="14" t="s">
        <v>25</v>
      </c>
      <c r="N228" s="15">
        <f>VLOOKUP(M228,'Money Won'!$A$2:$B$89,2,0)</f>
        <v>528000</v>
      </c>
      <c r="O228" s="14" t="s">
        <v>83</v>
      </c>
      <c r="P228" s="15">
        <f>VLOOKUP(O228,'Money Won'!$A$2:$B$89,2,0)</f>
        <v>231000</v>
      </c>
      <c r="Q228" s="14" t="s">
        <v>80</v>
      </c>
      <c r="R228" s="15">
        <f>VLOOKUP(Q228,'Money Won'!$A$2:$B$89,2,0)</f>
        <v>76450</v>
      </c>
      <c r="S228" s="16" t="s">
        <v>98</v>
      </c>
      <c r="T228" s="17">
        <f>VLOOKUP(S228,'Money Won'!$A$2:$B$89,2,0)</f>
        <v>30140</v>
      </c>
      <c r="U228" s="16" t="s">
        <v>78</v>
      </c>
      <c r="V228" s="17">
        <f>VLOOKUP(U228,'Money Won'!$A$2:$B$89,2,0)</f>
        <v>55275</v>
      </c>
      <c r="W228" s="16" t="s">
        <v>88</v>
      </c>
      <c r="X228" s="17">
        <f>VLOOKUP(W228,'Money Won'!$A$2:$B$89,2,0)</f>
        <v>128150</v>
      </c>
      <c r="Y228" s="115" t="s">
        <v>122</v>
      </c>
      <c r="Z228" s="19">
        <f>VLOOKUP(Y228,'Money Won'!$A$2:$B$89,2,0)</f>
        <v>10000</v>
      </c>
      <c r="AA228" s="114" t="s">
        <v>123</v>
      </c>
      <c r="AB228" s="19">
        <f>VLOOKUP(AA228,'Money Won'!$A$2:$B$89,2,0)</f>
        <v>10000</v>
      </c>
      <c r="AC228" s="114" t="s">
        <v>91</v>
      </c>
      <c r="AD228" s="19">
        <f>VLOOKUP(AC228,'Money Won'!$A$2:$B$89,2,0)</f>
        <v>10000</v>
      </c>
      <c r="AE228" s="113" t="s">
        <v>27</v>
      </c>
      <c r="AF228" s="46">
        <f>VLOOKUP(AE228,'Money Won'!$A$2:$B$89,2,0)</f>
        <v>10000</v>
      </c>
      <c r="AG228" s="47" t="s">
        <v>28</v>
      </c>
      <c r="AH228" s="46">
        <f>VLOOKUP(AG228,'Money Won'!$A$2:$B$89,2,0)</f>
        <v>46200</v>
      </c>
      <c r="AI228" s="110" t="s">
        <v>138</v>
      </c>
      <c r="AJ228" s="36">
        <f>VLOOKUP(AI228,'Money Won'!$A$2:$B$89,2,0)</f>
        <v>0</v>
      </c>
    </row>
    <row r="229" spans="1:36" x14ac:dyDescent="0.2">
      <c r="A229" s="1">
        <v>156</v>
      </c>
      <c r="B229" s="13" t="s">
        <v>529</v>
      </c>
      <c r="C229" s="13" t="s">
        <v>528</v>
      </c>
      <c r="D229" s="13" t="s">
        <v>529</v>
      </c>
      <c r="E229" s="1" t="s">
        <v>140</v>
      </c>
      <c r="F229" s="1" t="s">
        <v>106</v>
      </c>
      <c r="G229" s="32" t="s">
        <v>106</v>
      </c>
      <c r="H229" s="26">
        <f t="shared" si="3"/>
        <v>1935925</v>
      </c>
      <c r="I229" s="40" t="s">
        <v>29</v>
      </c>
      <c r="J229" s="41">
        <f>VLOOKUP(I229,'Money Won'!$A$2:$B$89,2,0)</f>
        <v>748000</v>
      </c>
      <c r="K229" s="42" t="s">
        <v>22</v>
      </c>
      <c r="L229" s="41">
        <f>VLOOKUP(K229,'Money Won'!$A$2:$B$89,2,0)</f>
        <v>386375</v>
      </c>
      <c r="M229" s="14" t="s">
        <v>68</v>
      </c>
      <c r="N229" s="15">
        <f>VLOOKUP(M229,'Money Won'!$A$2:$B$89,2,0)</f>
        <v>192500</v>
      </c>
      <c r="O229" s="14" t="s">
        <v>80</v>
      </c>
      <c r="P229" s="15">
        <f>VLOOKUP(O229,'Money Won'!$A$2:$B$89,2,0)</f>
        <v>76450</v>
      </c>
      <c r="Q229" s="111" t="s">
        <v>103</v>
      </c>
      <c r="R229" s="15">
        <f>VLOOKUP(Q229,'Money Won'!$A$2:$B$89,2,0)</f>
        <v>10000</v>
      </c>
      <c r="S229" s="16" t="s">
        <v>81</v>
      </c>
      <c r="T229" s="17">
        <f>VLOOKUP(S229,'Money Won'!$A$2:$B$89,2,0)</f>
        <v>76450</v>
      </c>
      <c r="U229" s="16" t="s">
        <v>24</v>
      </c>
      <c r="V229" s="17">
        <f>VLOOKUP(U229,'Money Won'!$A$2:$B$89,2,0)</f>
        <v>46200</v>
      </c>
      <c r="W229" s="16" t="s">
        <v>115</v>
      </c>
      <c r="X229" s="17">
        <f>VLOOKUP(W229,'Money Won'!$A$2:$B$89,2,0)</f>
        <v>46200</v>
      </c>
      <c r="Y229" s="18" t="s">
        <v>26</v>
      </c>
      <c r="Z229" s="19">
        <f>VLOOKUP(Y229,'Money Won'!$A$2:$B$89,2,0)</f>
        <v>93775</v>
      </c>
      <c r="AA229" s="114" t="s">
        <v>44</v>
      </c>
      <c r="AB229" s="19">
        <f>VLOOKUP(AA229,'Money Won'!$A$2:$B$89,2,0)</f>
        <v>10000</v>
      </c>
      <c r="AC229" s="20" t="s">
        <v>82</v>
      </c>
      <c r="AD229" s="19">
        <f>VLOOKUP(AC229,'Money Won'!$A$2:$B$89,2,0)</f>
        <v>93775</v>
      </c>
      <c r="AE229" s="113" t="s">
        <v>132</v>
      </c>
      <c r="AF229" s="46">
        <f>VLOOKUP(AE229,'Money Won'!$A$2:$B$89,2,0)</f>
        <v>10000</v>
      </c>
      <c r="AG229" s="47" t="s">
        <v>87</v>
      </c>
      <c r="AH229" s="46">
        <f>VLOOKUP(AG229,'Money Won'!$A$2:$B$89,2,0)</f>
        <v>46200</v>
      </c>
      <c r="AI229" s="35" t="s">
        <v>134</v>
      </c>
      <c r="AJ229" s="36">
        <f>VLOOKUP(AI229,'Money Won'!$A$2:$B$89,2,0)</f>
        <v>100000</v>
      </c>
    </row>
    <row r="230" spans="1:36" x14ac:dyDescent="0.2">
      <c r="A230" s="22">
        <v>64</v>
      </c>
      <c r="B230" s="13" t="s">
        <v>852</v>
      </c>
      <c r="C230" s="13" t="s">
        <v>849</v>
      </c>
      <c r="D230" s="13" t="s">
        <v>358</v>
      </c>
      <c r="E230" s="1" t="s">
        <v>140</v>
      </c>
      <c r="F230" s="1" t="s">
        <v>106</v>
      </c>
      <c r="G230" s="32" t="s">
        <v>106</v>
      </c>
      <c r="H230" s="26">
        <f t="shared" si="3"/>
        <v>1934913</v>
      </c>
      <c r="I230" s="40" t="s">
        <v>97</v>
      </c>
      <c r="J230" s="41">
        <f>VLOOKUP(I230,'Money Won'!$A$2:$B$89,2,0)</f>
        <v>63663</v>
      </c>
      <c r="K230" s="42" t="s">
        <v>41</v>
      </c>
      <c r="L230" s="41">
        <f>VLOOKUP(K230,'Money Won'!$A$2:$B$89,2,0)</f>
        <v>1188000</v>
      </c>
      <c r="M230" s="111" t="s">
        <v>111</v>
      </c>
      <c r="N230" s="15">
        <f>VLOOKUP(M230,'Money Won'!$A$2:$B$89,2,0)</f>
        <v>10000</v>
      </c>
      <c r="O230" s="14" t="s">
        <v>47</v>
      </c>
      <c r="P230" s="15">
        <f>VLOOKUP(O230,'Money Won'!$A$2:$B$89,2,0)</f>
        <v>170500</v>
      </c>
      <c r="Q230" s="111" t="s">
        <v>43</v>
      </c>
      <c r="R230" s="15">
        <f>VLOOKUP(Q230,'Money Won'!$A$2:$B$89,2,0)</f>
        <v>10000</v>
      </c>
      <c r="S230" s="16" t="s">
        <v>116</v>
      </c>
      <c r="T230" s="17">
        <f>VLOOKUP(S230,'Money Won'!$A$2:$B$89,2,0)</f>
        <v>286000</v>
      </c>
      <c r="U230" s="116" t="s">
        <v>70</v>
      </c>
      <c r="V230" s="17">
        <f>VLOOKUP(U230,'Money Won'!$A$2:$B$89,2,0)</f>
        <v>10000</v>
      </c>
      <c r="W230" s="16" t="s">
        <v>88</v>
      </c>
      <c r="X230" s="17">
        <f>VLOOKUP(W230,'Money Won'!$A$2:$B$89,2,0)</f>
        <v>128150</v>
      </c>
      <c r="Y230" s="115" t="s">
        <v>122</v>
      </c>
      <c r="Z230" s="19">
        <f>VLOOKUP(Y230,'Money Won'!$A$2:$B$89,2,0)</f>
        <v>10000</v>
      </c>
      <c r="AA230" s="114" t="s">
        <v>123</v>
      </c>
      <c r="AB230" s="19">
        <f>VLOOKUP(AA230,'Money Won'!$A$2:$B$89,2,0)</f>
        <v>10000</v>
      </c>
      <c r="AC230" s="114" t="s">
        <v>129</v>
      </c>
      <c r="AD230" s="19">
        <f>VLOOKUP(AC230,'Money Won'!$A$2:$B$89,2,0)</f>
        <v>10000</v>
      </c>
      <c r="AE230" s="45" t="s">
        <v>95</v>
      </c>
      <c r="AF230" s="46">
        <f>VLOOKUP(AE230,'Money Won'!$A$2:$B$89,2,0)</f>
        <v>28600</v>
      </c>
      <c r="AG230" s="112" t="s">
        <v>27</v>
      </c>
      <c r="AH230" s="46">
        <f>VLOOKUP(AG230,'Money Won'!$A$2:$B$89,2,0)</f>
        <v>10000</v>
      </c>
      <c r="AI230" s="110" t="s">
        <v>135</v>
      </c>
      <c r="AJ230" s="36">
        <f>VLOOKUP(AI230,'Money Won'!$A$2:$B$89,2,0)</f>
        <v>0</v>
      </c>
    </row>
    <row r="231" spans="1:36" x14ac:dyDescent="0.2">
      <c r="A231" s="1">
        <v>18</v>
      </c>
      <c r="B231" s="13" t="s">
        <v>370</v>
      </c>
      <c r="C231" s="13" t="s">
        <v>369</v>
      </c>
      <c r="D231" s="13" t="s">
        <v>370</v>
      </c>
      <c r="E231" s="1" t="s">
        <v>140</v>
      </c>
      <c r="F231" s="1" t="s">
        <v>106</v>
      </c>
      <c r="G231" s="32" t="s">
        <v>106</v>
      </c>
      <c r="H231" s="26">
        <f t="shared" si="3"/>
        <v>1933825</v>
      </c>
      <c r="I231" s="40" t="s">
        <v>54</v>
      </c>
      <c r="J231" s="41">
        <f>VLOOKUP(I231,'Money Won'!$A$2:$B$89,2,0)</f>
        <v>231000</v>
      </c>
      <c r="K231" s="42" t="s">
        <v>22</v>
      </c>
      <c r="L231" s="41">
        <f>VLOOKUP(K231,'Money Won'!$A$2:$B$89,2,0)</f>
        <v>386375</v>
      </c>
      <c r="M231" s="14" t="s">
        <v>46</v>
      </c>
      <c r="N231" s="15">
        <f>VLOOKUP(M231,'Money Won'!$A$2:$B$89,2,0)</f>
        <v>154000</v>
      </c>
      <c r="O231" s="14" t="s">
        <v>68</v>
      </c>
      <c r="P231" s="15">
        <f>VLOOKUP(O231,'Money Won'!$A$2:$B$89,2,0)</f>
        <v>192500</v>
      </c>
      <c r="Q231" s="14" t="s">
        <v>60</v>
      </c>
      <c r="R231" s="15">
        <f>VLOOKUP(Q231,'Money Won'!$A$2:$B$89,2,0)</f>
        <v>386375</v>
      </c>
      <c r="S231" s="116" t="s">
        <v>92</v>
      </c>
      <c r="T231" s="17">
        <f>VLOOKUP(S231,'Money Won'!$A$2:$B$89,2,0)</f>
        <v>10000</v>
      </c>
      <c r="U231" s="16" t="s">
        <v>116</v>
      </c>
      <c r="V231" s="17">
        <f>VLOOKUP(U231,'Money Won'!$A$2:$B$89,2,0)</f>
        <v>286000</v>
      </c>
      <c r="W231" s="16" t="s">
        <v>117</v>
      </c>
      <c r="X231" s="17">
        <f>VLOOKUP(W231,'Money Won'!$A$2:$B$89,2,0)</f>
        <v>35200</v>
      </c>
      <c r="Y231" s="115" t="s">
        <v>120</v>
      </c>
      <c r="Z231" s="19">
        <f>VLOOKUP(Y231,'Money Won'!$A$2:$B$89,2,0)</f>
        <v>10000</v>
      </c>
      <c r="AA231" s="114" t="s">
        <v>123</v>
      </c>
      <c r="AB231" s="19">
        <f>VLOOKUP(AA231,'Money Won'!$A$2:$B$89,2,0)</f>
        <v>10000</v>
      </c>
      <c r="AC231" s="20" t="s">
        <v>26</v>
      </c>
      <c r="AD231" s="19">
        <f>VLOOKUP(AC231,'Money Won'!$A$2:$B$89,2,0)</f>
        <v>93775</v>
      </c>
      <c r="AE231" s="45" t="s">
        <v>95</v>
      </c>
      <c r="AF231" s="46">
        <f>VLOOKUP(AE231,'Money Won'!$A$2:$B$89,2,0)</f>
        <v>28600</v>
      </c>
      <c r="AG231" s="112" t="s">
        <v>27</v>
      </c>
      <c r="AH231" s="46">
        <f>VLOOKUP(AG231,'Money Won'!$A$2:$B$89,2,0)</f>
        <v>10000</v>
      </c>
      <c r="AI231" s="35" t="s">
        <v>134</v>
      </c>
      <c r="AJ231" s="36">
        <f>VLOOKUP(AI231,'Money Won'!$A$2:$B$89,2,0)</f>
        <v>100000</v>
      </c>
    </row>
    <row r="232" spans="1:36" x14ac:dyDescent="0.2">
      <c r="A232" s="1">
        <v>344</v>
      </c>
      <c r="B232" s="13" t="s">
        <v>414</v>
      </c>
      <c r="C232" s="13" t="s">
        <v>413</v>
      </c>
      <c r="D232" s="13" t="s">
        <v>414</v>
      </c>
      <c r="E232" s="1" t="s">
        <v>140</v>
      </c>
      <c r="F232" s="1" t="s">
        <v>106</v>
      </c>
      <c r="G232" s="32" t="s">
        <v>106</v>
      </c>
      <c r="H232" s="26">
        <f t="shared" si="3"/>
        <v>1932225</v>
      </c>
      <c r="I232" s="40" t="s">
        <v>54</v>
      </c>
      <c r="J232" s="41">
        <f>VLOOKUP(I232,'Money Won'!$A$2:$B$89,2,0)</f>
        <v>231000</v>
      </c>
      <c r="K232" s="42" t="s">
        <v>31</v>
      </c>
      <c r="L232" s="41">
        <f>VLOOKUP(K232,'Money Won'!$A$2:$B$89,2,0)</f>
        <v>170500</v>
      </c>
      <c r="M232" s="14" t="s">
        <v>68</v>
      </c>
      <c r="N232" s="15">
        <f>VLOOKUP(M232,'Money Won'!$A$2:$B$89,2,0)</f>
        <v>192500</v>
      </c>
      <c r="O232" s="14" t="s">
        <v>46</v>
      </c>
      <c r="P232" s="15">
        <f>VLOOKUP(O232,'Money Won'!$A$2:$B$89,2,0)</f>
        <v>154000</v>
      </c>
      <c r="Q232" s="14" t="s">
        <v>25</v>
      </c>
      <c r="R232" s="15">
        <f>VLOOKUP(Q232,'Money Won'!$A$2:$B$89,2,0)</f>
        <v>528000</v>
      </c>
      <c r="S232" s="116" t="s">
        <v>92</v>
      </c>
      <c r="T232" s="17">
        <f>VLOOKUP(S232,'Money Won'!$A$2:$B$89,2,0)</f>
        <v>10000</v>
      </c>
      <c r="U232" s="116" t="s">
        <v>71</v>
      </c>
      <c r="V232" s="17">
        <f>VLOOKUP(U232,'Money Won'!$A$2:$B$89,2,0)</f>
        <v>10000</v>
      </c>
      <c r="W232" s="16" t="s">
        <v>78</v>
      </c>
      <c r="X232" s="17">
        <f>VLOOKUP(W232,'Money Won'!$A$2:$B$89,2,0)</f>
        <v>55275</v>
      </c>
      <c r="Y232" s="18" t="s">
        <v>130</v>
      </c>
      <c r="Z232" s="19">
        <f>VLOOKUP(Y232,'Money Won'!$A$2:$B$89,2,0)</f>
        <v>386375</v>
      </c>
      <c r="AA232" s="20" t="s">
        <v>128</v>
      </c>
      <c r="AB232" s="19">
        <f>VLOOKUP(AA232,'Money Won'!$A$2:$B$89,2,0)</f>
        <v>26000</v>
      </c>
      <c r="AC232" s="20" t="s">
        <v>26</v>
      </c>
      <c r="AD232" s="19">
        <f>VLOOKUP(AC232,'Money Won'!$A$2:$B$89,2,0)</f>
        <v>93775</v>
      </c>
      <c r="AE232" s="45" t="s">
        <v>95</v>
      </c>
      <c r="AF232" s="46">
        <f>VLOOKUP(AE232,'Money Won'!$A$2:$B$89,2,0)</f>
        <v>28600</v>
      </c>
      <c r="AG232" s="47" t="s">
        <v>87</v>
      </c>
      <c r="AH232" s="46">
        <f>VLOOKUP(AG232,'Money Won'!$A$2:$B$89,2,0)</f>
        <v>46200</v>
      </c>
      <c r="AI232" s="110" t="s">
        <v>136</v>
      </c>
      <c r="AJ232" s="36">
        <f>VLOOKUP(AI232,'Money Won'!$A$2:$B$89,2,0)</f>
        <v>0</v>
      </c>
    </row>
    <row r="233" spans="1:36" x14ac:dyDescent="0.2">
      <c r="A233" s="22">
        <v>397</v>
      </c>
      <c r="B233" s="13" t="s">
        <v>715</v>
      </c>
      <c r="C233" s="13" t="s">
        <v>712</v>
      </c>
      <c r="D233" s="13" t="s">
        <v>710</v>
      </c>
      <c r="E233" s="1" t="s">
        <v>156</v>
      </c>
      <c r="F233" s="1" t="s">
        <v>106</v>
      </c>
      <c r="G233" s="32" t="s">
        <v>106</v>
      </c>
      <c r="H233" s="26">
        <f t="shared" si="3"/>
        <v>1927863</v>
      </c>
      <c r="I233" s="40" t="s">
        <v>54</v>
      </c>
      <c r="J233" s="41">
        <f>VLOOKUP(I233,'Money Won'!$A$2:$B$89,2,0)</f>
        <v>231000</v>
      </c>
      <c r="K233" s="42" t="s">
        <v>97</v>
      </c>
      <c r="L233" s="41">
        <f>VLOOKUP(K233,'Money Won'!$A$2:$B$89,2,0)</f>
        <v>63663</v>
      </c>
      <c r="M233" s="14" t="s">
        <v>68</v>
      </c>
      <c r="N233" s="15">
        <f>VLOOKUP(M233,'Money Won'!$A$2:$B$89,2,0)</f>
        <v>192500</v>
      </c>
      <c r="O233" s="14" t="s">
        <v>25</v>
      </c>
      <c r="P233" s="15">
        <f>VLOOKUP(O233,'Money Won'!$A$2:$B$89,2,0)</f>
        <v>528000</v>
      </c>
      <c r="Q233" s="14" t="s">
        <v>80</v>
      </c>
      <c r="R233" s="15">
        <f>VLOOKUP(Q233,'Money Won'!$A$2:$B$89,2,0)</f>
        <v>76450</v>
      </c>
      <c r="S233" s="116" t="s">
        <v>92</v>
      </c>
      <c r="T233" s="17">
        <f>VLOOKUP(S233,'Money Won'!$A$2:$B$89,2,0)</f>
        <v>10000</v>
      </c>
      <c r="U233" s="16" t="s">
        <v>117</v>
      </c>
      <c r="V233" s="17">
        <f>VLOOKUP(U233,'Money Won'!$A$2:$B$89,2,0)</f>
        <v>35200</v>
      </c>
      <c r="W233" s="16" t="s">
        <v>113</v>
      </c>
      <c r="X233" s="17">
        <f>VLOOKUP(W233,'Money Won'!$A$2:$B$89,2,0)</f>
        <v>192500</v>
      </c>
      <c r="Y233" s="18" t="s">
        <v>130</v>
      </c>
      <c r="Z233" s="19">
        <f>VLOOKUP(Y233,'Money Won'!$A$2:$B$89,2,0)</f>
        <v>386375</v>
      </c>
      <c r="AA233" s="20" t="s">
        <v>128</v>
      </c>
      <c r="AB233" s="19">
        <f>VLOOKUP(AA233,'Money Won'!$A$2:$B$89,2,0)</f>
        <v>26000</v>
      </c>
      <c r="AC233" s="20" t="s">
        <v>26</v>
      </c>
      <c r="AD233" s="19">
        <f>VLOOKUP(AC233,'Money Won'!$A$2:$B$89,2,0)</f>
        <v>93775</v>
      </c>
      <c r="AE233" s="45" t="s">
        <v>28</v>
      </c>
      <c r="AF233" s="46">
        <f>VLOOKUP(AE233,'Money Won'!$A$2:$B$89,2,0)</f>
        <v>46200</v>
      </c>
      <c r="AG233" s="47" t="s">
        <v>87</v>
      </c>
      <c r="AH233" s="46">
        <f>VLOOKUP(AG233,'Money Won'!$A$2:$B$89,2,0)</f>
        <v>46200</v>
      </c>
      <c r="AI233" s="110" t="s">
        <v>136</v>
      </c>
      <c r="AJ233" s="36">
        <f>VLOOKUP(AI233,'Money Won'!$A$2:$B$89,2,0)</f>
        <v>0</v>
      </c>
    </row>
    <row r="234" spans="1:36" x14ac:dyDescent="0.2">
      <c r="A234" s="1">
        <v>96</v>
      </c>
      <c r="B234" s="13" t="s">
        <v>569</v>
      </c>
      <c r="C234" s="13" t="s">
        <v>568</v>
      </c>
      <c r="D234" s="13" t="s">
        <v>569</v>
      </c>
      <c r="E234" s="1" t="s">
        <v>140</v>
      </c>
      <c r="F234" s="1" t="s">
        <v>106</v>
      </c>
      <c r="G234" s="32" t="s">
        <v>106</v>
      </c>
      <c r="H234" s="26">
        <f t="shared" si="3"/>
        <v>1926050</v>
      </c>
      <c r="I234" s="40" t="s">
        <v>31</v>
      </c>
      <c r="J234" s="41">
        <f>VLOOKUP(I234,'Money Won'!$A$2:$B$89,2,0)</f>
        <v>170500</v>
      </c>
      <c r="K234" s="42" t="s">
        <v>29</v>
      </c>
      <c r="L234" s="41">
        <f>VLOOKUP(K234,'Money Won'!$A$2:$B$89,2,0)</f>
        <v>748000</v>
      </c>
      <c r="M234" s="14" t="s">
        <v>68</v>
      </c>
      <c r="N234" s="15">
        <f>VLOOKUP(M234,'Money Won'!$A$2:$B$89,2,0)</f>
        <v>192500</v>
      </c>
      <c r="O234" s="14" t="s">
        <v>60</v>
      </c>
      <c r="P234" s="15">
        <f>VLOOKUP(O234,'Money Won'!$A$2:$B$89,2,0)</f>
        <v>386375</v>
      </c>
      <c r="Q234" s="111" t="s">
        <v>72</v>
      </c>
      <c r="R234" s="15">
        <f>VLOOKUP(Q234,'Money Won'!$A$2:$B$89,2,0)</f>
        <v>10000</v>
      </c>
      <c r="S234" s="16" t="s">
        <v>113</v>
      </c>
      <c r="T234" s="17">
        <f>VLOOKUP(S234,'Money Won'!$A$2:$B$89,2,0)</f>
        <v>192500</v>
      </c>
      <c r="U234" s="116" t="s">
        <v>85</v>
      </c>
      <c r="V234" s="17">
        <f>VLOOKUP(U234,'Money Won'!$A$2:$B$89,2,0)</f>
        <v>10000</v>
      </c>
      <c r="W234" s="16" t="s">
        <v>115</v>
      </c>
      <c r="X234" s="17">
        <f>VLOOKUP(W234,'Money Won'!$A$2:$B$89,2,0)</f>
        <v>46200</v>
      </c>
      <c r="Y234" s="115" t="s">
        <v>44</v>
      </c>
      <c r="Z234" s="19">
        <f>VLOOKUP(Y234,'Money Won'!$A$2:$B$89,2,0)</f>
        <v>10000</v>
      </c>
      <c r="AA234" s="114" t="s">
        <v>91</v>
      </c>
      <c r="AB234" s="19">
        <f>VLOOKUP(AA234,'Money Won'!$A$2:$B$89,2,0)</f>
        <v>10000</v>
      </c>
      <c r="AC234" s="20" t="s">
        <v>82</v>
      </c>
      <c r="AD234" s="19">
        <f>VLOOKUP(AC234,'Money Won'!$A$2:$B$89,2,0)</f>
        <v>93775</v>
      </c>
      <c r="AE234" s="113" t="s">
        <v>27</v>
      </c>
      <c r="AF234" s="46">
        <f>VLOOKUP(AE234,'Money Won'!$A$2:$B$89,2,0)</f>
        <v>10000</v>
      </c>
      <c r="AG234" s="47" t="s">
        <v>28</v>
      </c>
      <c r="AH234" s="46">
        <f>VLOOKUP(AG234,'Money Won'!$A$2:$B$89,2,0)</f>
        <v>46200</v>
      </c>
      <c r="AI234" s="110" t="s">
        <v>136</v>
      </c>
      <c r="AJ234" s="36">
        <f>VLOOKUP(AI234,'Money Won'!$A$2:$B$89,2,0)</f>
        <v>0</v>
      </c>
    </row>
    <row r="235" spans="1:36" x14ac:dyDescent="0.2">
      <c r="A235" s="1">
        <v>110</v>
      </c>
      <c r="B235" s="13" t="s">
        <v>765</v>
      </c>
      <c r="C235" s="13" t="s">
        <v>763</v>
      </c>
      <c r="D235" s="13" t="s">
        <v>766</v>
      </c>
      <c r="E235" s="1" t="s">
        <v>140</v>
      </c>
      <c r="F235" s="1" t="s">
        <v>106</v>
      </c>
      <c r="G235" s="32" t="s">
        <v>106</v>
      </c>
      <c r="H235" s="26">
        <f t="shared" si="3"/>
        <v>1925943</v>
      </c>
      <c r="I235" s="40" t="s">
        <v>29</v>
      </c>
      <c r="J235" s="41">
        <f>VLOOKUP(I235,'Money Won'!$A$2:$B$89,2,0)</f>
        <v>748000</v>
      </c>
      <c r="K235" s="42" t="s">
        <v>31</v>
      </c>
      <c r="L235" s="41">
        <f>VLOOKUP(K235,'Money Won'!$A$2:$B$89,2,0)</f>
        <v>170500</v>
      </c>
      <c r="M235" s="14" t="s">
        <v>55</v>
      </c>
      <c r="N235" s="15">
        <f>VLOOKUP(M235,'Money Won'!$A$2:$B$89,2,0)</f>
        <v>231000</v>
      </c>
      <c r="O235" s="14" t="s">
        <v>57</v>
      </c>
      <c r="P235" s="15">
        <f>VLOOKUP(O235,'Money Won'!$A$2:$B$89,2,0)</f>
        <v>63663</v>
      </c>
      <c r="Q235" s="14" t="s">
        <v>100</v>
      </c>
      <c r="R235" s="15">
        <f>VLOOKUP(Q235,'Money Won'!$A$2:$B$89,2,0)</f>
        <v>76450</v>
      </c>
      <c r="S235" s="16" t="s">
        <v>114</v>
      </c>
      <c r="T235" s="17">
        <f>VLOOKUP(S235,'Money Won'!$A$2:$B$89,2,0)</f>
        <v>35200</v>
      </c>
      <c r="U235" s="116" t="s">
        <v>105</v>
      </c>
      <c r="V235" s="17">
        <f>VLOOKUP(U235,'Money Won'!$A$2:$B$89,2,0)</f>
        <v>10000</v>
      </c>
      <c r="W235" s="16" t="s">
        <v>118</v>
      </c>
      <c r="X235" s="17">
        <f>VLOOKUP(W235,'Money Won'!$A$2:$B$89,2,0)</f>
        <v>27720</v>
      </c>
      <c r="Y235" s="18" t="s">
        <v>130</v>
      </c>
      <c r="Z235" s="19">
        <f>VLOOKUP(Y235,'Money Won'!$A$2:$B$89,2,0)</f>
        <v>386375</v>
      </c>
      <c r="AA235" s="20" t="s">
        <v>64</v>
      </c>
      <c r="AB235" s="19">
        <f>VLOOKUP(AA235,'Money Won'!$A$2:$B$89,2,0)</f>
        <v>93775</v>
      </c>
      <c r="AC235" s="20" t="s">
        <v>131</v>
      </c>
      <c r="AD235" s="19">
        <f>VLOOKUP(AC235,'Money Won'!$A$2:$B$89,2,0)</f>
        <v>27060</v>
      </c>
      <c r="AE235" s="45" t="s">
        <v>87</v>
      </c>
      <c r="AF235" s="46">
        <f>VLOOKUP(AE235,'Money Won'!$A$2:$B$89,2,0)</f>
        <v>46200</v>
      </c>
      <c r="AG235" s="112" t="s">
        <v>27</v>
      </c>
      <c r="AH235" s="46">
        <f>VLOOKUP(AG235,'Money Won'!$A$2:$B$89,2,0)</f>
        <v>10000</v>
      </c>
      <c r="AI235" s="110" t="s">
        <v>136</v>
      </c>
      <c r="AJ235" s="36">
        <f>VLOOKUP(AI235,'Money Won'!$A$2:$B$89,2,0)</f>
        <v>0</v>
      </c>
    </row>
    <row r="236" spans="1:36" x14ac:dyDescent="0.2">
      <c r="A236" s="22">
        <v>208</v>
      </c>
      <c r="B236" s="13" t="s">
        <v>843</v>
      </c>
      <c r="C236" s="13" t="s">
        <v>841</v>
      </c>
      <c r="D236" s="13" t="s">
        <v>842</v>
      </c>
      <c r="E236" s="1" t="s">
        <v>140</v>
      </c>
      <c r="F236" s="1" t="s">
        <v>106</v>
      </c>
      <c r="G236" s="32" t="s">
        <v>106</v>
      </c>
      <c r="H236" s="26">
        <f t="shared" si="3"/>
        <v>1925516</v>
      </c>
      <c r="I236" s="40" t="s">
        <v>29</v>
      </c>
      <c r="J236" s="41">
        <f>VLOOKUP(I236,'Money Won'!$A$2:$B$89,2,0)</f>
        <v>748000</v>
      </c>
      <c r="K236" s="42" t="s">
        <v>97</v>
      </c>
      <c r="L236" s="41">
        <f>VLOOKUP(K236,'Money Won'!$A$2:$B$89,2,0)</f>
        <v>63663</v>
      </c>
      <c r="M236" s="14" t="s">
        <v>55</v>
      </c>
      <c r="N236" s="15">
        <f>VLOOKUP(M236,'Money Won'!$A$2:$B$89,2,0)</f>
        <v>231000</v>
      </c>
      <c r="O236" s="14" t="s">
        <v>80</v>
      </c>
      <c r="P236" s="15">
        <f>VLOOKUP(O236,'Money Won'!$A$2:$B$89,2,0)</f>
        <v>76450</v>
      </c>
      <c r="Q236" s="14" t="s">
        <v>25</v>
      </c>
      <c r="R236" s="15">
        <f>VLOOKUP(Q236,'Money Won'!$A$2:$B$89,2,0)</f>
        <v>528000</v>
      </c>
      <c r="S236" s="16" t="s">
        <v>23</v>
      </c>
      <c r="T236" s="17">
        <f>VLOOKUP(S236,'Money Won'!$A$2:$B$89,2,0)</f>
        <v>63663</v>
      </c>
      <c r="U236" s="16" t="s">
        <v>98</v>
      </c>
      <c r="V236" s="17">
        <f>VLOOKUP(U236,'Money Won'!$A$2:$B$89,2,0)</f>
        <v>30140</v>
      </c>
      <c r="W236" s="16" t="s">
        <v>115</v>
      </c>
      <c r="X236" s="17">
        <f>VLOOKUP(W236,'Money Won'!$A$2:$B$89,2,0)</f>
        <v>46200</v>
      </c>
      <c r="Y236" s="115" t="s">
        <v>122</v>
      </c>
      <c r="Z236" s="19">
        <f>VLOOKUP(Y236,'Money Won'!$A$2:$B$89,2,0)</f>
        <v>10000</v>
      </c>
      <c r="AA236" s="20" t="s">
        <v>128</v>
      </c>
      <c r="AB236" s="19">
        <f>VLOOKUP(AA236,'Money Won'!$A$2:$B$89,2,0)</f>
        <v>26000</v>
      </c>
      <c r="AC236" s="114" t="s">
        <v>91</v>
      </c>
      <c r="AD236" s="19">
        <f>VLOOKUP(AC236,'Money Won'!$A$2:$B$89,2,0)</f>
        <v>10000</v>
      </c>
      <c r="AE236" s="45" t="s">
        <v>28</v>
      </c>
      <c r="AF236" s="46">
        <f>VLOOKUP(AE236,'Money Won'!$A$2:$B$89,2,0)</f>
        <v>46200</v>
      </c>
      <c r="AG236" s="47" t="s">
        <v>87</v>
      </c>
      <c r="AH236" s="46">
        <f>VLOOKUP(AG236,'Money Won'!$A$2:$B$89,2,0)</f>
        <v>46200</v>
      </c>
      <c r="AI236" s="110" t="s">
        <v>136</v>
      </c>
      <c r="AJ236" s="36">
        <f>VLOOKUP(AI236,'Money Won'!$A$2:$B$89,2,0)</f>
        <v>0</v>
      </c>
    </row>
    <row r="237" spans="1:36" x14ac:dyDescent="0.2">
      <c r="A237" s="1">
        <v>276</v>
      </c>
      <c r="B237" s="13" t="s">
        <v>294</v>
      </c>
      <c r="C237" s="13" t="s">
        <v>293</v>
      </c>
      <c r="D237" s="13" t="s">
        <v>304</v>
      </c>
      <c r="E237" s="1" t="s">
        <v>140</v>
      </c>
      <c r="F237" s="1" t="s">
        <v>106</v>
      </c>
      <c r="G237" s="32" t="s">
        <v>106</v>
      </c>
      <c r="H237" s="26">
        <f t="shared" si="3"/>
        <v>1924980</v>
      </c>
      <c r="I237" s="40" t="s">
        <v>38</v>
      </c>
      <c r="J237" s="41">
        <f>VLOOKUP(I237,'Money Won'!$A$2:$B$89,2,0)</f>
        <v>128150</v>
      </c>
      <c r="K237" s="42" t="s">
        <v>21</v>
      </c>
      <c r="L237" s="41">
        <f>VLOOKUP(K237,'Money Won'!$A$2:$B$89,2,0)</f>
        <v>286000</v>
      </c>
      <c r="M237" s="14" t="s">
        <v>68</v>
      </c>
      <c r="N237" s="15">
        <f>VLOOKUP(M237,'Money Won'!$A$2:$B$89,2,0)</f>
        <v>192500</v>
      </c>
      <c r="O237" s="14" t="s">
        <v>46</v>
      </c>
      <c r="P237" s="15">
        <f>VLOOKUP(O237,'Money Won'!$A$2:$B$89,2,0)</f>
        <v>154000</v>
      </c>
      <c r="Q237" s="14" t="s">
        <v>25</v>
      </c>
      <c r="R237" s="15">
        <f>VLOOKUP(Q237,'Money Won'!$A$2:$B$89,2,0)</f>
        <v>528000</v>
      </c>
      <c r="S237" s="16" t="s">
        <v>117</v>
      </c>
      <c r="T237" s="17">
        <f>VLOOKUP(S237,'Money Won'!$A$2:$B$89,2,0)</f>
        <v>35200</v>
      </c>
      <c r="U237" s="116" t="s">
        <v>85</v>
      </c>
      <c r="V237" s="17">
        <f>VLOOKUP(U237,'Money Won'!$A$2:$B$89,2,0)</f>
        <v>10000</v>
      </c>
      <c r="W237" s="16" t="s">
        <v>118</v>
      </c>
      <c r="X237" s="17">
        <f>VLOOKUP(W237,'Money Won'!$A$2:$B$89,2,0)</f>
        <v>27720</v>
      </c>
      <c r="Y237" s="18" t="s">
        <v>131</v>
      </c>
      <c r="Z237" s="19">
        <f>VLOOKUP(Y237,'Money Won'!$A$2:$B$89,2,0)</f>
        <v>27060</v>
      </c>
      <c r="AA237" s="20" t="s">
        <v>130</v>
      </c>
      <c r="AB237" s="19">
        <f>VLOOKUP(AA237,'Money Won'!$A$2:$B$89,2,0)</f>
        <v>386375</v>
      </c>
      <c r="AC237" s="20" t="s">
        <v>26</v>
      </c>
      <c r="AD237" s="19">
        <f>VLOOKUP(AC237,'Money Won'!$A$2:$B$89,2,0)</f>
        <v>93775</v>
      </c>
      <c r="AE237" s="113" t="s">
        <v>27</v>
      </c>
      <c r="AF237" s="46">
        <f>VLOOKUP(AE237,'Money Won'!$A$2:$B$89,2,0)</f>
        <v>10000</v>
      </c>
      <c r="AG237" s="47" t="s">
        <v>28</v>
      </c>
      <c r="AH237" s="46">
        <f>VLOOKUP(AG237,'Money Won'!$A$2:$B$89,2,0)</f>
        <v>46200</v>
      </c>
      <c r="AI237" s="110" t="s">
        <v>136</v>
      </c>
      <c r="AJ237" s="36">
        <f>VLOOKUP(AI237,'Money Won'!$A$2:$B$89,2,0)</f>
        <v>0</v>
      </c>
    </row>
    <row r="238" spans="1:36" x14ac:dyDescent="0.2">
      <c r="A238" s="1">
        <v>330</v>
      </c>
      <c r="B238" s="13" t="s">
        <v>922</v>
      </c>
      <c r="C238" s="13" t="s">
        <v>921</v>
      </c>
      <c r="D238" s="13" t="s">
        <v>922</v>
      </c>
      <c r="E238" s="1" t="s">
        <v>140</v>
      </c>
      <c r="F238" s="1" t="s">
        <v>106</v>
      </c>
      <c r="G238" s="32" t="s">
        <v>106</v>
      </c>
      <c r="H238" s="26">
        <f t="shared" si="3"/>
        <v>1923248</v>
      </c>
      <c r="I238" s="40" t="s">
        <v>29</v>
      </c>
      <c r="J238" s="41">
        <f>VLOOKUP(I238,'Money Won'!$A$2:$B$89,2,0)</f>
        <v>748000</v>
      </c>
      <c r="K238" s="42" t="s">
        <v>31</v>
      </c>
      <c r="L238" s="41">
        <f>VLOOKUP(K238,'Money Won'!$A$2:$B$89,2,0)</f>
        <v>170500</v>
      </c>
      <c r="M238" s="14" t="s">
        <v>68</v>
      </c>
      <c r="N238" s="15">
        <f>VLOOKUP(M238,'Money Won'!$A$2:$B$89,2,0)</f>
        <v>192500</v>
      </c>
      <c r="O238" s="111" t="s">
        <v>103</v>
      </c>
      <c r="P238" s="15">
        <f>VLOOKUP(O238,'Money Won'!$A$2:$B$89,2,0)</f>
        <v>10000</v>
      </c>
      <c r="Q238" s="14" t="s">
        <v>60</v>
      </c>
      <c r="R238" s="15">
        <f>VLOOKUP(Q238,'Money Won'!$A$2:$B$89,2,0)</f>
        <v>386375</v>
      </c>
      <c r="S238" s="16" t="s">
        <v>114</v>
      </c>
      <c r="T238" s="17">
        <f>VLOOKUP(S238,'Money Won'!$A$2:$B$89,2,0)</f>
        <v>35200</v>
      </c>
      <c r="U238" s="16" t="s">
        <v>23</v>
      </c>
      <c r="V238" s="17">
        <f>VLOOKUP(U238,'Money Won'!$A$2:$B$89,2,0)</f>
        <v>63663</v>
      </c>
      <c r="W238" s="16" t="s">
        <v>115</v>
      </c>
      <c r="X238" s="17">
        <f>VLOOKUP(W238,'Money Won'!$A$2:$B$89,2,0)</f>
        <v>46200</v>
      </c>
      <c r="Y238" s="18" t="s">
        <v>131</v>
      </c>
      <c r="Z238" s="19">
        <f>VLOOKUP(Y238,'Money Won'!$A$2:$B$89,2,0)</f>
        <v>27060</v>
      </c>
      <c r="AA238" s="20" t="s">
        <v>26</v>
      </c>
      <c r="AB238" s="19">
        <f>VLOOKUP(AA238,'Money Won'!$A$2:$B$89,2,0)</f>
        <v>93775</v>
      </c>
      <c r="AC238" s="20" t="s">
        <v>82</v>
      </c>
      <c r="AD238" s="19">
        <f>VLOOKUP(AC238,'Money Won'!$A$2:$B$89,2,0)</f>
        <v>93775</v>
      </c>
      <c r="AE238" s="113" t="s">
        <v>27</v>
      </c>
      <c r="AF238" s="46">
        <f>VLOOKUP(AE238,'Money Won'!$A$2:$B$89,2,0)</f>
        <v>10000</v>
      </c>
      <c r="AG238" s="47" t="s">
        <v>28</v>
      </c>
      <c r="AH238" s="46">
        <f>VLOOKUP(AG238,'Money Won'!$A$2:$B$89,2,0)</f>
        <v>46200</v>
      </c>
      <c r="AI238" s="110" t="s">
        <v>136</v>
      </c>
      <c r="AJ238" s="36">
        <f>VLOOKUP(AI238,'Money Won'!$A$2:$B$89,2,0)</f>
        <v>0</v>
      </c>
    </row>
    <row r="239" spans="1:36" x14ac:dyDescent="0.2">
      <c r="A239" s="22">
        <v>504</v>
      </c>
      <c r="B239" s="13" t="s">
        <v>510</v>
      </c>
      <c r="C239" s="13" t="s">
        <v>509</v>
      </c>
      <c r="D239" s="13" t="s">
        <v>510</v>
      </c>
      <c r="E239" s="1" t="s">
        <v>140</v>
      </c>
      <c r="F239" s="1" t="s">
        <v>106</v>
      </c>
      <c r="G239" s="32" t="s">
        <v>106</v>
      </c>
      <c r="H239" s="26">
        <f t="shared" si="3"/>
        <v>1921845</v>
      </c>
      <c r="I239" s="40" t="s">
        <v>21</v>
      </c>
      <c r="J239" s="41">
        <f>VLOOKUP(I239,'Money Won'!$A$2:$B$89,2,0)</f>
        <v>286000</v>
      </c>
      <c r="K239" s="42" t="s">
        <v>31</v>
      </c>
      <c r="L239" s="41">
        <f>VLOOKUP(K239,'Money Won'!$A$2:$B$89,2,0)</f>
        <v>170500</v>
      </c>
      <c r="M239" s="14" t="s">
        <v>68</v>
      </c>
      <c r="N239" s="15">
        <f>VLOOKUP(M239,'Money Won'!$A$2:$B$89,2,0)</f>
        <v>192500</v>
      </c>
      <c r="O239" s="14" t="s">
        <v>83</v>
      </c>
      <c r="P239" s="15">
        <f>VLOOKUP(O239,'Money Won'!$A$2:$B$89,2,0)</f>
        <v>231000</v>
      </c>
      <c r="Q239" s="14" t="s">
        <v>60</v>
      </c>
      <c r="R239" s="15">
        <f>VLOOKUP(Q239,'Money Won'!$A$2:$B$89,2,0)</f>
        <v>386375</v>
      </c>
      <c r="S239" s="16" t="s">
        <v>117</v>
      </c>
      <c r="T239" s="17">
        <f>VLOOKUP(S239,'Money Won'!$A$2:$B$89,2,0)</f>
        <v>35200</v>
      </c>
      <c r="U239" s="16" t="s">
        <v>118</v>
      </c>
      <c r="V239" s="17">
        <f>VLOOKUP(U239,'Money Won'!$A$2:$B$89,2,0)</f>
        <v>27720</v>
      </c>
      <c r="W239" s="16" t="s">
        <v>115</v>
      </c>
      <c r="X239" s="17">
        <f>VLOOKUP(W239,'Money Won'!$A$2:$B$89,2,0)</f>
        <v>46200</v>
      </c>
      <c r="Y239" s="18" t="s">
        <v>130</v>
      </c>
      <c r="Z239" s="19">
        <f>VLOOKUP(Y239,'Money Won'!$A$2:$B$89,2,0)</f>
        <v>386375</v>
      </c>
      <c r="AA239" s="20" t="s">
        <v>26</v>
      </c>
      <c r="AB239" s="19">
        <f>VLOOKUP(AA239,'Money Won'!$A$2:$B$89,2,0)</f>
        <v>93775</v>
      </c>
      <c r="AC239" s="114" t="s">
        <v>129</v>
      </c>
      <c r="AD239" s="19">
        <f>VLOOKUP(AC239,'Money Won'!$A$2:$B$89,2,0)</f>
        <v>10000</v>
      </c>
      <c r="AE239" s="113" t="s">
        <v>27</v>
      </c>
      <c r="AF239" s="46">
        <f>VLOOKUP(AE239,'Money Won'!$A$2:$B$89,2,0)</f>
        <v>10000</v>
      </c>
      <c r="AG239" s="47" t="s">
        <v>28</v>
      </c>
      <c r="AH239" s="46">
        <f>VLOOKUP(AG239,'Money Won'!$A$2:$B$89,2,0)</f>
        <v>46200</v>
      </c>
      <c r="AI239" s="110" t="s">
        <v>136</v>
      </c>
      <c r="AJ239" s="36">
        <f>VLOOKUP(AI239,'Money Won'!$A$2:$B$89,2,0)</f>
        <v>0</v>
      </c>
    </row>
    <row r="240" spans="1:36" x14ac:dyDescent="0.2">
      <c r="A240" s="1">
        <v>19</v>
      </c>
      <c r="B240" s="13" t="s">
        <v>739</v>
      </c>
      <c r="C240" s="13" t="s">
        <v>738</v>
      </c>
      <c r="D240" s="13" t="s">
        <v>739</v>
      </c>
      <c r="E240" s="1" t="s">
        <v>140</v>
      </c>
      <c r="F240" s="1" t="s">
        <v>106</v>
      </c>
      <c r="G240" s="32" t="s">
        <v>106</v>
      </c>
      <c r="H240" s="26">
        <f t="shared" si="3"/>
        <v>1920625</v>
      </c>
      <c r="I240" s="40" t="s">
        <v>54</v>
      </c>
      <c r="J240" s="41">
        <f>VLOOKUP(I240,'Money Won'!$A$2:$B$89,2,0)</f>
        <v>231000</v>
      </c>
      <c r="K240" s="42" t="s">
        <v>22</v>
      </c>
      <c r="L240" s="41">
        <f>VLOOKUP(K240,'Money Won'!$A$2:$B$89,2,0)</f>
        <v>386375</v>
      </c>
      <c r="M240" s="14" t="s">
        <v>68</v>
      </c>
      <c r="N240" s="15">
        <f>VLOOKUP(M240,'Money Won'!$A$2:$B$89,2,0)</f>
        <v>192500</v>
      </c>
      <c r="O240" s="14" t="s">
        <v>83</v>
      </c>
      <c r="P240" s="15">
        <f>VLOOKUP(O240,'Money Won'!$A$2:$B$89,2,0)</f>
        <v>231000</v>
      </c>
      <c r="Q240" s="14" t="s">
        <v>55</v>
      </c>
      <c r="R240" s="15">
        <f>VLOOKUP(Q240,'Money Won'!$A$2:$B$89,2,0)</f>
        <v>231000</v>
      </c>
      <c r="S240" s="116" t="s">
        <v>105</v>
      </c>
      <c r="T240" s="17">
        <f>VLOOKUP(S240,'Money Won'!$A$2:$B$89,2,0)</f>
        <v>10000</v>
      </c>
      <c r="U240" s="116" t="s">
        <v>92</v>
      </c>
      <c r="V240" s="17">
        <f>VLOOKUP(U240,'Money Won'!$A$2:$B$89,2,0)</f>
        <v>10000</v>
      </c>
      <c r="W240" s="16" t="s">
        <v>115</v>
      </c>
      <c r="X240" s="17">
        <f>VLOOKUP(W240,'Money Won'!$A$2:$B$89,2,0)</f>
        <v>46200</v>
      </c>
      <c r="Y240" s="18" t="s">
        <v>130</v>
      </c>
      <c r="Z240" s="19">
        <f>VLOOKUP(Y240,'Money Won'!$A$2:$B$89,2,0)</f>
        <v>386375</v>
      </c>
      <c r="AA240" s="20" t="s">
        <v>64</v>
      </c>
      <c r="AB240" s="19">
        <f>VLOOKUP(AA240,'Money Won'!$A$2:$B$89,2,0)</f>
        <v>93775</v>
      </c>
      <c r="AC240" s="114" t="s">
        <v>123</v>
      </c>
      <c r="AD240" s="19">
        <f>VLOOKUP(AC240,'Money Won'!$A$2:$B$89,2,0)</f>
        <v>10000</v>
      </c>
      <c r="AE240" s="45" t="s">
        <v>28</v>
      </c>
      <c r="AF240" s="46">
        <f>VLOOKUP(AE240,'Money Won'!$A$2:$B$89,2,0)</f>
        <v>46200</v>
      </c>
      <c r="AG240" s="47" t="s">
        <v>87</v>
      </c>
      <c r="AH240" s="46">
        <f>VLOOKUP(AG240,'Money Won'!$A$2:$B$89,2,0)</f>
        <v>46200</v>
      </c>
      <c r="AI240" s="110" t="s">
        <v>136</v>
      </c>
      <c r="AJ240" s="36">
        <f>VLOOKUP(AI240,'Money Won'!$A$2:$B$89,2,0)</f>
        <v>0</v>
      </c>
    </row>
    <row r="241" spans="1:36" x14ac:dyDescent="0.2">
      <c r="A241" s="1">
        <v>174</v>
      </c>
      <c r="B241" s="13" t="s">
        <v>163</v>
      </c>
      <c r="C241" s="13" t="s">
        <v>162</v>
      </c>
      <c r="D241" s="13" t="s">
        <v>163</v>
      </c>
      <c r="E241" s="1" t="s">
        <v>156</v>
      </c>
      <c r="F241" s="1" t="s">
        <v>106</v>
      </c>
      <c r="G241" s="32" t="s">
        <v>106</v>
      </c>
      <c r="H241" s="26">
        <f t="shared" si="3"/>
        <v>1920350</v>
      </c>
      <c r="I241" s="40" t="s">
        <v>21</v>
      </c>
      <c r="J241" s="41">
        <f>VLOOKUP(I241,'Money Won'!$A$2:$B$89,2,0)</f>
        <v>286000</v>
      </c>
      <c r="K241" s="42" t="s">
        <v>22</v>
      </c>
      <c r="L241" s="41">
        <f>VLOOKUP(K241,'Money Won'!$A$2:$B$89,2,0)</f>
        <v>386375</v>
      </c>
      <c r="M241" s="14" t="s">
        <v>46</v>
      </c>
      <c r="N241" s="15">
        <f>VLOOKUP(M241,'Money Won'!$A$2:$B$89,2,0)</f>
        <v>154000</v>
      </c>
      <c r="O241" s="14" t="s">
        <v>25</v>
      </c>
      <c r="P241" s="15">
        <f>VLOOKUP(O241,'Money Won'!$A$2:$B$89,2,0)</f>
        <v>528000</v>
      </c>
      <c r="Q241" s="111" t="s">
        <v>43</v>
      </c>
      <c r="R241" s="15">
        <f>VLOOKUP(Q241,'Money Won'!$A$2:$B$89,2,0)</f>
        <v>10000</v>
      </c>
      <c r="S241" s="16" t="s">
        <v>117</v>
      </c>
      <c r="T241" s="17">
        <f>VLOOKUP(S241,'Money Won'!$A$2:$B$89,2,0)</f>
        <v>35200</v>
      </c>
      <c r="U241" s="116" t="s">
        <v>92</v>
      </c>
      <c r="V241" s="17">
        <f>VLOOKUP(U241,'Money Won'!$A$2:$B$89,2,0)</f>
        <v>10000</v>
      </c>
      <c r="W241" s="16" t="s">
        <v>116</v>
      </c>
      <c r="X241" s="17">
        <f>VLOOKUP(W241,'Money Won'!$A$2:$B$89,2,0)</f>
        <v>286000</v>
      </c>
      <c r="Y241" s="18" t="s">
        <v>26</v>
      </c>
      <c r="Z241" s="19">
        <f>VLOOKUP(Y241,'Money Won'!$A$2:$B$89,2,0)</f>
        <v>93775</v>
      </c>
      <c r="AA241" s="20" t="s">
        <v>33</v>
      </c>
      <c r="AB241" s="19">
        <f>VLOOKUP(AA241,'Money Won'!$A$2:$B$89,2,0)</f>
        <v>46200</v>
      </c>
      <c r="AC241" s="114" t="s">
        <v>121</v>
      </c>
      <c r="AD241" s="19">
        <f>VLOOKUP(AC241,'Money Won'!$A$2:$B$89,2,0)</f>
        <v>10000</v>
      </c>
      <c r="AE241" s="45" t="s">
        <v>95</v>
      </c>
      <c r="AF241" s="46">
        <f>VLOOKUP(AE241,'Money Won'!$A$2:$B$89,2,0)</f>
        <v>28600</v>
      </c>
      <c r="AG241" s="47" t="s">
        <v>28</v>
      </c>
      <c r="AH241" s="46">
        <f>VLOOKUP(AG241,'Money Won'!$A$2:$B$89,2,0)</f>
        <v>46200</v>
      </c>
      <c r="AI241" s="110" t="s">
        <v>137</v>
      </c>
      <c r="AJ241" s="36">
        <f>VLOOKUP(AI241,'Money Won'!$A$2:$B$89,2,0)</f>
        <v>0</v>
      </c>
    </row>
    <row r="242" spans="1:36" x14ac:dyDescent="0.2">
      <c r="A242" s="22">
        <v>145</v>
      </c>
      <c r="B242" s="13" t="s">
        <v>1069</v>
      </c>
      <c r="C242" s="13" t="s">
        <v>1068</v>
      </c>
      <c r="D242" s="13" t="s">
        <v>1071</v>
      </c>
      <c r="E242" s="1" t="s">
        <v>140</v>
      </c>
      <c r="F242" s="1" t="s">
        <v>106</v>
      </c>
      <c r="G242" s="32" t="s">
        <v>106</v>
      </c>
      <c r="H242" s="26">
        <f t="shared" si="3"/>
        <v>1915913</v>
      </c>
      <c r="I242" s="40" t="s">
        <v>22</v>
      </c>
      <c r="J242" s="41">
        <f>VLOOKUP(I242,'Money Won'!$A$2:$B$89,2,0)</f>
        <v>386375</v>
      </c>
      <c r="K242" s="42" t="s">
        <v>29</v>
      </c>
      <c r="L242" s="41">
        <f>VLOOKUP(K242,'Money Won'!$A$2:$B$89,2,0)</f>
        <v>748000</v>
      </c>
      <c r="M242" s="14" t="s">
        <v>60</v>
      </c>
      <c r="N242" s="15">
        <f>VLOOKUP(M242,'Money Won'!$A$2:$B$89,2,0)</f>
        <v>386375</v>
      </c>
      <c r="O242" s="14" t="s">
        <v>100</v>
      </c>
      <c r="P242" s="15">
        <f>VLOOKUP(O242,'Money Won'!$A$2:$B$89,2,0)</f>
        <v>76450</v>
      </c>
      <c r="Q242" s="111" t="s">
        <v>43</v>
      </c>
      <c r="R242" s="15">
        <f>VLOOKUP(Q242,'Money Won'!$A$2:$B$89,2,0)</f>
        <v>10000</v>
      </c>
      <c r="S242" s="16" t="s">
        <v>81</v>
      </c>
      <c r="T242" s="17">
        <f>VLOOKUP(S242,'Money Won'!$A$2:$B$89,2,0)</f>
        <v>76450</v>
      </c>
      <c r="U242" s="16" t="s">
        <v>23</v>
      </c>
      <c r="V242" s="17">
        <f>VLOOKUP(U242,'Money Won'!$A$2:$B$89,2,0)</f>
        <v>63663</v>
      </c>
      <c r="W242" s="16" t="s">
        <v>115</v>
      </c>
      <c r="X242" s="17">
        <f>VLOOKUP(W242,'Money Won'!$A$2:$B$89,2,0)</f>
        <v>46200</v>
      </c>
      <c r="Y242" s="115" t="s">
        <v>122</v>
      </c>
      <c r="Z242" s="19">
        <f>VLOOKUP(Y242,'Money Won'!$A$2:$B$89,2,0)</f>
        <v>10000</v>
      </c>
      <c r="AA242" s="114" t="s">
        <v>123</v>
      </c>
      <c r="AB242" s="19">
        <f>VLOOKUP(AA242,'Money Won'!$A$2:$B$89,2,0)</f>
        <v>10000</v>
      </c>
      <c r="AC242" s="114" t="s">
        <v>91</v>
      </c>
      <c r="AD242" s="19">
        <f>VLOOKUP(AC242,'Money Won'!$A$2:$B$89,2,0)</f>
        <v>10000</v>
      </c>
      <c r="AE242" s="45" t="s">
        <v>28</v>
      </c>
      <c r="AF242" s="46">
        <f>VLOOKUP(AE242,'Money Won'!$A$2:$B$89,2,0)</f>
        <v>46200</v>
      </c>
      <c r="AG242" s="47" t="s">
        <v>87</v>
      </c>
      <c r="AH242" s="46">
        <f>VLOOKUP(AG242,'Money Won'!$A$2:$B$89,2,0)</f>
        <v>46200</v>
      </c>
      <c r="AI242" s="110" t="s">
        <v>133</v>
      </c>
      <c r="AJ242" s="36">
        <f>VLOOKUP(AI242,'Money Won'!$A$2:$B$89,2,0)</f>
        <v>0</v>
      </c>
    </row>
    <row r="243" spans="1:36" x14ac:dyDescent="0.2">
      <c r="A243" s="1">
        <v>37</v>
      </c>
      <c r="B243" s="13" t="s">
        <v>458</v>
      </c>
      <c r="C243" s="13" t="s">
        <v>256</v>
      </c>
      <c r="D243" s="13" t="s">
        <v>257</v>
      </c>
      <c r="E243" s="1" t="s">
        <v>140</v>
      </c>
      <c r="F243" s="1" t="s">
        <v>106</v>
      </c>
      <c r="G243" s="32" t="s">
        <v>106</v>
      </c>
      <c r="H243" s="26">
        <f t="shared" si="3"/>
        <v>1914496</v>
      </c>
      <c r="I243" s="40" t="s">
        <v>54</v>
      </c>
      <c r="J243" s="41">
        <f>VLOOKUP(I243,'Money Won'!$A$2:$B$89,2,0)</f>
        <v>231000</v>
      </c>
      <c r="K243" s="42" t="s">
        <v>97</v>
      </c>
      <c r="L243" s="41">
        <f>VLOOKUP(K243,'Money Won'!$A$2:$B$89,2,0)</f>
        <v>63663</v>
      </c>
      <c r="M243" s="14" t="s">
        <v>46</v>
      </c>
      <c r="N243" s="15">
        <f>VLOOKUP(M243,'Money Won'!$A$2:$B$89,2,0)</f>
        <v>154000</v>
      </c>
      <c r="O243" s="14" t="s">
        <v>68</v>
      </c>
      <c r="P243" s="15">
        <f>VLOOKUP(O243,'Money Won'!$A$2:$B$89,2,0)</f>
        <v>192500</v>
      </c>
      <c r="Q243" s="14" t="s">
        <v>25</v>
      </c>
      <c r="R243" s="15">
        <f>VLOOKUP(Q243,'Money Won'!$A$2:$B$89,2,0)</f>
        <v>528000</v>
      </c>
      <c r="S243" s="16" t="s">
        <v>117</v>
      </c>
      <c r="T243" s="17">
        <f>VLOOKUP(S243,'Money Won'!$A$2:$B$89,2,0)</f>
        <v>35200</v>
      </c>
      <c r="U243" s="16" t="s">
        <v>118</v>
      </c>
      <c r="V243" s="17">
        <f>VLOOKUP(U243,'Money Won'!$A$2:$B$89,2,0)</f>
        <v>27720</v>
      </c>
      <c r="W243" s="16" t="s">
        <v>115</v>
      </c>
      <c r="X243" s="17">
        <f>VLOOKUP(W243,'Money Won'!$A$2:$B$89,2,0)</f>
        <v>46200</v>
      </c>
      <c r="Y243" s="18" t="s">
        <v>130</v>
      </c>
      <c r="Z243" s="19">
        <f>VLOOKUP(Y243,'Money Won'!$A$2:$B$89,2,0)</f>
        <v>386375</v>
      </c>
      <c r="AA243" s="20" t="s">
        <v>125</v>
      </c>
      <c r="AB243" s="19">
        <f>VLOOKUP(AA243,'Money Won'!$A$2:$B$89,2,0)</f>
        <v>63663</v>
      </c>
      <c r="AC243" s="20" t="s">
        <v>26</v>
      </c>
      <c r="AD243" s="19">
        <f>VLOOKUP(AC243,'Money Won'!$A$2:$B$89,2,0)</f>
        <v>93775</v>
      </c>
      <c r="AE243" s="45" t="s">
        <v>28</v>
      </c>
      <c r="AF243" s="46">
        <f>VLOOKUP(AE243,'Money Won'!$A$2:$B$89,2,0)</f>
        <v>46200</v>
      </c>
      <c r="AG243" s="47" t="s">
        <v>87</v>
      </c>
      <c r="AH243" s="46">
        <f>VLOOKUP(AG243,'Money Won'!$A$2:$B$89,2,0)</f>
        <v>46200</v>
      </c>
      <c r="AI243" s="110" t="s">
        <v>136</v>
      </c>
      <c r="AJ243" s="36">
        <f>VLOOKUP(AI243,'Money Won'!$A$2:$B$89,2,0)</f>
        <v>0</v>
      </c>
    </row>
    <row r="244" spans="1:36" x14ac:dyDescent="0.2">
      <c r="A244" s="1">
        <v>233</v>
      </c>
      <c r="B244" s="13" t="s">
        <v>889</v>
      </c>
      <c r="C244" s="13" t="s">
        <v>886</v>
      </c>
      <c r="D244" s="13" t="s">
        <v>891</v>
      </c>
      <c r="E244" s="1" t="s">
        <v>140</v>
      </c>
      <c r="F244" s="1" t="s">
        <v>106</v>
      </c>
      <c r="G244" s="32" t="s">
        <v>106</v>
      </c>
      <c r="H244" s="26">
        <f t="shared" si="3"/>
        <v>1914175</v>
      </c>
      <c r="I244" s="40" t="s">
        <v>54</v>
      </c>
      <c r="J244" s="41">
        <f>VLOOKUP(I244,'Money Won'!$A$2:$B$89,2,0)</f>
        <v>231000</v>
      </c>
      <c r="K244" s="42" t="s">
        <v>29</v>
      </c>
      <c r="L244" s="41">
        <f>VLOOKUP(K244,'Money Won'!$A$2:$B$89,2,0)</f>
        <v>748000</v>
      </c>
      <c r="M244" s="14" t="s">
        <v>68</v>
      </c>
      <c r="N244" s="15">
        <f>VLOOKUP(M244,'Money Won'!$A$2:$B$89,2,0)</f>
        <v>192500</v>
      </c>
      <c r="O244" s="111" t="s">
        <v>103</v>
      </c>
      <c r="P244" s="15">
        <f>VLOOKUP(O244,'Money Won'!$A$2:$B$89,2,0)</f>
        <v>10000</v>
      </c>
      <c r="Q244" s="111" t="s">
        <v>43</v>
      </c>
      <c r="R244" s="15">
        <f>VLOOKUP(Q244,'Money Won'!$A$2:$B$89,2,0)</f>
        <v>10000</v>
      </c>
      <c r="S244" s="16" t="s">
        <v>81</v>
      </c>
      <c r="T244" s="17">
        <f>VLOOKUP(S244,'Money Won'!$A$2:$B$89,2,0)</f>
        <v>76450</v>
      </c>
      <c r="U244" s="116" t="s">
        <v>92</v>
      </c>
      <c r="V244" s="17">
        <f>VLOOKUP(U244,'Money Won'!$A$2:$B$89,2,0)</f>
        <v>10000</v>
      </c>
      <c r="W244" s="16" t="s">
        <v>78</v>
      </c>
      <c r="X244" s="17">
        <f>VLOOKUP(W244,'Money Won'!$A$2:$B$89,2,0)</f>
        <v>55275</v>
      </c>
      <c r="Y244" s="18" t="s">
        <v>130</v>
      </c>
      <c r="Z244" s="19">
        <f>VLOOKUP(Y244,'Money Won'!$A$2:$B$89,2,0)</f>
        <v>386375</v>
      </c>
      <c r="AA244" s="20" t="s">
        <v>128</v>
      </c>
      <c r="AB244" s="19">
        <f>VLOOKUP(AA244,'Money Won'!$A$2:$B$89,2,0)</f>
        <v>26000</v>
      </c>
      <c r="AC244" s="20" t="s">
        <v>26</v>
      </c>
      <c r="AD244" s="19">
        <f>VLOOKUP(AC244,'Money Won'!$A$2:$B$89,2,0)</f>
        <v>93775</v>
      </c>
      <c r="AE244" s="45" t="s">
        <v>28</v>
      </c>
      <c r="AF244" s="46">
        <f>VLOOKUP(AE244,'Money Won'!$A$2:$B$89,2,0)</f>
        <v>46200</v>
      </c>
      <c r="AG244" s="47" t="s">
        <v>95</v>
      </c>
      <c r="AH244" s="46">
        <f>VLOOKUP(AG244,'Money Won'!$A$2:$B$89,2,0)</f>
        <v>28600</v>
      </c>
      <c r="AI244" s="110" t="s">
        <v>133</v>
      </c>
      <c r="AJ244" s="36">
        <f>VLOOKUP(AI244,'Money Won'!$A$2:$B$89,2,0)</f>
        <v>0</v>
      </c>
    </row>
    <row r="245" spans="1:36" x14ac:dyDescent="0.2">
      <c r="A245" s="22">
        <v>395</v>
      </c>
      <c r="B245" s="13" t="s">
        <v>713</v>
      </c>
      <c r="C245" s="13" t="s">
        <v>712</v>
      </c>
      <c r="D245" s="13" t="s">
        <v>710</v>
      </c>
      <c r="E245" s="1" t="s">
        <v>156</v>
      </c>
      <c r="F245" s="1" t="s">
        <v>106</v>
      </c>
      <c r="G245" s="32" t="s">
        <v>106</v>
      </c>
      <c r="H245" s="26">
        <f t="shared" si="3"/>
        <v>1913430</v>
      </c>
      <c r="I245" s="40" t="s">
        <v>54</v>
      </c>
      <c r="J245" s="41">
        <f>VLOOKUP(I245,'Money Won'!$A$2:$B$89,2,0)</f>
        <v>231000</v>
      </c>
      <c r="K245" s="42" t="s">
        <v>63</v>
      </c>
      <c r="L245" s="41">
        <f>VLOOKUP(K245,'Money Won'!$A$2:$B$89,2,0)</f>
        <v>386375</v>
      </c>
      <c r="M245" s="14" t="s">
        <v>68</v>
      </c>
      <c r="N245" s="15">
        <f>VLOOKUP(M245,'Money Won'!$A$2:$B$89,2,0)</f>
        <v>192500</v>
      </c>
      <c r="O245" s="14" t="s">
        <v>25</v>
      </c>
      <c r="P245" s="15">
        <f>VLOOKUP(O245,'Money Won'!$A$2:$B$89,2,0)</f>
        <v>528000</v>
      </c>
      <c r="Q245" s="111" t="s">
        <v>72</v>
      </c>
      <c r="R245" s="15">
        <f>VLOOKUP(Q245,'Money Won'!$A$2:$B$89,2,0)</f>
        <v>10000</v>
      </c>
      <c r="S245" s="116" t="s">
        <v>85</v>
      </c>
      <c r="T245" s="17">
        <f>VLOOKUP(S245,'Money Won'!$A$2:$B$89,2,0)</f>
        <v>10000</v>
      </c>
      <c r="U245" s="16" t="s">
        <v>116</v>
      </c>
      <c r="V245" s="17">
        <f>VLOOKUP(U245,'Money Won'!$A$2:$B$89,2,0)</f>
        <v>286000</v>
      </c>
      <c r="W245" s="16" t="s">
        <v>118</v>
      </c>
      <c r="X245" s="17">
        <f>VLOOKUP(W245,'Money Won'!$A$2:$B$89,2,0)</f>
        <v>27720</v>
      </c>
      <c r="Y245" s="18" t="s">
        <v>131</v>
      </c>
      <c r="Z245" s="19">
        <f>VLOOKUP(Y245,'Money Won'!$A$2:$B$89,2,0)</f>
        <v>27060</v>
      </c>
      <c r="AA245" s="20" t="s">
        <v>64</v>
      </c>
      <c r="AB245" s="19">
        <f>VLOOKUP(AA245,'Money Won'!$A$2:$B$89,2,0)</f>
        <v>93775</v>
      </c>
      <c r="AC245" s="20" t="s">
        <v>33</v>
      </c>
      <c r="AD245" s="19">
        <f>VLOOKUP(AC245,'Money Won'!$A$2:$B$89,2,0)</f>
        <v>46200</v>
      </c>
      <c r="AE245" s="45" t="s">
        <v>95</v>
      </c>
      <c r="AF245" s="46">
        <f>VLOOKUP(AE245,'Money Won'!$A$2:$B$89,2,0)</f>
        <v>28600</v>
      </c>
      <c r="AG245" s="47" t="s">
        <v>87</v>
      </c>
      <c r="AH245" s="46">
        <f>VLOOKUP(AG245,'Money Won'!$A$2:$B$89,2,0)</f>
        <v>46200</v>
      </c>
      <c r="AI245" s="110" t="s">
        <v>136</v>
      </c>
      <c r="AJ245" s="36">
        <f>VLOOKUP(AI245,'Money Won'!$A$2:$B$89,2,0)</f>
        <v>0</v>
      </c>
    </row>
    <row r="246" spans="1:36" x14ac:dyDescent="0.2">
      <c r="A246" s="1">
        <v>144</v>
      </c>
      <c r="B246" s="13" t="s">
        <v>588</v>
      </c>
      <c r="C246" s="13" t="s">
        <v>586</v>
      </c>
      <c r="D246" s="13" t="s">
        <v>589</v>
      </c>
      <c r="E246" s="1" t="s">
        <v>140</v>
      </c>
      <c r="F246" s="1" t="s">
        <v>106</v>
      </c>
      <c r="G246" s="32" t="s">
        <v>106</v>
      </c>
      <c r="H246" s="26">
        <f t="shared" si="3"/>
        <v>1909415</v>
      </c>
      <c r="I246" s="40" t="s">
        <v>31</v>
      </c>
      <c r="J246" s="41">
        <f>VLOOKUP(I246,'Money Won'!$A$2:$B$89,2,0)</f>
        <v>170500</v>
      </c>
      <c r="K246" s="42" t="s">
        <v>21</v>
      </c>
      <c r="L246" s="41">
        <f>VLOOKUP(K246,'Money Won'!$A$2:$B$89,2,0)</f>
        <v>286000</v>
      </c>
      <c r="M246" s="14" t="s">
        <v>25</v>
      </c>
      <c r="N246" s="15">
        <f>VLOOKUP(M246,'Money Won'!$A$2:$B$89,2,0)</f>
        <v>528000</v>
      </c>
      <c r="O246" s="111" t="s">
        <v>103</v>
      </c>
      <c r="P246" s="15">
        <f>VLOOKUP(O246,'Money Won'!$A$2:$B$89,2,0)</f>
        <v>10000</v>
      </c>
      <c r="Q246" s="14" t="s">
        <v>47</v>
      </c>
      <c r="R246" s="15">
        <f>VLOOKUP(Q246,'Money Won'!$A$2:$B$89,2,0)</f>
        <v>170500</v>
      </c>
      <c r="S246" s="16" t="s">
        <v>98</v>
      </c>
      <c r="T246" s="17">
        <f>VLOOKUP(S246,'Money Won'!$A$2:$B$89,2,0)</f>
        <v>30140</v>
      </c>
      <c r="U246" s="16" t="s">
        <v>78</v>
      </c>
      <c r="V246" s="17">
        <f>VLOOKUP(U246,'Money Won'!$A$2:$B$89,2,0)</f>
        <v>55275</v>
      </c>
      <c r="W246" s="16" t="s">
        <v>81</v>
      </c>
      <c r="X246" s="17">
        <f>VLOOKUP(W246,'Money Won'!$A$2:$B$89,2,0)</f>
        <v>76450</v>
      </c>
      <c r="Y246" s="18" t="s">
        <v>130</v>
      </c>
      <c r="Z246" s="19">
        <f>VLOOKUP(Y246,'Money Won'!$A$2:$B$89,2,0)</f>
        <v>386375</v>
      </c>
      <c r="AA246" s="114" t="s">
        <v>44</v>
      </c>
      <c r="AB246" s="19">
        <f>VLOOKUP(AA246,'Money Won'!$A$2:$B$89,2,0)</f>
        <v>10000</v>
      </c>
      <c r="AC246" s="20" t="s">
        <v>26</v>
      </c>
      <c r="AD246" s="19">
        <f>VLOOKUP(AC246,'Money Won'!$A$2:$B$89,2,0)</f>
        <v>93775</v>
      </c>
      <c r="AE246" s="45" t="s">
        <v>28</v>
      </c>
      <c r="AF246" s="46">
        <f>VLOOKUP(AE246,'Money Won'!$A$2:$B$89,2,0)</f>
        <v>46200</v>
      </c>
      <c r="AG246" s="47" t="s">
        <v>87</v>
      </c>
      <c r="AH246" s="46">
        <f>VLOOKUP(AG246,'Money Won'!$A$2:$B$89,2,0)</f>
        <v>46200</v>
      </c>
      <c r="AI246" s="110" t="s">
        <v>138</v>
      </c>
      <c r="AJ246" s="36">
        <f>VLOOKUP(AI246,'Money Won'!$A$2:$B$89,2,0)</f>
        <v>0</v>
      </c>
    </row>
    <row r="247" spans="1:36" x14ac:dyDescent="0.2">
      <c r="A247" s="1">
        <v>10</v>
      </c>
      <c r="B247" s="13" t="s">
        <v>856</v>
      </c>
      <c r="C247" s="13" t="s">
        <v>855</v>
      </c>
      <c r="D247" s="13" t="s">
        <v>856</v>
      </c>
      <c r="E247" s="1" t="s">
        <v>140</v>
      </c>
      <c r="F247" s="1" t="s">
        <v>106</v>
      </c>
      <c r="G247" s="32" t="s">
        <v>106</v>
      </c>
      <c r="H247" s="26">
        <f t="shared" si="3"/>
        <v>1908398</v>
      </c>
      <c r="I247" s="40" t="s">
        <v>54</v>
      </c>
      <c r="J247" s="41">
        <f>VLOOKUP(I247,'Money Won'!$A$2:$B$89,2,0)</f>
        <v>231000</v>
      </c>
      <c r="K247" s="42" t="s">
        <v>21</v>
      </c>
      <c r="L247" s="41">
        <f>VLOOKUP(K247,'Money Won'!$A$2:$B$89,2,0)</f>
        <v>286000</v>
      </c>
      <c r="M247" s="14" t="s">
        <v>68</v>
      </c>
      <c r="N247" s="15">
        <f>VLOOKUP(M247,'Money Won'!$A$2:$B$89,2,0)</f>
        <v>192500</v>
      </c>
      <c r="O247" s="14" t="s">
        <v>42</v>
      </c>
      <c r="P247" s="15">
        <f>VLOOKUP(O247,'Money Won'!$A$2:$B$89,2,0)</f>
        <v>46200</v>
      </c>
      <c r="Q247" s="14" t="s">
        <v>25</v>
      </c>
      <c r="R247" s="15">
        <f>VLOOKUP(Q247,'Money Won'!$A$2:$B$89,2,0)</f>
        <v>528000</v>
      </c>
      <c r="S247" s="16" t="s">
        <v>114</v>
      </c>
      <c r="T247" s="17">
        <f>VLOOKUP(S247,'Money Won'!$A$2:$B$89,2,0)</f>
        <v>35200</v>
      </c>
      <c r="U247" s="116" t="s">
        <v>92</v>
      </c>
      <c r="V247" s="17">
        <f>VLOOKUP(U247,'Money Won'!$A$2:$B$89,2,0)</f>
        <v>10000</v>
      </c>
      <c r="W247" s="16" t="s">
        <v>115</v>
      </c>
      <c r="X247" s="17">
        <f>VLOOKUP(W247,'Money Won'!$A$2:$B$89,2,0)</f>
        <v>46200</v>
      </c>
      <c r="Y247" s="18" t="s">
        <v>130</v>
      </c>
      <c r="Z247" s="19">
        <f>VLOOKUP(Y247,'Money Won'!$A$2:$B$89,2,0)</f>
        <v>386375</v>
      </c>
      <c r="AA247" s="20" t="s">
        <v>125</v>
      </c>
      <c r="AB247" s="19">
        <f>VLOOKUP(AA247,'Money Won'!$A$2:$B$89,2,0)</f>
        <v>63663</v>
      </c>
      <c r="AC247" s="20" t="s">
        <v>131</v>
      </c>
      <c r="AD247" s="19">
        <f>VLOOKUP(AC247,'Money Won'!$A$2:$B$89,2,0)</f>
        <v>27060</v>
      </c>
      <c r="AE247" s="45" t="s">
        <v>28</v>
      </c>
      <c r="AF247" s="46">
        <f>VLOOKUP(AE247,'Money Won'!$A$2:$B$89,2,0)</f>
        <v>46200</v>
      </c>
      <c r="AG247" s="112" t="s">
        <v>90</v>
      </c>
      <c r="AH247" s="46">
        <f>VLOOKUP(AG247,'Money Won'!$A$2:$B$89,2,0)</f>
        <v>10000</v>
      </c>
      <c r="AI247" s="110" t="s">
        <v>136</v>
      </c>
      <c r="AJ247" s="36">
        <f>VLOOKUP(AI247,'Money Won'!$A$2:$B$89,2,0)</f>
        <v>0</v>
      </c>
    </row>
    <row r="248" spans="1:36" x14ac:dyDescent="0.2">
      <c r="A248" s="22">
        <v>291</v>
      </c>
      <c r="B248" s="13" t="s">
        <v>244</v>
      </c>
      <c r="C248" s="13" t="s">
        <v>240</v>
      </c>
      <c r="D248" s="13" t="s">
        <v>245</v>
      </c>
      <c r="E248" s="1" t="s">
        <v>140</v>
      </c>
      <c r="F248" s="1" t="s">
        <v>106</v>
      </c>
      <c r="G248" s="32" t="s">
        <v>106</v>
      </c>
      <c r="H248" s="26">
        <f t="shared" si="3"/>
        <v>1903988</v>
      </c>
      <c r="I248" s="40" t="s">
        <v>22</v>
      </c>
      <c r="J248" s="41">
        <f>VLOOKUP(I248,'Money Won'!$A$2:$B$89,2,0)</f>
        <v>386375</v>
      </c>
      <c r="K248" s="42" t="s">
        <v>97</v>
      </c>
      <c r="L248" s="41">
        <f>VLOOKUP(K248,'Money Won'!$A$2:$B$89,2,0)</f>
        <v>63663</v>
      </c>
      <c r="M248" s="14" t="s">
        <v>25</v>
      </c>
      <c r="N248" s="15">
        <f>VLOOKUP(M248,'Money Won'!$A$2:$B$89,2,0)</f>
        <v>528000</v>
      </c>
      <c r="O248" s="14" t="s">
        <v>60</v>
      </c>
      <c r="P248" s="15">
        <f>VLOOKUP(O248,'Money Won'!$A$2:$B$89,2,0)</f>
        <v>386375</v>
      </c>
      <c r="Q248" s="14" t="s">
        <v>55</v>
      </c>
      <c r="R248" s="15">
        <f>VLOOKUP(Q248,'Money Won'!$A$2:$B$89,2,0)</f>
        <v>231000</v>
      </c>
      <c r="S248" s="116" t="s">
        <v>92</v>
      </c>
      <c r="T248" s="17">
        <f>VLOOKUP(S248,'Money Won'!$A$2:$B$89,2,0)</f>
        <v>10000</v>
      </c>
      <c r="U248" s="16" t="s">
        <v>24</v>
      </c>
      <c r="V248" s="17">
        <f>VLOOKUP(U248,'Money Won'!$A$2:$B$89,2,0)</f>
        <v>46200</v>
      </c>
      <c r="W248" s="16" t="s">
        <v>115</v>
      </c>
      <c r="X248" s="17">
        <f>VLOOKUP(W248,'Money Won'!$A$2:$B$89,2,0)</f>
        <v>46200</v>
      </c>
      <c r="Y248" s="18" t="s">
        <v>26</v>
      </c>
      <c r="Z248" s="19">
        <f>VLOOKUP(Y248,'Money Won'!$A$2:$B$89,2,0)</f>
        <v>93775</v>
      </c>
      <c r="AA248" s="20" t="s">
        <v>33</v>
      </c>
      <c r="AB248" s="19">
        <f>VLOOKUP(AA248,'Money Won'!$A$2:$B$89,2,0)</f>
        <v>46200</v>
      </c>
      <c r="AC248" s="114" t="s">
        <v>122</v>
      </c>
      <c r="AD248" s="19">
        <f>VLOOKUP(AC248,'Money Won'!$A$2:$B$89,2,0)</f>
        <v>10000</v>
      </c>
      <c r="AE248" s="45" t="s">
        <v>28</v>
      </c>
      <c r="AF248" s="46">
        <f>VLOOKUP(AE248,'Money Won'!$A$2:$B$89,2,0)</f>
        <v>46200</v>
      </c>
      <c r="AG248" s="112" t="s">
        <v>132</v>
      </c>
      <c r="AH248" s="46">
        <f>VLOOKUP(AG248,'Money Won'!$A$2:$B$89,2,0)</f>
        <v>10000</v>
      </c>
      <c r="AI248" s="110" t="s">
        <v>136</v>
      </c>
      <c r="AJ248" s="36">
        <f>VLOOKUP(AI248,'Money Won'!$A$2:$B$89,2,0)</f>
        <v>0</v>
      </c>
    </row>
    <row r="249" spans="1:36" x14ac:dyDescent="0.2">
      <c r="A249" s="1">
        <v>25</v>
      </c>
      <c r="B249" s="13" t="s">
        <v>707</v>
      </c>
      <c r="C249" s="13" t="s">
        <v>706</v>
      </c>
      <c r="D249" s="13" t="s">
        <v>1122</v>
      </c>
      <c r="E249" s="1" t="s">
        <v>140</v>
      </c>
      <c r="F249" s="1" t="s">
        <v>106</v>
      </c>
      <c r="G249" s="32" t="s">
        <v>106</v>
      </c>
      <c r="H249" s="26">
        <f t="shared" si="3"/>
        <v>1902845</v>
      </c>
      <c r="I249" s="40" t="s">
        <v>54</v>
      </c>
      <c r="J249" s="41">
        <f>VLOOKUP(I249,'Money Won'!$A$2:$B$89,2,0)</f>
        <v>231000</v>
      </c>
      <c r="K249" s="42" t="s">
        <v>52</v>
      </c>
      <c r="L249" s="41">
        <f>VLOOKUP(K249,'Money Won'!$A$2:$B$89,2,0)</f>
        <v>55275</v>
      </c>
      <c r="M249" s="14" t="s">
        <v>25</v>
      </c>
      <c r="N249" s="15">
        <f>VLOOKUP(M249,'Money Won'!$A$2:$B$89,2,0)</f>
        <v>528000</v>
      </c>
      <c r="O249" s="14" t="s">
        <v>60</v>
      </c>
      <c r="P249" s="15">
        <f>VLOOKUP(O249,'Money Won'!$A$2:$B$89,2,0)</f>
        <v>386375</v>
      </c>
      <c r="Q249" s="14" t="s">
        <v>68</v>
      </c>
      <c r="R249" s="15">
        <f>VLOOKUP(Q249,'Money Won'!$A$2:$B$89,2,0)</f>
        <v>192500</v>
      </c>
      <c r="S249" s="116" t="s">
        <v>85</v>
      </c>
      <c r="T249" s="17">
        <f>VLOOKUP(S249,'Money Won'!$A$2:$B$89,2,0)</f>
        <v>10000</v>
      </c>
      <c r="U249" s="16" t="s">
        <v>116</v>
      </c>
      <c r="V249" s="17">
        <f>VLOOKUP(U249,'Money Won'!$A$2:$B$89,2,0)</f>
        <v>286000</v>
      </c>
      <c r="W249" s="16" t="s">
        <v>118</v>
      </c>
      <c r="X249" s="17">
        <f>VLOOKUP(W249,'Money Won'!$A$2:$B$89,2,0)</f>
        <v>27720</v>
      </c>
      <c r="Y249" s="115" t="s">
        <v>122</v>
      </c>
      <c r="Z249" s="19">
        <f>VLOOKUP(Y249,'Money Won'!$A$2:$B$89,2,0)</f>
        <v>10000</v>
      </c>
      <c r="AA249" s="20" t="s">
        <v>64</v>
      </c>
      <c r="AB249" s="19">
        <f>VLOOKUP(AA249,'Money Won'!$A$2:$B$89,2,0)</f>
        <v>93775</v>
      </c>
      <c r="AC249" s="20" t="s">
        <v>128</v>
      </c>
      <c r="AD249" s="19">
        <f>VLOOKUP(AC249,'Money Won'!$A$2:$B$89,2,0)</f>
        <v>26000</v>
      </c>
      <c r="AE249" s="113" t="s">
        <v>132</v>
      </c>
      <c r="AF249" s="46">
        <f>VLOOKUP(AE249,'Money Won'!$A$2:$B$89,2,0)</f>
        <v>10000</v>
      </c>
      <c r="AG249" s="47" t="s">
        <v>28</v>
      </c>
      <c r="AH249" s="46">
        <f>VLOOKUP(AG249,'Money Won'!$A$2:$B$89,2,0)</f>
        <v>46200</v>
      </c>
      <c r="AI249" s="110" t="s">
        <v>137</v>
      </c>
      <c r="AJ249" s="36">
        <f>VLOOKUP(AI249,'Money Won'!$A$2:$B$89,2,0)</f>
        <v>0</v>
      </c>
    </row>
    <row r="250" spans="1:36" x14ac:dyDescent="0.2">
      <c r="A250" s="1">
        <v>527</v>
      </c>
      <c r="B250" s="13" t="s">
        <v>192</v>
      </c>
      <c r="C250" s="13" t="s">
        <v>191</v>
      </c>
      <c r="D250" s="13" t="s">
        <v>192</v>
      </c>
      <c r="E250" s="1" t="s">
        <v>140</v>
      </c>
      <c r="F250" s="1" t="s">
        <v>106</v>
      </c>
      <c r="G250" s="32" t="s">
        <v>106</v>
      </c>
      <c r="H250" s="26">
        <f t="shared" si="3"/>
        <v>1900675</v>
      </c>
      <c r="I250" s="40" t="s">
        <v>31</v>
      </c>
      <c r="J250" s="41">
        <f>VLOOKUP(I250,'Money Won'!$A$2:$B$89,2,0)</f>
        <v>170500</v>
      </c>
      <c r="K250" s="42" t="s">
        <v>41</v>
      </c>
      <c r="L250" s="41">
        <f>VLOOKUP(K250,'Money Won'!$A$2:$B$89,2,0)</f>
        <v>1188000</v>
      </c>
      <c r="M250" s="111" t="s">
        <v>103</v>
      </c>
      <c r="N250" s="15">
        <f>VLOOKUP(M250,'Money Won'!$A$2:$B$89,2,0)</f>
        <v>10000</v>
      </c>
      <c r="O250" s="14" t="s">
        <v>42</v>
      </c>
      <c r="P250" s="15">
        <f>VLOOKUP(O250,'Money Won'!$A$2:$B$89,2,0)</f>
        <v>46200</v>
      </c>
      <c r="Q250" s="111" t="s">
        <v>72</v>
      </c>
      <c r="R250" s="15">
        <f>VLOOKUP(Q250,'Money Won'!$A$2:$B$89,2,0)</f>
        <v>10000</v>
      </c>
      <c r="S250" s="116" t="s">
        <v>92</v>
      </c>
      <c r="T250" s="17">
        <f>VLOOKUP(S250,'Money Won'!$A$2:$B$89,2,0)</f>
        <v>10000</v>
      </c>
      <c r="U250" s="16" t="s">
        <v>116</v>
      </c>
      <c r="V250" s="17">
        <f>VLOOKUP(U250,'Money Won'!$A$2:$B$89,2,0)</f>
        <v>286000</v>
      </c>
      <c r="W250" s="116" t="s">
        <v>105</v>
      </c>
      <c r="X250" s="17">
        <f>VLOOKUP(W250,'Money Won'!$A$2:$B$89,2,0)</f>
        <v>10000</v>
      </c>
      <c r="Y250" s="18" t="s">
        <v>64</v>
      </c>
      <c r="Z250" s="19">
        <f>VLOOKUP(Y250,'Money Won'!$A$2:$B$89,2,0)</f>
        <v>93775</v>
      </c>
      <c r="AA250" s="114" t="s">
        <v>119</v>
      </c>
      <c r="AB250" s="19">
        <f>VLOOKUP(AA250,'Money Won'!$A$2:$B$89,2,0)</f>
        <v>10000</v>
      </c>
      <c r="AC250" s="114" t="s">
        <v>123</v>
      </c>
      <c r="AD250" s="19">
        <f>VLOOKUP(AC250,'Money Won'!$A$2:$B$89,2,0)</f>
        <v>10000</v>
      </c>
      <c r="AE250" s="45" t="s">
        <v>87</v>
      </c>
      <c r="AF250" s="46">
        <f>VLOOKUP(AE250,'Money Won'!$A$2:$B$89,2,0)</f>
        <v>46200</v>
      </c>
      <c r="AG250" s="112" t="s">
        <v>132</v>
      </c>
      <c r="AH250" s="46">
        <f>VLOOKUP(AG250,'Money Won'!$A$2:$B$89,2,0)</f>
        <v>10000</v>
      </c>
      <c r="AI250" s="110" t="s">
        <v>136</v>
      </c>
      <c r="AJ250" s="36">
        <f>VLOOKUP(AI250,'Money Won'!$A$2:$B$89,2,0)</f>
        <v>0</v>
      </c>
    </row>
    <row r="251" spans="1:36" x14ac:dyDescent="0.2">
      <c r="A251" s="22">
        <v>486</v>
      </c>
      <c r="B251" s="13" t="s">
        <v>405</v>
      </c>
      <c r="C251" s="13" t="s">
        <v>918</v>
      </c>
      <c r="D251" s="13" t="s">
        <v>405</v>
      </c>
      <c r="E251" s="1" t="s">
        <v>140</v>
      </c>
      <c r="F251" s="1" t="s">
        <v>106</v>
      </c>
      <c r="G251" s="32" t="s">
        <v>106</v>
      </c>
      <c r="H251" s="26">
        <f t="shared" si="3"/>
        <v>1899688</v>
      </c>
      <c r="I251" s="40" t="s">
        <v>29</v>
      </c>
      <c r="J251" s="41">
        <f>VLOOKUP(I251,'Money Won'!$A$2:$B$89,2,0)</f>
        <v>748000</v>
      </c>
      <c r="K251" s="42" t="s">
        <v>31</v>
      </c>
      <c r="L251" s="41">
        <f>VLOOKUP(K251,'Money Won'!$A$2:$B$89,2,0)</f>
        <v>170500</v>
      </c>
      <c r="M251" s="111" t="s">
        <v>103</v>
      </c>
      <c r="N251" s="15">
        <f>VLOOKUP(M251,'Money Won'!$A$2:$B$89,2,0)</f>
        <v>10000</v>
      </c>
      <c r="O251" s="14" t="s">
        <v>25</v>
      </c>
      <c r="P251" s="15">
        <f>VLOOKUP(O251,'Money Won'!$A$2:$B$89,2,0)</f>
        <v>528000</v>
      </c>
      <c r="Q251" s="111" t="s">
        <v>72</v>
      </c>
      <c r="R251" s="15">
        <f>VLOOKUP(Q251,'Money Won'!$A$2:$B$89,2,0)</f>
        <v>10000</v>
      </c>
      <c r="S251" s="116" t="s">
        <v>85</v>
      </c>
      <c r="T251" s="17">
        <f>VLOOKUP(S251,'Money Won'!$A$2:$B$89,2,0)</f>
        <v>10000</v>
      </c>
      <c r="U251" s="16" t="s">
        <v>102</v>
      </c>
      <c r="V251" s="17">
        <f>VLOOKUP(U251,'Money Won'!$A$2:$B$89,2,0)</f>
        <v>128150</v>
      </c>
      <c r="W251" s="16" t="s">
        <v>117</v>
      </c>
      <c r="X251" s="17">
        <f>VLOOKUP(W251,'Money Won'!$A$2:$B$89,2,0)</f>
        <v>35200</v>
      </c>
      <c r="Y251" s="18" t="s">
        <v>64</v>
      </c>
      <c r="Z251" s="19">
        <f>VLOOKUP(Y251,'Money Won'!$A$2:$B$89,2,0)</f>
        <v>93775</v>
      </c>
      <c r="AA251" s="20" t="s">
        <v>125</v>
      </c>
      <c r="AB251" s="19">
        <f>VLOOKUP(AA251,'Money Won'!$A$2:$B$89,2,0)</f>
        <v>63663</v>
      </c>
      <c r="AC251" s="114" t="s">
        <v>129</v>
      </c>
      <c r="AD251" s="19">
        <f>VLOOKUP(AC251,'Money Won'!$A$2:$B$89,2,0)</f>
        <v>10000</v>
      </c>
      <c r="AE251" s="45" t="s">
        <v>28</v>
      </c>
      <c r="AF251" s="46">
        <f>VLOOKUP(AE251,'Money Won'!$A$2:$B$89,2,0)</f>
        <v>46200</v>
      </c>
      <c r="AG251" s="47" t="s">
        <v>87</v>
      </c>
      <c r="AH251" s="46">
        <f>VLOOKUP(AG251,'Money Won'!$A$2:$B$89,2,0)</f>
        <v>46200</v>
      </c>
      <c r="AI251" s="110" t="s">
        <v>136</v>
      </c>
      <c r="AJ251" s="36">
        <f>VLOOKUP(AI251,'Money Won'!$A$2:$B$89,2,0)</f>
        <v>0</v>
      </c>
    </row>
    <row r="252" spans="1:36" x14ac:dyDescent="0.2">
      <c r="A252" s="1">
        <v>4</v>
      </c>
      <c r="B252" s="13" t="s">
        <v>633</v>
      </c>
      <c r="C252" s="13" t="s">
        <v>632</v>
      </c>
      <c r="D252" s="13" t="s">
        <v>630</v>
      </c>
      <c r="E252" s="1" t="s">
        <v>140</v>
      </c>
      <c r="F252" s="1" t="s">
        <v>106</v>
      </c>
      <c r="G252" s="32" t="s">
        <v>106</v>
      </c>
      <c r="H252" s="26">
        <f t="shared" si="3"/>
        <v>1895963</v>
      </c>
      <c r="I252" s="40" t="s">
        <v>29</v>
      </c>
      <c r="J252" s="41">
        <f>VLOOKUP(I252,'Money Won'!$A$2:$B$89,2,0)</f>
        <v>748000</v>
      </c>
      <c r="K252" s="42" t="s">
        <v>31</v>
      </c>
      <c r="L252" s="41">
        <f>VLOOKUP(K252,'Money Won'!$A$2:$B$89,2,0)</f>
        <v>170500</v>
      </c>
      <c r="M252" s="14" t="s">
        <v>68</v>
      </c>
      <c r="N252" s="15">
        <f>VLOOKUP(M252,'Money Won'!$A$2:$B$89,2,0)</f>
        <v>192500</v>
      </c>
      <c r="O252" s="14" t="s">
        <v>46</v>
      </c>
      <c r="P252" s="15">
        <f>VLOOKUP(O252,'Money Won'!$A$2:$B$89,2,0)</f>
        <v>154000</v>
      </c>
      <c r="Q252" s="111" t="s">
        <v>43</v>
      </c>
      <c r="R252" s="15">
        <f>VLOOKUP(Q252,'Money Won'!$A$2:$B$89,2,0)</f>
        <v>10000</v>
      </c>
      <c r="S252" s="16" t="s">
        <v>23</v>
      </c>
      <c r="T252" s="17">
        <f>VLOOKUP(S252,'Money Won'!$A$2:$B$89,2,0)</f>
        <v>63663</v>
      </c>
      <c r="U252" s="16" t="s">
        <v>81</v>
      </c>
      <c r="V252" s="17">
        <f>VLOOKUP(U252,'Money Won'!$A$2:$B$89,2,0)</f>
        <v>76450</v>
      </c>
      <c r="W252" s="16" t="s">
        <v>113</v>
      </c>
      <c r="X252" s="17">
        <f>VLOOKUP(W252,'Money Won'!$A$2:$B$89,2,0)</f>
        <v>192500</v>
      </c>
      <c r="Y252" s="18" t="s">
        <v>64</v>
      </c>
      <c r="Z252" s="19">
        <f>VLOOKUP(Y252,'Money Won'!$A$2:$B$89,2,0)</f>
        <v>93775</v>
      </c>
      <c r="AA252" s="20" t="s">
        <v>128</v>
      </c>
      <c r="AB252" s="19">
        <f>VLOOKUP(AA252,'Money Won'!$A$2:$B$89,2,0)</f>
        <v>26000</v>
      </c>
      <c r="AC252" s="20" t="s">
        <v>26</v>
      </c>
      <c r="AD252" s="19">
        <f>VLOOKUP(AC252,'Money Won'!$A$2:$B$89,2,0)</f>
        <v>93775</v>
      </c>
      <c r="AE252" s="45" t="s">
        <v>95</v>
      </c>
      <c r="AF252" s="46">
        <f>VLOOKUP(AE252,'Money Won'!$A$2:$B$89,2,0)</f>
        <v>28600</v>
      </c>
      <c r="AG252" s="47" t="s">
        <v>28</v>
      </c>
      <c r="AH252" s="46">
        <f>VLOOKUP(AG252,'Money Won'!$A$2:$B$89,2,0)</f>
        <v>46200</v>
      </c>
      <c r="AI252" s="110" t="s">
        <v>136</v>
      </c>
      <c r="AJ252" s="36">
        <f>VLOOKUP(AI252,'Money Won'!$A$2:$B$89,2,0)</f>
        <v>0</v>
      </c>
    </row>
    <row r="253" spans="1:36" x14ac:dyDescent="0.2">
      <c r="A253" s="1">
        <v>483</v>
      </c>
      <c r="B253" s="13" t="s">
        <v>161</v>
      </c>
      <c r="C253" s="13" t="s">
        <v>160</v>
      </c>
      <c r="D253" s="13" t="s">
        <v>161</v>
      </c>
      <c r="E253" s="1" t="s">
        <v>140</v>
      </c>
      <c r="F253" s="1" t="s">
        <v>106</v>
      </c>
      <c r="G253" s="32" t="s">
        <v>106</v>
      </c>
      <c r="H253" s="26">
        <f t="shared" si="3"/>
        <v>1894235</v>
      </c>
      <c r="I253" s="40" t="s">
        <v>54</v>
      </c>
      <c r="J253" s="41">
        <f>VLOOKUP(I253,'Money Won'!$A$2:$B$89,2,0)</f>
        <v>231000</v>
      </c>
      <c r="K253" s="42" t="s">
        <v>22</v>
      </c>
      <c r="L253" s="41">
        <f>VLOOKUP(K253,'Money Won'!$A$2:$B$89,2,0)</f>
        <v>386375</v>
      </c>
      <c r="M253" s="111" t="s">
        <v>103</v>
      </c>
      <c r="N253" s="15">
        <f>VLOOKUP(M253,'Money Won'!$A$2:$B$89,2,0)</f>
        <v>10000</v>
      </c>
      <c r="O253" s="14" t="s">
        <v>25</v>
      </c>
      <c r="P253" s="15">
        <f>VLOOKUP(O253,'Money Won'!$A$2:$B$89,2,0)</f>
        <v>528000</v>
      </c>
      <c r="Q253" s="14" t="s">
        <v>80</v>
      </c>
      <c r="R253" s="15">
        <f>VLOOKUP(Q253,'Money Won'!$A$2:$B$89,2,0)</f>
        <v>76450</v>
      </c>
      <c r="S253" s="16" t="s">
        <v>114</v>
      </c>
      <c r="T253" s="17">
        <f>VLOOKUP(S253,'Money Won'!$A$2:$B$89,2,0)</f>
        <v>35200</v>
      </c>
      <c r="U253" s="16" t="s">
        <v>117</v>
      </c>
      <c r="V253" s="17">
        <f>VLOOKUP(U253,'Money Won'!$A$2:$B$89,2,0)</f>
        <v>35200</v>
      </c>
      <c r="W253" s="16" t="s">
        <v>115</v>
      </c>
      <c r="X253" s="17">
        <f>VLOOKUP(W253,'Money Won'!$A$2:$B$89,2,0)</f>
        <v>46200</v>
      </c>
      <c r="Y253" s="18" t="s">
        <v>26</v>
      </c>
      <c r="Z253" s="19">
        <f>VLOOKUP(Y253,'Money Won'!$A$2:$B$89,2,0)</f>
        <v>93775</v>
      </c>
      <c r="AA253" s="20" t="s">
        <v>130</v>
      </c>
      <c r="AB253" s="19">
        <f>VLOOKUP(AA253,'Money Won'!$A$2:$B$89,2,0)</f>
        <v>386375</v>
      </c>
      <c r="AC253" s="20" t="s">
        <v>131</v>
      </c>
      <c r="AD253" s="19">
        <f>VLOOKUP(AC253,'Money Won'!$A$2:$B$89,2,0)</f>
        <v>27060</v>
      </c>
      <c r="AE253" s="45" t="s">
        <v>95</v>
      </c>
      <c r="AF253" s="46">
        <f>VLOOKUP(AE253,'Money Won'!$A$2:$B$89,2,0)</f>
        <v>28600</v>
      </c>
      <c r="AG253" s="112" t="s">
        <v>96</v>
      </c>
      <c r="AH253" s="46">
        <f>VLOOKUP(AG253,'Money Won'!$A$2:$B$89,2,0)</f>
        <v>10000</v>
      </c>
      <c r="AI253" s="110" t="s">
        <v>133</v>
      </c>
      <c r="AJ253" s="36">
        <f>VLOOKUP(AI253,'Money Won'!$A$2:$B$89,2,0)</f>
        <v>0</v>
      </c>
    </row>
    <row r="254" spans="1:36" x14ac:dyDescent="0.2">
      <c r="A254" s="22">
        <v>416</v>
      </c>
      <c r="B254" s="13" t="s">
        <v>541</v>
      </c>
      <c r="C254" s="13" t="s">
        <v>536</v>
      </c>
      <c r="D254" s="13" t="s">
        <v>542</v>
      </c>
      <c r="E254" s="1" t="s">
        <v>156</v>
      </c>
      <c r="F254" s="1" t="s">
        <v>106</v>
      </c>
      <c r="G254" s="32" t="s">
        <v>106</v>
      </c>
      <c r="H254" s="26">
        <f t="shared" si="3"/>
        <v>1893593</v>
      </c>
      <c r="I254" s="40" t="s">
        <v>97</v>
      </c>
      <c r="J254" s="41">
        <f>VLOOKUP(I254,'Money Won'!$A$2:$B$89,2,0)</f>
        <v>63663</v>
      </c>
      <c r="K254" s="42" t="s">
        <v>22</v>
      </c>
      <c r="L254" s="41">
        <f>VLOOKUP(K254,'Money Won'!$A$2:$B$89,2,0)</f>
        <v>386375</v>
      </c>
      <c r="M254" s="14" t="s">
        <v>25</v>
      </c>
      <c r="N254" s="15">
        <f>VLOOKUP(M254,'Money Won'!$A$2:$B$89,2,0)</f>
        <v>528000</v>
      </c>
      <c r="O254" s="14" t="s">
        <v>68</v>
      </c>
      <c r="P254" s="15">
        <f>VLOOKUP(O254,'Money Won'!$A$2:$B$89,2,0)</f>
        <v>192500</v>
      </c>
      <c r="Q254" s="14" t="s">
        <v>47</v>
      </c>
      <c r="R254" s="15">
        <f>VLOOKUP(Q254,'Money Won'!$A$2:$B$89,2,0)</f>
        <v>170500</v>
      </c>
      <c r="S254" s="116" t="s">
        <v>105</v>
      </c>
      <c r="T254" s="17">
        <f>VLOOKUP(S254,'Money Won'!$A$2:$B$89,2,0)</f>
        <v>10000</v>
      </c>
      <c r="U254" s="16" t="s">
        <v>117</v>
      </c>
      <c r="V254" s="17">
        <f>VLOOKUP(U254,'Money Won'!$A$2:$B$89,2,0)</f>
        <v>35200</v>
      </c>
      <c r="W254" s="16" t="s">
        <v>118</v>
      </c>
      <c r="X254" s="17">
        <f>VLOOKUP(W254,'Money Won'!$A$2:$B$89,2,0)</f>
        <v>27720</v>
      </c>
      <c r="Y254" s="18" t="s">
        <v>130</v>
      </c>
      <c r="Z254" s="19">
        <f>VLOOKUP(Y254,'Money Won'!$A$2:$B$89,2,0)</f>
        <v>386375</v>
      </c>
      <c r="AA254" s="20" t="s">
        <v>131</v>
      </c>
      <c r="AB254" s="19">
        <f>VLOOKUP(AA254,'Money Won'!$A$2:$B$89,2,0)</f>
        <v>27060</v>
      </c>
      <c r="AC254" s="114" t="s">
        <v>129</v>
      </c>
      <c r="AD254" s="19">
        <f>VLOOKUP(AC254,'Money Won'!$A$2:$B$89,2,0)</f>
        <v>10000</v>
      </c>
      <c r="AE254" s="45" t="s">
        <v>28</v>
      </c>
      <c r="AF254" s="46">
        <f>VLOOKUP(AE254,'Money Won'!$A$2:$B$89,2,0)</f>
        <v>46200</v>
      </c>
      <c r="AG254" s="112" t="s">
        <v>27</v>
      </c>
      <c r="AH254" s="46">
        <f>VLOOKUP(AG254,'Money Won'!$A$2:$B$89,2,0)</f>
        <v>10000</v>
      </c>
      <c r="AI254" s="110" t="s">
        <v>136</v>
      </c>
      <c r="AJ254" s="36">
        <f>VLOOKUP(AI254,'Money Won'!$A$2:$B$89,2,0)</f>
        <v>0</v>
      </c>
    </row>
    <row r="255" spans="1:36" x14ac:dyDescent="0.2">
      <c r="A255" s="1">
        <v>112</v>
      </c>
      <c r="B255" s="13" t="s">
        <v>265</v>
      </c>
      <c r="C255" s="13" t="s">
        <v>261</v>
      </c>
      <c r="D255" s="13" t="s">
        <v>262</v>
      </c>
      <c r="E255" s="1" t="s">
        <v>140</v>
      </c>
      <c r="F255" s="1" t="s">
        <v>106</v>
      </c>
      <c r="G255" s="32" t="s">
        <v>106</v>
      </c>
      <c r="H255" s="26">
        <f t="shared" si="3"/>
        <v>1892340</v>
      </c>
      <c r="I255" s="40" t="s">
        <v>29</v>
      </c>
      <c r="J255" s="41">
        <f>VLOOKUP(I255,'Money Won'!$A$2:$B$89,2,0)</f>
        <v>748000</v>
      </c>
      <c r="K255" s="42" t="s">
        <v>31</v>
      </c>
      <c r="L255" s="41">
        <f>VLOOKUP(K255,'Money Won'!$A$2:$B$89,2,0)</f>
        <v>170500</v>
      </c>
      <c r="M255" s="14" t="s">
        <v>68</v>
      </c>
      <c r="N255" s="15">
        <f>VLOOKUP(M255,'Money Won'!$A$2:$B$89,2,0)</f>
        <v>192500</v>
      </c>
      <c r="O255" s="111" t="s">
        <v>43</v>
      </c>
      <c r="P255" s="15">
        <f>VLOOKUP(O255,'Money Won'!$A$2:$B$89,2,0)</f>
        <v>10000</v>
      </c>
      <c r="Q255" s="14" t="s">
        <v>25</v>
      </c>
      <c r="R255" s="15">
        <f>VLOOKUP(Q255,'Money Won'!$A$2:$B$89,2,0)</f>
        <v>528000</v>
      </c>
      <c r="S255" s="16" t="s">
        <v>98</v>
      </c>
      <c r="T255" s="17">
        <f>VLOOKUP(S255,'Money Won'!$A$2:$B$89,2,0)</f>
        <v>30140</v>
      </c>
      <c r="U255" s="116" t="s">
        <v>92</v>
      </c>
      <c r="V255" s="17">
        <f>VLOOKUP(U255,'Money Won'!$A$2:$B$89,2,0)</f>
        <v>10000</v>
      </c>
      <c r="W255" s="16" t="s">
        <v>115</v>
      </c>
      <c r="X255" s="17">
        <f>VLOOKUP(W255,'Money Won'!$A$2:$B$89,2,0)</f>
        <v>46200</v>
      </c>
      <c r="Y255" s="18" t="s">
        <v>128</v>
      </c>
      <c r="Z255" s="19">
        <f>VLOOKUP(Y255,'Money Won'!$A$2:$B$89,2,0)</f>
        <v>26000</v>
      </c>
      <c r="AA255" s="20" t="s">
        <v>33</v>
      </c>
      <c r="AB255" s="19">
        <f>VLOOKUP(AA255,'Money Won'!$A$2:$B$89,2,0)</f>
        <v>46200</v>
      </c>
      <c r="AC255" s="114" t="s">
        <v>122</v>
      </c>
      <c r="AD255" s="19">
        <f>VLOOKUP(AC255,'Money Won'!$A$2:$B$89,2,0)</f>
        <v>10000</v>
      </c>
      <c r="AE255" s="45" t="s">
        <v>95</v>
      </c>
      <c r="AF255" s="46">
        <f>VLOOKUP(AE255,'Money Won'!$A$2:$B$89,2,0)</f>
        <v>28600</v>
      </c>
      <c r="AG255" s="47" t="s">
        <v>87</v>
      </c>
      <c r="AH255" s="46">
        <f>VLOOKUP(AG255,'Money Won'!$A$2:$B$89,2,0)</f>
        <v>46200</v>
      </c>
      <c r="AI255" s="110" t="s">
        <v>136</v>
      </c>
      <c r="AJ255" s="36">
        <f>VLOOKUP(AI255,'Money Won'!$A$2:$B$89,2,0)</f>
        <v>0</v>
      </c>
    </row>
    <row r="256" spans="1:36" x14ac:dyDescent="0.2">
      <c r="A256" s="1">
        <v>470</v>
      </c>
      <c r="B256" s="13" t="s">
        <v>187</v>
      </c>
      <c r="C256" s="13" t="s">
        <v>188</v>
      </c>
      <c r="D256" s="13" t="s">
        <v>187</v>
      </c>
      <c r="E256" s="1" t="s">
        <v>140</v>
      </c>
      <c r="F256" s="1" t="s">
        <v>106</v>
      </c>
      <c r="G256" s="32" t="s">
        <v>106</v>
      </c>
      <c r="H256" s="26">
        <f t="shared" si="3"/>
        <v>1886851</v>
      </c>
      <c r="I256" s="40" t="s">
        <v>29</v>
      </c>
      <c r="J256" s="41">
        <f>VLOOKUP(I256,'Money Won'!$A$2:$B$89,2,0)</f>
        <v>748000</v>
      </c>
      <c r="K256" s="42" t="s">
        <v>22</v>
      </c>
      <c r="L256" s="41">
        <f>VLOOKUP(K256,'Money Won'!$A$2:$B$89,2,0)</f>
        <v>386375</v>
      </c>
      <c r="M256" s="14" t="s">
        <v>46</v>
      </c>
      <c r="N256" s="15">
        <f>VLOOKUP(M256,'Money Won'!$A$2:$B$89,2,0)</f>
        <v>154000</v>
      </c>
      <c r="O256" s="14" t="s">
        <v>57</v>
      </c>
      <c r="P256" s="15">
        <f>VLOOKUP(O256,'Money Won'!$A$2:$B$89,2,0)</f>
        <v>63663</v>
      </c>
      <c r="Q256" s="14" t="s">
        <v>80</v>
      </c>
      <c r="R256" s="15">
        <f>VLOOKUP(Q256,'Money Won'!$A$2:$B$89,2,0)</f>
        <v>76450</v>
      </c>
      <c r="S256" s="16" t="s">
        <v>88</v>
      </c>
      <c r="T256" s="17">
        <f>VLOOKUP(S256,'Money Won'!$A$2:$B$89,2,0)</f>
        <v>128150</v>
      </c>
      <c r="U256" s="16" t="s">
        <v>23</v>
      </c>
      <c r="V256" s="17">
        <f>VLOOKUP(U256,'Money Won'!$A$2:$B$89,2,0)</f>
        <v>63663</v>
      </c>
      <c r="W256" s="16" t="s">
        <v>108</v>
      </c>
      <c r="X256" s="17">
        <f>VLOOKUP(W256,'Money Won'!$A$2:$B$89,2,0)</f>
        <v>128150</v>
      </c>
      <c r="Y256" s="115" t="s">
        <v>44</v>
      </c>
      <c r="Z256" s="19">
        <f>VLOOKUP(Y256,'Money Won'!$A$2:$B$89,2,0)</f>
        <v>10000</v>
      </c>
      <c r="AA256" s="114" t="s">
        <v>91</v>
      </c>
      <c r="AB256" s="19">
        <f>VLOOKUP(AA256,'Money Won'!$A$2:$B$89,2,0)</f>
        <v>10000</v>
      </c>
      <c r="AC256" s="20" t="s">
        <v>128</v>
      </c>
      <c r="AD256" s="19">
        <f>VLOOKUP(AC256,'Money Won'!$A$2:$B$89,2,0)</f>
        <v>26000</v>
      </c>
      <c r="AE256" s="45" t="s">
        <v>28</v>
      </c>
      <c r="AF256" s="46">
        <f>VLOOKUP(AE256,'Money Won'!$A$2:$B$89,2,0)</f>
        <v>46200</v>
      </c>
      <c r="AG256" s="47" t="s">
        <v>87</v>
      </c>
      <c r="AH256" s="46">
        <f>VLOOKUP(AG256,'Money Won'!$A$2:$B$89,2,0)</f>
        <v>46200</v>
      </c>
      <c r="AI256" s="110" t="s">
        <v>136</v>
      </c>
      <c r="AJ256" s="36">
        <f>VLOOKUP(AI256,'Money Won'!$A$2:$B$89,2,0)</f>
        <v>0</v>
      </c>
    </row>
    <row r="257" spans="1:36" x14ac:dyDescent="0.2">
      <c r="A257" s="22">
        <v>133</v>
      </c>
      <c r="B257" s="13" t="s">
        <v>575</v>
      </c>
      <c r="C257" s="13" t="s">
        <v>574</v>
      </c>
      <c r="D257" s="13" t="s">
        <v>575</v>
      </c>
      <c r="E257" s="1" t="s">
        <v>140</v>
      </c>
      <c r="F257" s="1" t="s">
        <v>106</v>
      </c>
      <c r="G257" s="32" t="s">
        <v>106</v>
      </c>
      <c r="H257" s="26">
        <f t="shared" si="3"/>
        <v>1886288</v>
      </c>
      <c r="I257" s="40" t="s">
        <v>54</v>
      </c>
      <c r="J257" s="41">
        <f>VLOOKUP(I257,'Money Won'!$A$2:$B$89,2,0)</f>
        <v>231000</v>
      </c>
      <c r="K257" s="42" t="s">
        <v>22</v>
      </c>
      <c r="L257" s="41">
        <f>VLOOKUP(K257,'Money Won'!$A$2:$B$89,2,0)</f>
        <v>386375</v>
      </c>
      <c r="M257" s="14" t="s">
        <v>68</v>
      </c>
      <c r="N257" s="15">
        <f>VLOOKUP(M257,'Money Won'!$A$2:$B$89,2,0)</f>
        <v>192500</v>
      </c>
      <c r="O257" s="14" t="s">
        <v>42</v>
      </c>
      <c r="P257" s="15">
        <f>VLOOKUP(O257,'Money Won'!$A$2:$B$89,2,0)</f>
        <v>46200</v>
      </c>
      <c r="Q257" s="14" t="s">
        <v>60</v>
      </c>
      <c r="R257" s="15">
        <f>VLOOKUP(Q257,'Money Won'!$A$2:$B$89,2,0)</f>
        <v>386375</v>
      </c>
      <c r="S257" s="16" t="s">
        <v>117</v>
      </c>
      <c r="T257" s="17">
        <f>VLOOKUP(S257,'Money Won'!$A$2:$B$89,2,0)</f>
        <v>35200</v>
      </c>
      <c r="U257" s="16" t="s">
        <v>23</v>
      </c>
      <c r="V257" s="17">
        <f>VLOOKUP(U257,'Money Won'!$A$2:$B$89,2,0)</f>
        <v>63663</v>
      </c>
      <c r="W257" s="16" t="s">
        <v>115</v>
      </c>
      <c r="X257" s="17">
        <f>VLOOKUP(W257,'Money Won'!$A$2:$B$89,2,0)</f>
        <v>46200</v>
      </c>
      <c r="Y257" s="18" t="s">
        <v>130</v>
      </c>
      <c r="Z257" s="19">
        <f>VLOOKUP(Y257,'Money Won'!$A$2:$B$89,2,0)</f>
        <v>386375</v>
      </c>
      <c r="AA257" s="20" t="s">
        <v>33</v>
      </c>
      <c r="AB257" s="19">
        <f>VLOOKUP(AA257,'Money Won'!$A$2:$B$89,2,0)</f>
        <v>46200</v>
      </c>
      <c r="AC257" s="114" t="s">
        <v>120</v>
      </c>
      <c r="AD257" s="19">
        <f>VLOOKUP(AC257,'Money Won'!$A$2:$B$89,2,0)</f>
        <v>10000</v>
      </c>
      <c r="AE257" s="113" t="s">
        <v>27</v>
      </c>
      <c r="AF257" s="46">
        <f>VLOOKUP(AE257,'Money Won'!$A$2:$B$89,2,0)</f>
        <v>10000</v>
      </c>
      <c r="AG257" s="47" t="s">
        <v>28</v>
      </c>
      <c r="AH257" s="46">
        <f>VLOOKUP(AG257,'Money Won'!$A$2:$B$89,2,0)</f>
        <v>46200</v>
      </c>
      <c r="AI257" s="110" t="s">
        <v>135</v>
      </c>
      <c r="AJ257" s="36">
        <f>VLOOKUP(AI257,'Money Won'!$A$2:$B$89,2,0)</f>
        <v>0</v>
      </c>
    </row>
    <row r="258" spans="1:36" x14ac:dyDescent="0.2">
      <c r="A258" s="1">
        <v>97</v>
      </c>
      <c r="B258" s="13" t="s">
        <v>1036</v>
      </c>
      <c r="C258" s="13" t="s">
        <v>1035</v>
      </c>
      <c r="D258" s="13" t="s">
        <v>1036</v>
      </c>
      <c r="E258" s="1" t="s">
        <v>140</v>
      </c>
      <c r="F258" s="1" t="s">
        <v>106</v>
      </c>
      <c r="G258" s="32" t="s">
        <v>106</v>
      </c>
      <c r="H258" s="26">
        <f t="shared" ref="H258:H321" si="4">SUM(J258)+L258+N258+P258+R258+T258+V258+X258+Z258+AB258+AD258+AF258+AH258+AJ258</f>
        <v>1882500</v>
      </c>
      <c r="I258" s="40" t="s">
        <v>29</v>
      </c>
      <c r="J258" s="41">
        <f>VLOOKUP(I258,'Money Won'!$A$2:$B$89,2,0)</f>
        <v>748000</v>
      </c>
      <c r="K258" s="42" t="s">
        <v>22</v>
      </c>
      <c r="L258" s="41">
        <f>VLOOKUP(K258,'Money Won'!$A$2:$B$89,2,0)</f>
        <v>386375</v>
      </c>
      <c r="M258" s="14" t="s">
        <v>68</v>
      </c>
      <c r="N258" s="15">
        <f>VLOOKUP(M258,'Money Won'!$A$2:$B$89,2,0)</f>
        <v>192500</v>
      </c>
      <c r="O258" s="14" t="s">
        <v>46</v>
      </c>
      <c r="P258" s="15">
        <f>VLOOKUP(O258,'Money Won'!$A$2:$B$89,2,0)</f>
        <v>154000</v>
      </c>
      <c r="Q258" s="111" t="s">
        <v>72</v>
      </c>
      <c r="R258" s="15">
        <f>VLOOKUP(Q258,'Money Won'!$A$2:$B$89,2,0)</f>
        <v>10000</v>
      </c>
      <c r="S258" s="16" t="s">
        <v>114</v>
      </c>
      <c r="T258" s="17">
        <f>VLOOKUP(S258,'Money Won'!$A$2:$B$89,2,0)</f>
        <v>35200</v>
      </c>
      <c r="U258" s="116" t="s">
        <v>92</v>
      </c>
      <c r="V258" s="17">
        <f>VLOOKUP(U258,'Money Won'!$A$2:$B$89,2,0)</f>
        <v>10000</v>
      </c>
      <c r="W258" s="16" t="s">
        <v>81</v>
      </c>
      <c r="X258" s="17">
        <f>VLOOKUP(W258,'Money Won'!$A$2:$B$89,2,0)</f>
        <v>76450</v>
      </c>
      <c r="Y258" s="115" t="s">
        <v>44</v>
      </c>
      <c r="Z258" s="19">
        <f>VLOOKUP(Y258,'Money Won'!$A$2:$B$89,2,0)</f>
        <v>10000</v>
      </c>
      <c r="AA258" s="114" t="s">
        <v>123</v>
      </c>
      <c r="AB258" s="19">
        <f>VLOOKUP(AA258,'Money Won'!$A$2:$B$89,2,0)</f>
        <v>10000</v>
      </c>
      <c r="AC258" s="20" t="s">
        <v>26</v>
      </c>
      <c r="AD258" s="19">
        <f>VLOOKUP(AC258,'Money Won'!$A$2:$B$89,2,0)</f>
        <v>93775</v>
      </c>
      <c r="AE258" s="113" t="s">
        <v>27</v>
      </c>
      <c r="AF258" s="46">
        <f>VLOOKUP(AE258,'Money Won'!$A$2:$B$89,2,0)</f>
        <v>10000</v>
      </c>
      <c r="AG258" s="47" t="s">
        <v>28</v>
      </c>
      <c r="AH258" s="46">
        <f>VLOOKUP(AG258,'Money Won'!$A$2:$B$89,2,0)</f>
        <v>46200</v>
      </c>
      <c r="AI258" s="35" t="s">
        <v>134</v>
      </c>
      <c r="AJ258" s="36">
        <f>VLOOKUP(AI258,'Money Won'!$A$2:$B$89,2,0)</f>
        <v>100000</v>
      </c>
    </row>
    <row r="259" spans="1:36" x14ac:dyDescent="0.2">
      <c r="A259" s="1">
        <v>181</v>
      </c>
      <c r="B259" s="13" t="s">
        <v>259</v>
      </c>
      <c r="C259" s="13" t="s">
        <v>258</v>
      </c>
      <c r="D259" s="13" t="s">
        <v>259</v>
      </c>
      <c r="E259" s="1" t="s">
        <v>140</v>
      </c>
      <c r="F259" s="1" t="s">
        <v>106</v>
      </c>
      <c r="G259" s="32" t="s">
        <v>106</v>
      </c>
      <c r="H259" s="26">
        <f t="shared" si="4"/>
        <v>1878678</v>
      </c>
      <c r="I259" s="40" t="s">
        <v>29</v>
      </c>
      <c r="J259" s="41">
        <f>VLOOKUP(I259,'Money Won'!$A$2:$B$89,2,0)</f>
        <v>748000</v>
      </c>
      <c r="K259" s="42" t="s">
        <v>22</v>
      </c>
      <c r="L259" s="41">
        <f>VLOOKUP(K259,'Money Won'!$A$2:$B$89,2,0)</f>
        <v>386375</v>
      </c>
      <c r="M259" s="111" t="s">
        <v>43</v>
      </c>
      <c r="N259" s="15">
        <f>VLOOKUP(M259,'Money Won'!$A$2:$B$89,2,0)</f>
        <v>10000</v>
      </c>
      <c r="O259" s="14" t="s">
        <v>57</v>
      </c>
      <c r="P259" s="15">
        <f>VLOOKUP(O259,'Money Won'!$A$2:$B$89,2,0)</f>
        <v>63663</v>
      </c>
      <c r="Q259" s="14" t="s">
        <v>60</v>
      </c>
      <c r="R259" s="15">
        <f>VLOOKUP(Q259,'Money Won'!$A$2:$B$89,2,0)</f>
        <v>386375</v>
      </c>
      <c r="S259" s="16" t="s">
        <v>98</v>
      </c>
      <c r="T259" s="17">
        <f>VLOOKUP(S259,'Money Won'!$A$2:$B$89,2,0)</f>
        <v>30140</v>
      </c>
      <c r="U259" s="16" t="s">
        <v>81</v>
      </c>
      <c r="V259" s="17">
        <f>VLOOKUP(U259,'Money Won'!$A$2:$B$89,2,0)</f>
        <v>76450</v>
      </c>
      <c r="W259" s="16" t="s">
        <v>78</v>
      </c>
      <c r="X259" s="17">
        <f>VLOOKUP(W259,'Money Won'!$A$2:$B$89,2,0)</f>
        <v>55275</v>
      </c>
      <c r="Y259" s="115" t="s">
        <v>120</v>
      </c>
      <c r="Z259" s="19">
        <f>VLOOKUP(Y259,'Money Won'!$A$2:$B$89,2,0)</f>
        <v>10000</v>
      </c>
      <c r="AA259" s="20" t="s">
        <v>33</v>
      </c>
      <c r="AB259" s="19">
        <f>VLOOKUP(AA259,'Money Won'!$A$2:$B$89,2,0)</f>
        <v>46200</v>
      </c>
      <c r="AC259" s="114" t="s">
        <v>91</v>
      </c>
      <c r="AD259" s="19">
        <f>VLOOKUP(AC259,'Money Won'!$A$2:$B$89,2,0)</f>
        <v>10000</v>
      </c>
      <c r="AE259" s="45" t="s">
        <v>28</v>
      </c>
      <c r="AF259" s="46">
        <f>VLOOKUP(AE259,'Money Won'!$A$2:$B$89,2,0)</f>
        <v>46200</v>
      </c>
      <c r="AG259" s="112" t="s">
        <v>27</v>
      </c>
      <c r="AH259" s="46">
        <f>VLOOKUP(AG259,'Money Won'!$A$2:$B$89,2,0)</f>
        <v>10000</v>
      </c>
      <c r="AI259" s="110" t="s">
        <v>136</v>
      </c>
      <c r="AJ259" s="36">
        <f>VLOOKUP(AI259,'Money Won'!$A$2:$B$89,2,0)</f>
        <v>0</v>
      </c>
    </row>
    <row r="260" spans="1:36" x14ac:dyDescent="0.2">
      <c r="A260" s="22">
        <v>236</v>
      </c>
      <c r="B260" s="13" t="s">
        <v>174</v>
      </c>
      <c r="C260" s="13" t="s">
        <v>172</v>
      </c>
      <c r="D260" s="13" t="s">
        <v>174</v>
      </c>
      <c r="E260" s="1" t="s">
        <v>140</v>
      </c>
      <c r="F260" s="1" t="s">
        <v>106</v>
      </c>
      <c r="G260" s="32" t="s">
        <v>106</v>
      </c>
      <c r="H260" s="26">
        <f t="shared" si="4"/>
        <v>1878475</v>
      </c>
      <c r="I260" s="40" t="s">
        <v>54</v>
      </c>
      <c r="J260" s="41">
        <f>VLOOKUP(I260,'Money Won'!$A$2:$B$89,2,0)</f>
        <v>231000</v>
      </c>
      <c r="K260" s="42" t="s">
        <v>63</v>
      </c>
      <c r="L260" s="41">
        <f>VLOOKUP(K260,'Money Won'!$A$2:$B$89,2,0)</f>
        <v>386375</v>
      </c>
      <c r="M260" s="14" t="s">
        <v>60</v>
      </c>
      <c r="N260" s="15">
        <f>VLOOKUP(M260,'Money Won'!$A$2:$B$89,2,0)</f>
        <v>386375</v>
      </c>
      <c r="O260" s="111" t="s">
        <v>43</v>
      </c>
      <c r="P260" s="15">
        <f>VLOOKUP(O260,'Money Won'!$A$2:$B$89,2,0)</f>
        <v>10000</v>
      </c>
      <c r="Q260" s="14" t="s">
        <v>25</v>
      </c>
      <c r="R260" s="15">
        <f>VLOOKUP(Q260,'Money Won'!$A$2:$B$89,2,0)</f>
        <v>528000</v>
      </c>
      <c r="S260" s="116" t="s">
        <v>70</v>
      </c>
      <c r="T260" s="17">
        <f>VLOOKUP(S260,'Money Won'!$A$2:$B$89,2,0)</f>
        <v>10000</v>
      </c>
      <c r="U260" s="116" t="s">
        <v>85</v>
      </c>
      <c r="V260" s="17">
        <f>VLOOKUP(U260,'Money Won'!$A$2:$B$89,2,0)</f>
        <v>10000</v>
      </c>
      <c r="W260" s="16" t="s">
        <v>102</v>
      </c>
      <c r="X260" s="17">
        <f>VLOOKUP(W260,'Money Won'!$A$2:$B$89,2,0)</f>
        <v>128150</v>
      </c>
      <c r="Y260" s="18" t="s">
        <v>64</v>
      </c>
      <c r="Z260" s="19">
        <f>VLOOKUP(Y260,'Money Won'!$A$2:$B$89,2,0)</f>
        <v>93775</v>
      </c>
      <c r="AA260" s="114" t="s">
        <v>91</v>
      </c>
      <c r="AB260" s="19">
        <f>VLOOKUP(AA260,'Money Won'!$A$2:$B$89,2,0)</f>
        <v>10000</v>
      </c>
      <c r="AC260" s="114" t="s">
        <v>122</v>
      </c>
      <c r="AD260" s="19">
        <f>VLOOKUP(AC260,'Money Won'!$A$2:$B$89,2,0)</f>
        <v>10000</v>
      </c>
      <c r="AE260" s="45" t="s">
        <v>95</v>
      </c>
      <c r="AF260" s="46">
        <f>VLOOKUP(AE260,'Money Won'!$A$2:$B$89,2,0)</f>
        <v>28600</v>
      </c>
      <c r="AG260" s="47" t="s">
        <v>28</v>
      </c>
      <c r="AH260" s="46">
        <f>VLOOKUP(AG260,'Money Won'!$A$2:$B$89,2,0)</f>
        <v>46200</v>
      </c>
      <c r="AI260" s="110" t="s">
        <v>138</v>
      </c>
      <c r="AJ260" s="36">
        <f>VLOOKUP(AI260,'Money Won'!$A$2:$B$89,2,0)</f>
        <v>0</v>
      </c>
    </row>
    <row r="261" spans="1:36" x14ac:dyDescent="0.2">
      <c r="A261" s="1">
        <v>369</v>
      </c>
      <c r="B261" s="13" t="s">
        <v>514</v>
      </c>
      <c r="C261" s="13" t="s">
        <v>513</v>
      </c>
      <c r="D261" s="13" t="s">
        <v>516</v>
      </c>
      <c r="E261" s="1" t="s">
        <v>140</v>
      </c>
      <c r="F261" s="1" t="s">
        <v>106</v>
      </c>
      <c r="G261" s="32" t="s">
        <v>106</v>
      </c>
      <c r="H261" s="26">
        <f t="shared" si="4"/>
        <v>1877175</v>
      </c>
      <c r="I261" s="40" t="s">
        <v>54</v>
      </c>
      <c r="J261" s="41">
        <f>VLOOKUP(I261,'Money Won'!$A$2:$B$89,2,0)</f>
        <v>231000</v>
      </c>
      <c r="K261" s="42" t="s">
        <v>31</v>
      </c>
      <c r="L261" s="41">
        <f>VLOOKUP(K261,'Money Won'!$A$2:$B$89,2,0)</f>
        <v>170500</v>
      </c>
      <c r="M261" s="14" t="s">
        <v>68</v>
      </c>
      <c r="N261" s="15">
        <f>VLOOKUP(M261,'Money Won'!$A$2:$B$89,2,0)</f>
        <v>192500</v>
      </c>
      <c r="O261" s="111" t="s">
        <v>103</v>
      </c>
      <c r="P261" s="15">
        <f>VLOOKUP(O261,'Money Won'!$A$2:$B$89,2,0)</f>
        <v>10000</v>
      </c>
      <c r="Q261" s="14" t="s">
        <v>25</v>
      </c>
      <c r="R261" s="15">
        <f>VLOOKUP(Q261,'Money Won'!$A$2:$B$89,2,0)</f>
        <v>528000</v>
      </c>
      <c r="S261" s="116" t="s">
        <v>92</v>
      </c>
      <c r="T261" s="17">
        <f>VLOOKUP(S261,'Money Won'!$A$2:$B$89,2,0)</f>
        <v>10000</v>
      </c>
      <c r="U261" s="116" t="s">
        <v>85</v>
      </c>
      <c r="V261" s="17">
        <f>VLOOKUP(U261,'Money Won'!$A$2:$B$89,2,0)</f>
        <v>10000</v>
      </c>
      <c r="W261" s="16" t="s">
        <v>81</v>
      </c>
      <c r="X261" s="17">
        <f>VLOOKUP(W261,'Money Won'!$A$2:$B$89,2,0)</f>
        <v>76450</v>
      </c>
      <c r="Y261" s="18" t="s">
        <v>26</v>
      </c>
      <c r="Z261" s="19">
        <f>VLOOKUP(Y261,'Money Won'!$A$2:$B$89,2,0)</f>
        <v>93775</v>
      </c>
      <c r="AA261" s="20" t="s">
        <v>64</v>
      </c>
      <c r="AB261" s="19">
        <f>VLOOKUP(AA261,'Money Won'!$A$2:$B$89,2,0)</f>
        <v>93775</v>
      </c>
      <c r="AC261" s="20" t="s">
        <v>130</v>
      </c>
      <c r="AD261" s="19">
        <f>VLOOKUP(AC261,'Money Won'!$A$2:$B$89,2,0)</f>
        <v>386375</v>
      </c>
      <c r="AE261" s="45" t="s">
        <v>95</v>
      </c>
      <c r="AF261" s="46">
        <f>VLOOKUP(AE261,'Money Won'!$A$2:$B$89,2,0)</f>
        <v>28600</v>
      </c>
      <c r="AG261" s="47" t="s">
        <v>87</v>
      </c>
      <c r="AH261" s="46">
        <f>VLOOKUP(AG261,'Money Won'!$A$2:$B$89,2,0)</f>
        <v>46200</v>
      </c>
      <c r="AI261" s="110" t="s">
        <v>136</v>
      </c>
      <c r="AJ261" s="36">
        <f>VLOOKUP(AI261,'Money Won'!$A$2:$B$89,2,0)</f>
        <v>0</v>
      </c>
    </row>
    <row r="262" spans="1:36" x14ac:dyDescent="0.2">
      <c r="A262" s="1">
        <v>324</v>
      </c>
      <c r="B262" s="13" t="s">
        <v>638</v>
      </c>
      <c r="C262" s="13" t="s">
        <v>637</v>
      </c>
      <c r="D262" s="13" t="s">
        <v>630</v>
      </c>
      <c r="E262" s="1" t="s">
        <v>140</v>
      </c>
      <c r="F262" s="1" t="s">
        <v>106</v>
      </c>
      <c r="G262" s="32" t="s">
        <v>106</v>
      </c>
      <c r="H262" s="26">
        <f t="shared" si="4"/>
        <v>1877050</v>
      </c>
      <c r="I262" s="40" t="s">
        <v>38</v>
      </c>
      <c r="J262" s="41">
        <f>VLOOKUP(I262,'Money Won'!$A$2:$B$89,2,0)</f>
        <v>128150</v>
      </c>
      <c r="K262" s="42" t="s">
        <v>22</v>
      </c>
      <c r="L262" s="41">
        <f>VLOOKUP(K262,'Money Won'!$A$2:$B$89,2,0)</f>
        <v>386375</v>
      </c>
      <c r="M262" s="14" t="s">
        <v>46</v>
      </c>
      <c r="N262" s="15">
        <f>VLOOKUP(M262,'Money Won'!$A$2:$B$89,2,0)</f>
        <v>154000</v>
      </c>
      <c r="O262" s="111" t="s">
        <v>43</v>
      </c>
      <c r="P262" s="15">
        <f>VLOOKUP(O262,'Money Won'!$A$2:$B$89,2,0)</f>
        <v>10000</v>
      </c>
      <c r="Q262" s="14" t="s">
        <v>25</v>
      </c>
      <c r="R262" s="15">
        <f>VLOOKUP(Q262,'Money Won'!$A$2:$B$89,2,0)</f>
        <v>528000</v>
      </c>
      <c r="S262" s="16" t="s">
        <v>117</v>
      </c>
      <c r="T262" s="17">
        <f>VLOOKUP(S262,'Money Won'!$A$2:$B$89,2,0)</f>
        <v>35200</v>
      </c>
      <c r="U262" s="16" t="s">
        <v>102</v>
      </c>
      <c r="V262" s="17">
        <f>VLOOKUP(U262,'Money Won'!$A$2:$B$89,2,0)</f>
        <v>128150</v>
      </c>
      <c r="W262" s="116" t="s">
        <v>70</v>
      </c>
      <c r="X262" s="17">
        <f>VLOOKUP(W262,'Money Won'!$A$2:$B$89,2,0)</f>
        <v>10000</v>
      </c>
      <c r="Y262" s="18" t="s">
        <v>130</v>
      </c>
      <c r="Z262" s="19">
        <f>VLOOKUP(Y262,'Money Won'!$A$2:$B$89,2,0)</f>
        <v>386375</v>
      </c>
      <c r="AA262" s="114" t="s">
        <v>123</v>
      </c>
      <c r="AB262" s="19">
        <f>VLOOKUP(AA262,'Money Won'!$A$2:$B$89,2,0)</f>
        <v>10000</v>
      </c>
      <c r="AC262" s="20" t="s">
        <v>128</v>
      </c>
      <c r="AD262" s="19">
        <f>VLOOKUP(AC262,'Money Won'!$A$2:$B$89,2,0)</f>
        <v>26000</v>
      </c>
      <c r="AE262" s="45" t="s">
        <v>95</v>
      </c>
      <c r="AF262" s="46">
        <f>VLOOKUP(AE262,'Money Won'!$A$2:$B$89,2,0)</f>
        <v>28600</v>
      </c>
      <c r="AG262" s="47" t="s">
        <v>28</v>
      </c>
      <c r="AH262" s="46">
        <f>VLOOKUP(AG262,'Money Won'!$A$2:$B$89,2,0)</f>
        <v>46200</v>
      </c>
      <c r="AI262" s="110" t="s">
        <v>135</v>
      </c>
      <c r="AJ262" s="36">
        <f>VLOOKUP(AI262,'Money Won'!$A$2:$B$89,2,0)</f>
        <v>0</v>
      </c>
    </row>
    <row r="263" spans="1:36" x14ac:dyDescent="0.2">
      <c r="A263" s="22">
        <v>364</v>
      </c>
      <c r="B263" s="13" t="s">
        <v>616</v>
      </c>
      <c r="C263" s="13" t="s">
        <v>613</v>
      </c>
      <c r="D263" s="13" t="s">
        <v>615</v>
      </c>
      <c r="E263" s="1" t="s">
        <v>140</v>
      </c>
      <c r="F263" s="1" t="s">
        <v>106</v>
      </c>
      <c r="G263" s="32" t="s">
        <v>106</v>
      </c>
      <c r="H263" s="26">
        <f t="shared" si="4"/>
        <v>1876735</v>
      </c>
      <c r="I263" s="40" t="s">
        <v>29</v>
      </c>
      <c r="J263" s="41">
        <f>VLOOKUP(I263,'Money Won'!$A$2:$B$89,2,0)</f>
        <v>748000</v>
      </c>
      <c r="K263" s="42" t="s">
        <v>54</v>
      </c>
      <c r="L263" s="41">
        <f>VLOOKUP(K263,'Money Won'!$A$2:$B$89,2,0)</f>
        <v>231000</v>
      </c>
      <c r="M263" s="14" t="s">
        <v>46</v>
      </c>
      <c r="N263" s="15">
        <f>VLOOKUP(M263,'Money Won'!$A$2:$B$89,2,0)</f>
        <v>154000</v>
      </c>
      <c r="O263" s="14" t="s">
        <v>60</v>
      </c>
      <c r="P263" s="15">
        <f>VLOOKUP(O263,'Money Won'!$A$2:$B$89,2,0)</f>
        <v>386375</v>
      </c>
      <c r="Q263" s="14" t="s">
        <v>80</v>
      </c>
      <c r="R263" s="15">
        <f>VLOOKUP(Q263,'Money Won'!$A$2:$B$89,2,0)</f>
        <v>76450</v>
      </c>
      <c r="S263" s="116" t="s">
        <v>71</v>
      </c>
      <c r="T263" s="17">
        <f>VLOOKUP(S263,'Money Won'!$A$2:$B$89,2,0)</f>
        <v>10000</v>
      </c>
      <c r="U263" s="16" t="s">
        <v>78</v>
      </c>
      <c r="V263" s="17">
        <f>VLOOKUP(U263,'Money Won'!$A$2:$B$89,2,0)</f>
        <v>55275</v>
      </c>
      <c r="W263" s="16" t="s">
        <v>115</v>
      </c>
      <c r="X263" s="17">
        <f>VLOOKUP(W263,'Money Won'!$A$2:$B$89,2,0)</f>
        <v>46200</v>
      </c>
      <c r="Y263" s="18" t="s">
        <v>131</v>
      </c>
      <c r="Z263" s="19">
        <f>VLOOKUP(Y263,'Money Won'!$A$2:$B$89,2,0)</f>
        <v>27060</v>
      </c>
      <c r="AA263" s="114" t="s">
        <v>121</v>
      </c>
      <c r="AB263" s="19">
        <f>VLOOKUP(AA263,'Money Won'!$A$2:$B$89,2,0)</f>
        <v>10000</v>
      </c>
      <c r="AC263" s="20" t="s">
        <v>26</v>
      </c>
      <c r="AD263" s="19">
        <f>VLOOKUP(AC263,'Money Won'!$A$2:$B$89,2,0)</f>
        <v>93775</v>
      </c>
      <c r="AE263" s="45" t="s">
        <v>95</v>
      </c>
      <c r="AF263" s="46">
        <f>VLOOKUP(AE263,'Money Won'!$A$2:$B$89,2,0)</f>
        <v>28600</v>
      </c>
      <c r="AG263" s="112" t="s">
        <v>27</v>
      </c>
      <c r="AH263" s="46">
        <f>VLOOKUP(AG263,'Money Won'!$A$2:$B$89,2,0)</f>
        <v>10000</v>
      </c>
      <c r="AI263" s="110" t="s">
        <v>136</v>
      </c>
      <c r="AJ263" s="36">
        <f>VLOOKUP(AI263,'Money Won'!$A$2:$B$89,2,0)</f>
        <v>0</v>
      </c>
    </row>
    <row r="264" spans="1:36" x14ac:dyDescent="0.2">
      <c r="A264" s="1">
        <v>237</v>
      </c>
      <c r="B264" s="13" t="s">
        <v>444</v>
      </c>
      <c r="C264" s="13" t="s">
        <v>443</v>
      </c>
      <c r="D264" s="13" t="s">
        <v>292</v>
      </c>
      <c r="E264" s="1" t="s">
        <v>1116</v>
      </c>
      <c r="F264" s="1" t="s">
        <v>1054</v>
      </c>
      <c r="G264" s="32" t="s">
        <v>1110</v>
      </c>
      <c r="H264" s="26">
        <f t="shared" si="4"/>
        <v>1876725</v>
      </c>
      <c r="I264" s="40" t="s">
        <v>21</v>
      </c>
      <c r="J264" s="41">
        <f>VLOOKUP(I264,'Money Won'!$A$2:$B$89,2,0)</f>
        <v>286000</v>
      </c>
      <c r="K264" s="42" t="s">
        <v>22</v>
      </c>
      <c r="L264" s="41">
        <f>VLOOKUP(K264,'Money Won'!$A$2:$B$89,2,0)</f>
        <v>386375</v>
      </c>
      <c r="M264" s="111" t="s">
        <v>43</v>
      </c>
      <c r="N264" s="15">
        <f>VLOOKUP(M264,'Money Won'!$A$2:$B$89,2,0)</f>
        <v>10000</v>
      </c>
      <c r="O264" s="14" t="s">
        <v>25</v>
      </c>
      <c r="P264" s="15">
        <f>VLOOKUP(O264,'Money Won'!$A$2:$B$89,2,0)</f>
        <v>528000</v>
      </c>
      <c r="Q264" s="111" t="s">
        <v>72</v>
      </c>
      <c r="R264" s="15">
        <f>VLOOKUP(Q264,'Money Won'!$A$2:$B$89,2,0)</f>
        <v>10000</v>
      </c>
      <c r="S264" s="16" t="s">
        <v>117</v>
      </c>
      <c r="T264" s="17">
        <f>VLOOKUP(S264,'Money Won'!$A$2:$B$89,2,0)</f>
        <v>35200</v>
      </c>
      <c r="U264" s="116" t="s">
        <v>92</v>
      </c>
      <c r="V264" s="17">
        <f>VLOOKUP(U264,'Money Won'!$A$2:$B$89,2,0)</f>
        <v>10000</v>
      </c>
      <c r="W264" s="16" t="s">
        <v>115</v>
      </c>
      <c r="X264" s="17">
        <f>VLOOKUP(W264,'Money Won'!$A$2:$B$89,2,0)</f>
        <v>46200</v>
      </c>
      <c r="Y264" s="18" t="s">
        <v>26</v>
      </c>
      <c r="Z264" s="19">
        <f>VLOOKUP(Y264,'Money Won'!$A$2:$B$89,2,0)</f>
        <v>93775</v>
      </c>
      <c r="AA264" s="20" t="s">
        <v>130</v>
      </c>
      <c r="AB264" s="19">
        <f>VLOOKUP(AA264,'Money Won'!$A$2:$B$89,2,0)</f>
        <v>386375</v>
      </c>
      <c r="AC264" s="114" t="s">
        <v>121</v>
      </c>
      <c r="AD264" s="19">
        <f>VLOOKUP(AC264,'Money Won'!$A$2:$B$89,2,0)</f>
        <v>10000</v>
      </c>
      <c r="AE264" s="45" t="s">
        <v>95</v>
      </c>
      <c r="AF264" s="46">
        <f>VLOOKUP(AE264,'Money Won'!$A$2:$B$89,2,0)</f>
        <v>28600</v>
      </c>
      <c r="AG264" s="47" t="s">
        <v>28</v>
      </c>
      <c r="AH264" s="46">
        <f>VLOOKUP(AG264,'Money Won'!$A$2:$B$89,2,0)</f>
        <v>46200</v>
      </c>
      <c r="AI264" s="110" t="s">
        <v>136</v>
      </c>
      <c r="AJ264" s="36">
        <f>VLOOKUP(AI264,'Money Won'!$A$2:$B$89,2,0)</f>
        <v>0</v>
      </c>
    </row>
    <row r="265" spans="1:36" x14ac:dyDescent="0.2">
      <c r="A265" s="1">
        <v>488</v>
      </c>
      <c r="B265" s="13" t="s">
        <v>846</v>
      </c>
      <c r="C265" s="13" t="s">
        <v>844</v>
      </c>
      <c r="D265" s="13" t="s">
        <v>847</v>
      </c>
      <c r="E265" s="1" t="s">
        <v>140</v>
      </c>
      <c r="F265" s="1" t="s">
        <v>106</v>
      </c>
      <c r="G265" s="32" t="s">
        <v>106</v>
      </c>
      <c r="H265" s="26">
        <f t="shared" si="4"/>
        <v>1871838</v>
      </c>
      <c r="I265" s="40" t="s">
        <v>29</v>
      </c>
      <c r="J265" s="41">
        <f>VLOOKUP(I265,'Money Won'!$A$2:$B$89,2,0)</f>
        <v>748000</v>
      </c>
      <c r="K265" s="42" t="s">
        <v>21</v>
      </c>
      <c r="L265" s="41">
        <f>VLOOKUP(K265,'Money Won'!$A$2:$B$89,2,0)</f>
        <v>286000</v>
      </c>
      <c r="M265" s="14" t="s">
        <v>25</v>
      </c>
      <c r="N265" s="15">
        <f>VLOOKUP(M265,'Money Won'!$A$2:$B$89,2,0)</f>
        <v>528000</v>
      </c>
      <c r="O265" s="14" t="s">
        <v>57</v>
      </c>
      <c r="P265" s="15">
        <f>VLOOKUP(O265,'Money Won'!$A$2:$B$89,2,0)</f>
        <v>63663</v>
      </c>
      <c r="Q265" s="111" t="s">
        <v>43</v>
      </c>
      <c r="R265" s="15">
        <f>VLOOKUP(Q265,'Money Won'!$A$2:$B$89,2,0)</f>
        <v>10000</v>
      </c>
      <c r="S265" s="116" t="s">
        <v>104</v>
      </c>
      <c r="T265" s="17">
        <f>VLOOKUP(S265,'Money Won'!$A$2:$B$89,2,0)</f>
        <v>10000</v>
      </c>
      <c r="U265" s="116" t="s">
        <v>70</v>
      </c>
      <c r="V265" s="17">
        <f>VLOOKUP(U265,'Money Won'!$A$2:$B$89,2,0)</f>
        <v>10000</v>
      </c>
      <c r="W265" s="16" t="s">
        <v>115</v>
      </c>
      <c r="X265" s="17">
        <f>VLOOKUP(W265,'Money Won'!$A$2:$B$89,2,0)</f>
        <v>46200</v>
      </c>
      <c r="Y265" s="115" t="s">
        <v>122</v>
      </c>
      <c r="Z265" s="19">
        <f>VLOOKUP(Y265,'Money Won'!$A$2:$B$89,2,0)</f>
        <v>10000</v>
      </c>
      <c r="AA265" s="114" t="s">
        <v>91</v>
      </c>
      <c r="AB265" s="19">
        <f>VLOOKUP(AA265,'Money Won'!$A$2:$B$89,2,0)</f>
        <v>10000</v>
      </c>
      <c r="AC265" s="20" t="s">
        <v>82</v>
      </c>
      <c r="AD265" s="19">
        <f>VLOOKUP(AC265,'Money Won'!$A$2:$B$89,2,0)</f>
        <v>93775</v>
      </c>
      <c r="AE265" s="45" t="s">
        <v>87</v>
      </c>
      <c r="AF265" s="46">
        <f>VLOOKUP(AE265,'Money Won'!$A$2:$B$89,2,0)</f>
        <v>46200</v>
      </c>
      <c r="AG265" s="112" t="s">
        <v>90</v>
      </c>
      <c r="AH265" s="46">
        <f>VLOOKUP(AG265,'Money Won'!$A$2:$B$89,2,0)</f>
        <v>10000</v>
      </c>
      <c r="AI265" s="110" t="s">
        <v>136</v>
      </c>
      <c r="AJ265" s="36">
        <f>VLOOKUP(AI265,'Money Won'!$A$2:$B$89,2,0)</f>
        <v>0</v>
      </c>
    </row>
    <row r="266" spans="1:36" x14ac:dyDescent="0.2">
      <c r="A266" s="22">
        <v>94</v>
      </c>
      <c r="B266" s="13" t="s">
        <v>525</v>
      </c>
      <c r="C266" s="13" t="s">
        <v>524</v>
      </c>
      <c r="D266" s="13" t="s">
        <v>498</v>
      </c>
      <c r="E266" s="118" t="s">
        <v>1053</v>
      </c>
      <c r="F266" s="1" t="s">
        <v>1053</v>
      </c>
      <c r="G266" s="32" t="s">
        <v>1053</v>
      </c>
      <c r="H266" s="26">
        <f t="shared" si="4"/>
        <v>1869125</v>
      </c>
      <c r="I266" s="40" t="s">
        <v>54</v>
      </c>
      <c r="J266" s="41">
        <f>VLOOKUP(I266,'Money Won'!$A$2:$B$89,2,0)</f>
        <v>231000</v>
      </c>
      <c r="K266" s="42" t="s">
        <v>21</v>
      </c>
      <c r="L266" s="41">
        <f>VLOOKUP(K266,'Money Won'!$A$2:$B$89,2,0)</f>
        <v>286000</v>
      </c>
      <c r="M266" s="14" t="s">
        <v>68</v>
      </c>
      <c r="N266" s="15">
        <f>VLOOKUP(M266,'Money Won'!$A$2:$B$89,2,0)</f>
        <v>192500</v>
      </c>
      <c r="O266" s="111" t="s">
        <v>103</v>
      </c>
      <c r="P266" s="15">
        <f>VLOOKUP(O266,'Money Won'!$A$2:$B$89,2,0)</f>
        <v>10000</v>
      </c>
      <c r="Q266" s="14" t="s">
        <v>25</v>
      </c>
      <c r="R266" s="15">
        <f>VLOOKUP(Q266,'Money Won'!$A$2:$B$89,2,0)</f>
        <v>528000</v>
      </c>
      <c r="S266" s="116" t="s">
        <v>104</v>
      </c>
      <c r="T266" s="17">
        <f>VLOOKUP(S266,'Money Won'!$A$2:$B$89,2,0)</f>
        <v>10000</v>
      </c>
      <c r="U266" s="116" t="s">
        <v>71</v>
      </c>
      <c r="V266" s="17">
        <f>VLOOKUP(U266,'Money Won'!$A$2:$B$89,2,0)</f>
        <v>10000</v>
      </c>
      <c r="W266" s="16" t="s">
        <v>78</v>
      </c>
      <c r="X266" s="17">
        <f>VLOOKUP(W266,'Money Won'!$A$2:$B$89,2,0)</f>
        <v>55275</v>
      </c>
      <c r="Y266" s="18" t="s">
        <v>130</v>
      </c>
      <c r="Z266" s="19">
        <f>VLOOKUP(Y266,'Money Won'!$A$2:$B$89,2,0)</f>
        <v>386375</v>
      </c>
      <c r="AA266" s="114" t="s">
        <v>123</v>
      </c>
      <c r="AB266" s="19">
        <f>VLOOKUP(AA266,'Money Won'!$A$2:$B$89,2,0)</f>
        <v>10000</v>
      </c>
      <c r="AC266" s="20" t="s">
        <v>26</v>
      </c>
      <c r="AD266" s="19">
        <f>VLOOKUP(AC266,'Money Won'!$A$2:$B$89,2,0)</f>
        <v>93775</v>
      </c>
      <c r="AE266" s="45" t="s">
        <v>87</v>
      </c>
      <c r="AF266" s="46">
        <f>VLOOKUP(AE266,'Money Won'!$A$2:$B$89,2,0)</f>
        <v>46200</v>
      </c>
      <c r="AG266" s="112" t="s">
        <v>90</v>
      </c>
      <c r="AH266" s="46">
        <f>VLOOKUP(AG266,'Money Won'!$A$2:$B$89,2,0)</f>
        <v>10000</v>
      </c>
      <c r="AI266" s="110" t="s">
        <v>138</v>
      </c>
      <c r="AJ266" s="36">
        <f>VLOOKUP(AI266,'Money Won'!$A$2:$B$89,2,0)</f>
        <v>0</v>
      </c>
    </row>
    <row r="267" spans="1:36" x14ac:dyDescent="0.2">
      <c r="A267" s="1">
        <v>482</v>
      </c>
      <c r="B267" s="13" t="s">
        <v>1081</v>
      </c>
      <c r="C267" s="13" t="s">
        <v>1080</v>
      </c>
      <c r="D267" s="13" t="s">
        <v>1081</v>
      </c>
      <c r="E267" s="1" t="s">
        <v>140</v>
      </c>
      <c r="F267" s="1" t="s">
        <v>106</v>
      </c>
      <c r="G267" s="32" t="s">
        <v>106</v>
      </c>
      <c r="H267" s="26">
        <f t="shared" si="4"/>
        <v>1860400</v>
      </c>
      <c r="I267" s="40" t="s">
        <v>29</v>
      </c>
      <c r="J267" s="41">
        <f>VLOOKUP(I267,'Money Won'!$A$2:$B$89,2,0)</f>
        <v>748000</v>
      </c>
      <c r="K267" s="42" t="s">
        <v>31</v>
      </c>
      <c r="L267" s="41">
        <f>VLOOKUP(K267,'Money Won'!$A$2:$B$89,2,0)</f>
        <v>170500</v>
      </c>
      <c r="M267" s="14" t="s">
        <v>68</v>
      </c>
      <c r="N267" s="15">
        <f>VLOOKUP(M267,'Money Won'!$A$2:$B$89,2,0)</f>
        <v>192500</v>
      </c>
      <c r="O267" s="111" t="s">
        <v>43</v>
      </c>
      <c r="P267" s="15">
        <f>VLOOKUP(O267,'Money Won'!$A$2:$B$89,2,0)</f>
        <v>10000</v>
      </c>
      <c r="Q267" s="14" t="s">
        <v>80</v>
      </c>
      <c r="R267" s="15">
        <f>VLOOKUP(Q267,'Money Won'!$A$2:$B$89,2,0)</f>
        <v>76450</v>
      </c>
      <c r="S267" s="16" t="s">
        <v>114</v>
      </c>
      <c r="T267" s="17">
        <f>VLOOKUP(S267,'Money Won'!$A$2:$B$89,2,0)</f>
        <v>35200</v>
      </c>
      <c r="U267" s="16" t="s">
        <v>117</v>
      </c>
      <c r="V267" s="17">
        <f>VLOOKUP(U267,'Money Won'!$A$2:$B$89,2,0)</f>
        <v>35200</v>
      </c>
      <c r="W267" s="16" t="s">
        <v>115</v>
      </c>
      <c r="X267" s="17">
        <f>VLOOKUP(W267,'Money Won'!$A$2:$B$89,2,0)</f>
        <v>46200</v>
      </c>
      <c r="Y267" s="18" t="s">
        <v>130</v>
      </c>
      <c r="Z267" s="19">
        <f>VLOOKUP(Y267,'Money Won'!$A$2:$B$89,2,0)</f>
        <v>386375</v>
      </c>
      <c r="AA267" s="114" t="s">
        <v>121</v>
      </c>
      <c r="AB267" s="19">
        <f>VLOOKUP(AA267,'Money Won'!$A$2:$B$89,2,0)</f>
        <v>10000</v>
      </c>
      <c r="AC267" s="20" t="s">
        <v>26</v>
      </c>
      <c r="AD267" s="19">
        <f>VLOOKUP(AC267,'Money Won'!$A$2:$B$89,2,0)</f>
        <v>93775</v>
      </c>
      <c r="AE267" s="113" t="s">
        <v>27</v>
      </c>
      <c r="AF267" s="46">
        <f>VLOOKUP(AE267,'Money Won'!$A$2:$B$89,2,0)</f>
        <v>10000</v>
      </c>
      <c r="AG267" s="47" t="s">
        <v>28</v>
      </c>
      <c r="AH267" s="46">
        <f>VLOOKUP(AG267,'Money Won'!$A$2:$B$89,2,0)</f>
        <v>46200</v>
      </c>
      <c r="AI267" s="110" t="s">
        <v>136</v>
      </c>
      <c r="AJ267" s="36">
        <f>VLOOKUP(AI267,'Money Won'!$A$2:$B$89,2,0)</f>
        <v>0</v>
      </c>
    </row>
    <row r="268" spans="1:36" x14ac:dyDescent="0.2">
      <c r="A268" s="1">
        <v>515</v>
      </c>
      <c r="B268" s="13" t="s">
        <v>653</v>
      </c>
      <c r="C268" s="13" t="s">
        <v>650</v>
      </c>
      <c r="D268" s="13" t="s">
        <v>652</v>
      </c>
      <c r="E268" s="1" t="s">
        <v>140</v>
      </c>
      <c r="F268" s="1" t="s">
        <v>106</v>
      </c>
      <c r="G268" s="32" t="s">
        <v>106</v>
      </c>
      <c r="H268" s="26">
        <f t="shared" si="4"/>
        <v>1849923</v>
      </c>
      <c r="I268" s="40" t="s">
        <v>29</v>
      </c>
      <c r="J268" s="41">
        <f>VLOOKUP(I268,'Money Won'!$A$2:$B$89,2,0)</f>
        <v>748000</v>
      </c>
      <c r="K268" s="42" t="s">
        <v>21</v>
      </c>
      <c r="L268" s="41">
        <f>VLOOKUP(K268,'Money Won'!$A$2:$B$89,2,0)</f>
        <v>286000</v>
      </c>
      <c r="M268" s="14" t="s">
        <v>68</v>
      </c>
      <c r="N268" s="15">
        <f>VLOOKUP(M268,'Money Won'!$A$2:$B$89,2,0)</f>
        <v>192500</v>
      </c>
      <c r="O268" s="14" t="s">
        <v>80</v>
      </c>
      <c r="P268" s="15">
        <f>VLOOKUP(O268,'Money Won'!$A$2:$B$89,2,0)</f>
        <v>76450</v>
      </c>
      <c r="Q268" s="111" t="s">
        <v>43</v>
      </c>
      <c r="R268" s="15">
        <f>VLOOKUP(Q268,'Money Won'!$A$2:$B$89,2,0)</f>
        <v>10000</v>
      </c>
      <c r="S268" s="16" t="s">
        <v>23</v>
      </c>
      <c r="T268" s="17">
        <f>VLOOKUP(S268,'Money Won'!$A$2:$B$89,2,0)</f>
        <v>63663</v>
      </c>
      <c r="U268" s="116" t="s">
        <v>92</v>
      </c>
      <c r="V268" s="17">
        <f>VLOOKUP(U268,'Money Won'!$A$2:$B$89,2,0)</f>
        <v>10000</v>
      </c>
      <c r="W268" s="16" t="s">
        <v>113</v>
      </c>
      <c r="X268" s="17">
        <f>VLOOKUP(W268,'Money Won'!$A$2:$B$89,2,0)</f>
        <v>192500</v>
      </c>
      <c r="Y268" s="18" t="s">
        <v>26</v>
      </c>
      <c r="Z268" s="19">
        <f>VLOOKUP(Y268,'Money Won'!$A$2:$B$89,2,0)</f>
        <v>93775</v>
      </c>
      <c r="AA268" s="20" t="s">
        <v>131</v>
      </c>
      <c r="AB268" s="19">
        <f>VLOOKUP(AA268,'Money Won'!$A$2:$B$89,2,0)</f>
        <v>27060</v>
      </c>
      <c r="AC268" s="20" t="s">
        <v>82</v>
      </c>
      <c r="AD268" s="19">
        <f>VLOOKUP(AC268,'Money Won'!$A$2:$B$89,2,0)</f>
        <v>93775</v>
      </c>
      <c r="AE268" s="45" t="s">
        <v>87</v>
      </c>
      <c r="AF268" s="46">
        <f>VLOOKUP(AE268,'Money Won'!$A$2:$B$89,2,0)</f>
        <v>46200</v>
      </c>
      <c r="AG268" s="112" t="s">
        <v>27</v>
      </c>
      <c r="AH268" s="46">
        <f>VLOOKUP(AG268,'Money Won'!$A$2:$B$89,2,0)</f>
        <v>10000</v>
      </c>
      <c r="AI268" s="110" t="s">
        <v>133</v>
      </c>
      <c r="AJ268" s="36">
        <f>VLOOKUP(AI268,'Money Won'!$A$2:$B$89,2,0)</f>
        <v>0</v>
      </c>
    </row>
    <row r="269" spans="1:36" x14ac:dyDescent="0.2">
      <c r="A269" s="22">
        <v>401</v>
      </c>
      <c r="B269" s="13" t="s">
        <v>719</v>
      </c>
      <c r="C269" s="13" t="s">
        <v>712</v>
      </c>
      <c r="D269" s="13" t="s">
        <v>710</v>
      </c>
      <c r="E269" s="1" t="s">
        <v>156</v>
      </c>
      <c r="F269" s="1" t="s">
        <v>106</v>
      </c>
      <c r="G269" s="32" t="s">
        <v>106</v>
      </c>
      <c r="H269" s="26">
        <f t="shared" si="4"/>
        <v>1849476</v>
      </c>
      <c r="I269" s="40" t="s">
        <v>54</v>
      </c>
      <c r="J269" s="41">
        <f>VLOOKUP(I269,'Money Won'!$A$2:$B$89,2,0)</f>
        <v>231000</v>
      </c>
      <c r="K269" s="42" t="s">
        <v>97</v>
      </c>
      <c r="L269" s="41">
        <f>VLOOKUP(K269,'Money Won'!$A$2:$B$89,2,0)</f>
        <v>63663</v>
      </c>
      <c r="M269" s="14" t="s">
        <v>68</v>
      </c>
      <c r="N269" s="15">
        <f>VLOOKUP(M269,'Money Won'!$A$2:$B$89,2,0)</f>
        <v>192500</v>
      </c>
      <c r="O269" s="14" t="s">
        <v>25</v>
      </c>
      <c r="P269" s="15">
        <f>VLOOKUP(O269,'Money Won'!$A$2:$B$89,2,0)</f>
        <v>528000</v>
      </c>
      <c r="Q269" s="14" t="s">
        <v>80</v>
      </c>
      <c r="R269" s="15">
        <f>VLOOKUP(Q269,'Money Won'!$A$2:$B$89,2,0)</f>
        <v>76450</v>
      </c>
      <c r="S269" s="16" t="s">
        <v>23</v>
      </c>
      <c r="T269" s="17">
        <f>VLOOKUP(S269,'Money Won'!$A$2:$B$89,2,0)</f>
        <v>63663</v>
      </c>
      <c r="U269" s="16" t="s">
        <v>81</v>
      </c>
      <c r="V269" s="17">
        <f>VLOOKUP(U269,'Money Won'!$A$2:$B$89,2,0)</f>
        <v>76450</v>
      </c>
      <c r="W269" s="16" t="s">
        <v>117</v>
      </c>
      <c r="X269" s="17">
        <f>VLOOKUP(W269,'Money Won'!$A$2:$B$89,2,0)</f>
        <v>35200</v>
      </c>
      <c r="Y269" s="18" t="s">
        <v>130</v>
      </c>
      <c r="Z269" s="19">
        <f>VLOOKUP(Y269,'Money Won'!$A$2:$B$89,2,0)</f>
        <v>386375</v>
      </c>
      <c r="AA269" s="114" t="s">
        <v>123</v>
      </c>
      <c r="AB269" s="19">
        <f>VLOOKUP(AA269,'Money Won'!$A$2:$B$89,2,0)</f>
        <v>10000</v>
      </c>
      <c r="AC269" s="20" t="s">
        <v>26</v>
      </c>
      <c r="AD269" s="19">
        <f>VLOOKUP(AC269,'Money Won'!$A$2:$B$89,2,0)</f>
        <v>93775</v>
      </c>
      <c r="AE269" s="45" t="s">
        <v>28</v>
      </c>
      <c r="AF269" s="46">
        <f>VLOOKUP(AE269,'Money Won'!$A$2:$B$89,2,0)</f>
        <v>46200</v>
      </c>
      <c r="AG269" s="47" t="s">
        <v>87</v>
      </c>
      <c r="AH269" s="46">
        <f>VLOOKUP(AG269,'Money Won'!$A$2:$B$89,2,0)</f>
        <v>46200</v>
      </c>
      <c r="AI269" s="110" t="s">
        <v>136</v>
      </c>
      <c r="AJ269" s="36">
        <f>VLOOKUP(AI269,'Money Won'!$A$2:$B$89,2,0)</f>
        <v>0</v>
      </c>
    </row>
    <row r="270" spans="1:36" x14ac:dyDescent="0.2">
      <c r="A270" s="1">
        <v>33</v>
      </c>
      <c r="B270" s="13" t="s">
        <v>780</v>
      </c>
      <c r="C270" s="13" t="s">
        <v>779</v>
      </c>
      <c r="D270" s="13" t="s">
        <v>780</v>
      </c>
      <c r="E270" s="1" t="s">
        <v>140</v>
      </c>
      <c r="F270" s="1" t="s">
        <v>106</v>
      </c>
      <c r="G270" s="32" t="s">
        <v>106</v>
      </c>
      <c r="H270" s="26">
        <f t="shared" si="4"/>
        <v>1849148</v>
      </c>
      <c r="I270" s="40" t="s">
        <v>97</v>
      </c>
      <c r="J270" s="41">
        <f>VLOOKUP(I270,'Money Won'!$A$2:$B$89,2,0)</f>
        <v>63663</v>
      </c>
      <c r="K270" s="42" t="s">
        <v>29</v>
      </c>
      <c r="L270" s="41">
        <f>VLOOKUP(K270,'Money Won'!$A$2:$B$89,2,0)</f>
        <v>748000</v>
      </c>
      <c r="M270" s="14" t="s">
        <v>68</v>
      </c>
      <c r="N270" s="15">
        <f>VLOOKUP(M270,'Money Won'!$A$2:$B$89,2,0)</f>
        <v>192500</v>
      </c>
      <c r="O270" s="14" t="s">
        <v>100</v>
      </c>
      <c r="P270" s="15">
        <f>VLOOKUP(O270,'Money Won'!$A$2:$B$89,2,0)</f>
        <v>76450</v>
      </c>
      <c r="Q270" s="14" t="s">
        <v>47</v>
      </c>
      <c r="R270" s="15">
        <f>VLOOKUP(Q270,'Money Won'!$A$2:$B$89,2,0)</f>
        <v>170500</v>
      </c>
      <c r="S270" s="116" t="s">
        <v>71</v>
      </c>
      <c r="T270" s="17">
        <f>VLOOKUP(S270,'Money Won'!$A$2:$B$89,2,0)</f>
        <v>10000</v>
      </c>
      <c r="U270" s="116" t="s">
        <v>104</v>
      </c>
      <c r="V270" s="17">
        <f>VLOOKUP(U270,'Money Won'!$A$2:$B$89,2,0)</f>
        <v>10000</v>
      </c>
      <c r="W270" s="16" t="s">
        <v>115</v>
      </c>
      <c r="X270" s="17">
        <f>VLOOKUP(W270,'Money Won'!$A$2:$B$89,2,0)</f>
        <v>46200</v>
      </c>
      <c r="Y270" s="18" t="s">
        <v>128</v>
      </c>
      <c r="Z270" s="19">
        <f>VLOOKUP(Y270,'Money Won'!$A$2:$B$89,2,0)</f>
        <v>26000</v>
      </c>
      <c r="AA270" s="20" t="s">
        <v>131</v>
      </c>
      <c r="AB270" s="19">
        <f>VLOOKUP(AA270,'Money Won'!$A$2:$B$89,2,0)</f>
        <v>27060</v>
      </c>
      <c r="AC270" s="20" t="s">
        <v>130</v>
      </c>
      <c r="AD270" s="19">
        <f>VLOOKUP(AC270,'Money Won'!$A$2:$B$89,2,0)</f>
        <v>386375</v>
      </c>
      <c r="AE270" s="45" t="s">
        <v>87</v>
      </c>
      <c r="AF270" s="46">
        <f>VLOOKUP(AE270,'Money Won'!$A$2:$B$89,2,0)</f>
        <v>46200</v>
      </c>
      <c r="AG270" s="47" t="s">
        <v>28</v>
      </c>
      <c r="AH270" s="46">
        <f>VLOOKUP(AG270,'Money Won'!$A$2:$B$89,2,0)</f>
        <v>46200</v>
      </c>
      <c r="AI270" s="110" t="s">
        <v>138</v>
      </c>
      <c r="AJ270" s="36">
        <f>VLOOKUP(AI270,'Money Won'!$A$2:$B$89,2,0)</f>
        <v>0</v>
      </c>
    </row>
    <row r="271" spans="1:36" x14ac:dyDescent="0.2">
      <c r="A271" s="1">
        <v>347</v>
      </c>
      <c r="B271" s="13" t="s">
        <v>876</v>
      </c>
      <c r="C271" s="13" t="s">
        <v>875</v>
      </c>
      <c r="D271" s="13" t="s">
        <v>877</v>
      </c>
      <c r="E271" s="1" t="s">
        <v>140</v>
      </c>
      <c r="F271" s="1" t="s">
        <v>106</v>
      </c>
      <c r="G271" s="32" t="s">
        <v>106</v>
      </c>
      <c r="H271" s="26">
        <f t="shared" si="4"/>
        <v>1847358</v>
      </c>
      <c r="I271" s="40" t="s">
        <v>21</v>
      </c>
      <c r="J271" s="41">
        <f>VLOOKUP(I271,'Money Won'!$A$2:$B$89,2,0)</f>
        <v>286000</v>
      </c>
      <c r="K271" s="42" t="s">
        <v>97</v>
      </c>
      <c r="L271" s="41">
        <f>VLOOKUP(K271,'Money Won'!$A$2:$B$89,2,0)</f>
        <v>63663</v>
      </c>
      <c r="M271" s="14" t="s">
        <v>46</v>
      </c>
      <c r="N271" s="15">
        <f>VLOOKUP(M271,'Money Won'!$A$2:$B$89,2,0)</f>
        <v>154000</v>
      </c>
      <c r="O271" s="14" t="s">
        <v>60</v>
      </c>
      <c r="P271" s="15">
        <f>VLOOKUP(O271,'Money Won'!$A$2:$B$89,2,0)</f>
        <v>386375</v>
      </c>
      <c r="Q271" s="14" t="s">
        <v>25</v>
      </c>
      <c r="R271" s="15">
        <f>VLOOKUP(Q271,'Money Won'!$A$2:$B$89,2,0)</f>
        <v>528000</v>
      </c>
      <c r="S271" s="16" t="s">
        <v>117</v>
      </c>
      <c r="T271" s="17">
        <f>VLOOKUP(S271,'Money Won'!$A$2:$B$89,2,0)</f>
        <v>35200</v>
      </c>
      <c r="U271" s="16" t="s">
        <v>81</v>
      </c>
      <c r="V271" s="17">
        <f>VLOOKUP(U271,'Money Won'!$A$2:$B$89,2,0)</f>
        <v>76450</v>
      </c>
      <c r="W271" s="16" t="s">
        <v>118</v>
      </c>
      <c r="X271" s="17">
        <f>VLOOKUP(W271,'Money Won'!$A$2:$B$89,2,0)</f>
        <v>27720</v>
      </c>
      <c r="Y271" s="18" t="s">
        <v>64</v>
      </c>
      <c r="Z271" s="19">
        <f>VLOOKUP(Y271,'Money Won'!$A$2:$B$89,2,0)</f>
        <v>93775</v>
      </c>
      <c r="AA271" s="20" t="s">
        <v>26</v>
      </c>
      <c r="AB271" s="19">
        <f>VLOOKUP(AA271,'Money Won'!$A$2:$B$89,2,0)</f>
        <v>93775</v>
      </c>
      <c r="AC271" s="114" t="s">
        <v>91</v>
      </c>
      <c r="AD271" s="19">
        <f>VLOOKUP(AC271,'Money Won'!$A$2:$B$89,2,0)</f>
        <v>10000</v>
      </c>
      <c r="AE271" s="45" t="s">
        <v>28</v>
      </c>
      <c r="AF271" s="46">
        <f>VLOOKUP(AE271,'Money Won'!$A$2:$B$89,2,0)</f>
        <v>46200</v>
      </c>
      <c r="AG271" s="47" t="s">
        <v>87</v>
      </c>
      <c r="AH271" s="46">
        <f>VLOOKUP(AG271,'Money Won'!$A$2:$B$89,2,0)</f>
        <v>46200</v>
      </c>
      <c r="AI271" s="110" t="s">
        <v>136</v>
      </c>
      <c r="AJ271" s="36">
        <f>VLOOKUP(AI271,'Money Won'!$A$2:$B$89,2,0)</f>
        <v>0</v>
      </c>
    </row>
    <row r="272" spans="1:36" x14ac:dyDescent="0.2">
      <c r="A272" s="22">
        <v>239</v>
      </c>
      <c r="B272" s="13" t="s">
        <v>446</v>
      </c>
      <c r="C272" s="13" t="s">
        <v>443</v>
      </c>
      <c r="D272" s="13" t="s">
        <v>292</v>
      </c>
      <c r="E272" s="1" t="s">
        <v>1116</v>
      </c>
      <c r="F272" s="1" t="s">
        <v>1054</v>
      </c>
      <c r="G272" s="32" t="s">
        <v>1110</v>
      </c>
      <c r="H272" s="26">
        <f t="shared" si="4"/>
        <v>1846750</v>
      </c>
      <c r="I272" s="40" t="s">
        <v>21</v>
      </c>
      <c r="J272" s="41">
        <f>VLOOKUP(I272,'Money Won'!$A$2:$B$89,2,0)</f>
        <v>286000</v>
      </c>
      <c r="K272" s="42" t="s">
        <v>54</v>
      </c>
      <c r="L272" s="41">
        <f>VLOOKUP(K272,'Money Won'!$A$2:$B$89,2,0)</f>
        <v>231000</v>
      </c>
      <c r="M272" s="14" t="s">
        <v>25</v>
      </c>
      <c r="N272" s="15">
        <f>VLOOKUP(M272,'Money Won'!$A$2:$B$89,2,0)</f>
        <v>528000</v>
      </c>
      <c r="O272" s="14" t="s">
        <v>46</v>
      </c>
      <c r="P272" s="15">
        <f>VLOOKUP(O272,'Money Won'!$A$2:$B$89,2,0)</f>
        <v>154000</v>
      </c>
      <c r="Q272" s="111" t="s">
        <v>43</v>
      </c>
      <c r="R272" s="15">
        <f>VLOOKUP(Q272,'Money Won'!$A$2:$B$89,2,0)</f>
        <v>10000</v>
      </c>
      <c r="S272" s="16" t="s">
        <v>117</v>
      </c>
      <c r="T272" s="17">
        <f>VLOOKUP(S272,'Money Won'!$A$2:$B$89,2,0)</f>
        <v>35200</v>
      </c>
      <c r="U272" s="116" t="s">
        <v>85</v>
      </c>
      <c r="V272" s="17">
        <f>VLOOKUP(U272,'Money Won'!$A$2:$B$89,2,0)</f>
        <v>10000</v>
      </c>
      <c r="W272" s="16" t="s">
        <v>115</v>
      </c>
      <c r="X272" s="17">
        <f>VLOOKUP(W272,'Money Won'!$A$2:$B$89,2,0)</f>
        <v>46200</v>
      </c>
      <c r="Y272" s="18" t="s">
        <v>26</v>
      </c>
      <c r="Z272" s="19">
        <f>VLOOKUP(Y272,'Money Won'!$A$2:$B$89,2,0)</f>
        <v>93775</v>
      </c>
      <c r="AA272" s="114" t="s">
        <v>44</v>
      </c>
      <c r="AB272" s="19">
        <f>VLOOKUP(AA272,'Money Won'!$A$2:$B$89,2,0)</f>
        <v>10000</v>
      </c>
      <c r="AC272" s="20" t="s">
        <v>130</v>
      </c>
      <c r="AD272" s="19">
        <f>VLOOKUP(AC272,'Money Won'!$A$2:$B$89,2,0)</f>
        <v>386375</v>
      </c>
      <c r="AE272" s="113" t="s">
        <v>132</v>
      </c>
      <c r="AF272" s="46">
        <f>VLOOKUP(AE272,'Money Won'!$A$2:$B$89,2,0)</f>
        <v>10000</v>
      </c>
      <c r="AG272" s="47" t="s">
        <v>28</v>
      </c>
      <c r="AH272" s="46">
        <f>VLOOKUP(AG272,'Money Won'!$A$2:$B$89,2,0)</f>
        <v>46200</v>
      </c>
      <c r="AI272" s="110" t="s">
        <v>136</v>
      </c>
      <c r="AJ272" s="36">
        <f>VLOOKUP(AI272,'Money Won'!$A$2:$B$89,2,0)</f>
        <v>0</v>
      </c>
    </row>
    <row r="273" spans="1:36" x14ac:dyDescent="0.2">
      <c r="A273" s="1">
        <v>268</v>
      </c>
      <c r="B273" s="13" t="s">
        <v>1032</v>
      </c>
      <c r="C273" s="13" t="s">
        <v>1033</v>
      </c>
      <c r="D273" s="13" t="s">
        <v>498</v>
      </c>
      <c r="E273" s="118" t="s">
        <v>1053</v>
      </c>
      <c r="F273" s="1" t="s">
        <v>1053</v>
      </c>
      <c r="G273" s="32" t="s">
        <v>1053</v>
      </c>
      <c r="H273" s="26">
        <f t="shared" si="4"/>
        <v>1842470</v>
      </c>
      <c r="I273" s="40" t="s">
        <v>31</v>
      </c>
      <c r="J273" s="41">
        <f>VLOOKUP(I273,'Money Won'!$A$2:$B$89,2,0)</f>
        <v>170500</v>
      </c>
      <c r="K273" s="42" t="s">
        <v>21</v>
      </c>
      <c r="L273" s="41">
        <f>VLOOKUP(K273,'Money Won'!$A$2:$B$89,2,0)</f>
        <v>286000</v>
      </c>
      <c r="M273" s="14" t="s">
        <v>68</v>
      </c>
      <c r="N273" s="15">
        <f>VLOOKUP(M273,'Money Won'!$A$2:$B$89,2,0)</f>
        <v>192500</v>
      </c>
      <c r="O273" s="111" t="s">
        <v>43</v>
      </c>
      <c r="P273" s="15">
        <f>VLOOKUP(O273,'Money Won'!$A$2:$B$89,2,0)</f>
        <v>10000</v>
      </c>
      <c r="Q273" s="14" t="s">
        <v>25</v>
      </c>
      <c r="R273" s="15">
        <f>VLOOKUP(Q273,'Money Won'!$A$2:$B$89,2,0)</f>
        <v>528000</v>
      </c>
      <c r="S273" s="16" t="s">
        <v>117</v>
      </c>
      <c r="T273" s="17">
        <f>VLOOKUP(S273,'Money Won'!$A$2:$B$89,2,0)</f>
        <v>35200</v>
      </c>
      <c r="U273" s="16" t="s">
        <v>118</v>
      </c>
      <c r="V273" s="17">
        <f>VLOOKUP(U273,'Money Won'!$A$2:$B$89,2,0)</f>
        <v>27720</v>
      </c>
      <c r="W273" s="16" t="s">
        <v>115</v>
      </c>
      <c r="X273" s="17">
        <f>VLOOKUP(W273,'Money Won'!$A$2:$B$89,2,0)</f>
        <v>46200</v>
      </c>
      <c r="Y273" s="18" t="s">
        <v>26</v>
      </c>
      <c r="Z273" s="19">
        <f>VLOOKUP(Y273,'Money Won'!$A$2:$B$89,2,0)</f>
        <v>93775</v>
      </c>
      <c r="AA273" s="20" t="s">
        <v>130</v>
      </c>
      <c r="AB273" s="19">
        <f>VLOOKUP(AA273,'Money Won'!$A$2:$B$89,2,0)</f>
        <v>386375</v>
      </c>
      <c r="AC273" s="114" t="s">
        <v>129</v>
      </c>
      <c r="AD273" s="19">
        <f>VLOOKUP(AC273,'Money Won'!$A$2:$B$89,2,0)</f>
        <v>10000</v>
      </c>
      <c r="AE273" s="113" t="s">
        <v>27</v>
      </c>
      <c r="AF273" s="46">
        <f>VLOOKUP(AE273,'Money Won'!$A$2:$B$89,2,0)</f>
        <v>10000</v>
      </c>
      <c r="AG273" s="47" t="s">
        <v>28</v>
      </c>
      <c r="AH273" s="46">
        <f>VLOOKUP(AG273,'Money Won'!$A$2:$B$89,2,0)</f>
        <v>46200</v>
      </c>
      <c r="AI273" s="110" t="s">
        <v>136</v>
      </c>
      <c r="AJ273" s="36">
        <f>VLOOKUP(AI273,'Money Won'!$A$2:$B$89,2,0)</f>
        <v>0</v>
      </c>
    </row>
    <row r="274" spans="1:36" x14ac:dyDescent="0.2">
      <c r="A274" s="1">
        <v>74</v>
      </c>
      <c r="B274" s="13" t="s">
        <v>562</v>
      </c>
      <c r="C274" s="13" t="s">
        <v>558</v>
      </c>
      <c r="D274" s="13" t="s">
        <v>559</v>
      </c>
      <c r="E274" s="1" t="s">
        <v>140</v>
      </c>
      <c r="F274" s="1" t="s">
        <v>106</v>
      </c>
      <c r="G274" s="32" t="s">
        <v>106</v>
      </c>
      <c r="H274" s="26">
        <f t="shared" si="4"/>
        <v>1838785</v>
      </c>
      <c r="I274" s="40" t="s">
        <v>29</v>
      </c>
      <c r="J274" s="41">
        <f>VLOOKUP(I274,'Money Won'!$A$2:$B$89,2,0)</f>
        <v>748000</v>
      </c>
      <c r="K274" s="42" t="s">
        <v>31</v>
      </c>
      <c r="L274" s="41">
        <f>VLOOKUP(K274,'Money Won'!$A$2:$B$89,2,0)</f>
        <v>170500</v>
      </c>
      <c r="M274" s="14" t="s">
        <v>68</v>
      </c>
      <c r="N274" s="15">
        <f>VLOOKUP(M274,'Money Won'!$A$2:$B$89,2,0)</f>
        <v>192500</v>
      </c>
      <c r="O274" s="111" t="s">
        <v>43</v>
      </c>
      <c r="P274" s="15">
        <f>VLOOKUP(O274,'Money Won'!$A$2:$B$89,2,0)</f>
        <v>10000</v>
      </c>
      <c r="Q274" s="14" t="s">
        <v>60</v>
      </c>
      <c r="R274" s="15">
        <f>VLOOKUP(Q274,'Money Won'!$A$2:$B$89,2,0)</f>
        <v>386375</v>
      </c>
      <c r="S274" s="16" t="s">
        <v>117</v>
      </c>
      <c r="T274" s="17">
        <f>VLOOKUP(S274,'Money Won'!$A$2:$B$89,2,0)</f>
        <v>35200</v>
      </c>
      <c r="U274" s="16" t="s">
        <v>108</v>
      </c>
      <c r="V274" s="17">
        <f>VLOOKUP(U274,'Money Won'!$A$2:$B$89,2,0)</f>
        <v>128150</v>
      </c>
      <c r="W274" s="116" t="s">
        <v>105</v>
      </c>
      <c r="X274" s="17">
        <f>VLOOKUP(W274,'Money Won'!$A$2:$B$89,2,0)</f>
        <v>10000</v>
      </c>
      <c r="Y274" s="115" t="s">
        <v>44</v>
      </c>
      <c r="Z274" s="19">
        <f>VLOOKUP(Y274,'Money Won'!$A$2:$B$89,2,0)</f>
        <v>10000</v>
      </c>
      <c r="AA274" s="20" t="s">
        <v>131</v>
      </c>
      <c r="AB274" s="19">
        <f>VLOOKUP(AA274,'Money Won'!$A$2:$B$89,2,0)</f>
        <v>27060</v>
      </c>
      <c r="AC274" s="20" t="s">
        <v>33</v>
      </c>
      <c r="AD274" s="19">
        <f>VLOOKUP(AC274,'Money Won'!$A$2:$B$89,2,0)</f>
        <v>46200</v>
      </c>
      <c r="AE274" s="45" t="s">
        <v>95</v>
      </c>
      <c r="AF274" s="46">
        <f>VLOOKUP(AE274,'Money Won'!$A$2:$B$89,2,0)</f>
        <v>28600</v>
      </c>
      <c r="AG274" s="47" t="s">
        <v>28</v>
      </c>
      <c r="AH274" s="46">
        <f>VLOOKUP(AG274,'Money Won'!$A$2:$B$89,2,0)</f>
        <v>46200</v>
      </c>
      <c r="AI274" s="110" t="s">
        <v>138</v>
      </c>
      <c r="AJ274" s="36">
        <f>VLOOKUP(AI274,'Money Won'!$A$2:$B$89,2,0)</f>
        <v>0</v>
      </c>
    </row>
    <row r="275" spans="1:36" x14ac:dyDescent="0.2">
      <c r="A275" s="22">
        <v>55</v>
      </c>
      <c r="B275" s="13" t="s">
        <v>1115</v>
      </c>
      <c r="C275" s="13" t="s">
        <v>907</v>
      </c>
      <c r="D275" s="13" t="s">
        <v>908</v>
      </c>
      <c r="E275" s="1" t="s">
        <v>156</v>
      </c>
      <c r="F275" s="1" t="s">
        <v>106</v>
      </c>
      <c r="G275" s="32" t="s">
        <v>106</v>
      </c>
      <c r="H275" s="26">
        <f t="shared" si="4"/>
        <v>1835660</v>
      </c>
      <c r="I275" s="40" t="s">
        <v>54</v>
      </c>
      <c r="J275" s="41">
        <f>VLOOKUP(I275,'Money Won'!$A$2:$B$89,2,0)</f>
        <v>231000</v>
      </c>
      <c r="K275" s="42" t="s">
        <v>31</v>
      </c>
      <c r="L275" s="41">
        <f>VLOOKUP(K275,'Money Won'!$A$2:$B$89,2,0)</f>
        <v>170500</v>
      </c>
      <c r="M275" s="14" t="s">
        <v>68</v>
      </c>
      <c r="N275" s="15">
        <f>VLOOKUP(M275,'Money Won'!$A$2:$B$89,2,0)</f>
        <v>192500</v>
      </c>
      <c r="O275" s="111" t="s">
        <v>103</v>
      </c>
      <c r="P275" s="15">
        <f>VLOOKUP(O275,'Money Won'!$A$2:$B$89,2,0)</f>
        <v>10000</v>
      </c>
      <c r="Q275" s="14" t="s">
        <v>25</v>
      </c>
      <c r="R275" s="15">
        <f>VLOOKUP(Q275,'Money Won'!$A$2:$B$89,2,0)</f>
        <v>528000</v>
      </c>
      <c r="S275" s="16" t="s">
        <v>117</v>
      </c>
      <c r="T275" s="17">
        <f>VLOOKUP(S275,'Money Won'!$A$2:$B$89,2,0)</f>
        <v>35200</v>
      </c>
      <c r="U275" s="116" t="s">
        <v>85</v>
      </c>
      <c r="V275" s="17">
        <f>VLOOKUP(U275,'Money Won'!$A$2:$B$89,2,0)</f>
        <v>10000</v>
      </c>
      <c r="W275" s="16" t="s">
        <v>81</v>
      </c>
      <c r="X275" s="17">
        <f>VLOOKUP(W275,'Money Won'!$A$2:$B$89,2,0)</f>
        <v>76450</v>
      </c>
      <c r="Y275" s="18" t="s">
        <v>130</v>
      </c>
      <c r="Z275" s="19">
        <f>VLOOKUP(Y275,'Money Won'!$A$2:$B$89,2,0)</f>
        <v>386375</v>
      </c>
      <c r="AA275" s="20" t="s">
        <v>131</v>
      </c>
      <c r="AB275" s="19">
        <f>VLOOKUP(AA275,'Money Won'!$A$2:$B$89,2,0)</f>
        <v>27060</v>
      </c>
      <c r="AC275" s="20" t="s">
        <v>26</v>
      </c>
      <c r="AD275" s="19">
        <f>VLOOKUP(AC275,'Money Won'!$A$2:$B$89,2,0)</f>
        <v>93775</v>
      </c>
      <c r="AE275" s="45" t="s">
        <v>95</v>
      </c>
      <c r="AF275" s="46">
        <f>VLOOKUP(AE275,'Money Won'!$A$2:$B$89,2,0)</f>
        <v>28600</v>
      </c>
      <c r="AG275" s="47" t="s">
        <v>87</v>
      </c>
      <c r="AH275" s="46">
        <f>VLOOKUP(AG275,'Money Won'!$A$2:$B$89,2,0)</f>
        <v>46200</v>
      </c>
      <c r="AI275" s="110" t="s">
        <v>136</v>
      </c>
      <c r="AJ275" s="36">
        <f>VLOOKUP(AI275,'Money Won'!$A$2:$B$89,2,0)</f>
        <v>0</v>
      </c>
    </row>
    <row r="276" spans="1:36" x14ac:dyDescent="0.2">
      <c r="A276" s="1">
        <v>68</v>
      </c>
      <c r="B276" s="13" t="s">
        <v>582</v>
      </c>
      <c r="C276" s="13" t="s">
        <v>583</v>
      </c>
      <c r="D276" s="13" t="s">
        <v>480</v>
      </c>
      <c r="E276" s="1" t="s">
        <v>140</v>
      </c>
      <c r="F276" s="1" t="s">
        <v>106</v>
      </c>
      <c r="G276" s="32" t="s">
        <v>106</v>
      </c>
      <c r="H276" s="26">
        <f t="shared" si="4"/>
        <v>1834359</v>
      </c>
      <c r="I276" s="40" t="s">
        <v>63</v>
      </c>
      <c r="J276" s="41">
        <f>VLOOKUP(I276,'Money Won'!$A$2:$B$89,2,0)</f>
        <v>386375</v>
      </c>
      <c r="K276" s="42" t="s">
        <v>97</v>
      </c>
      <c r="L276" s="41">
        <f>VLOOKUP(K276,'Money Won'!$A$2:$B$89,2,0)</f>
        <v>63663</v>
      </c>
      <c r="M276" s="14" t="s">
        <v>68</v>
      </c>
      <c r="N276" s="15">
        <f>VLOOKUP(M276,'Money Won'!$A$2:$B$89,2,0)</f>
        <v>192500</v>
      </c>
      <c r="O276" s="111" t="s">
        <v>111</v>
      </c>
      <c r="P276" s="15">
        <f>VLOOKUP(O276,'Money Won'!$A$2:$B$89,2,0)</f>
        <v>10000</v>
      </c>
      <c r="Q276" s="14" t="s">
        <v>25</v>
      </c>
      <c r="R276" s="15">
        <f>VLOOKUP(Q276,'Money Won'!$A$2:$B$89,2,0)</f>
        <v>528000</v>
      </c>
      <c r="S276" s="16" t="s">
        <v>23</v>
      </c>
      <c r="T276" s="17">
        <f>VLOOKUP(S276,'Money Won'!$A$2:$B$89,2,0)</f>
        <v>63663</v>
      </c>
      <c r="U276" s="16" t="s">
        <v>118</v>
      </c>
      <c r="V276" s="17">
        <f>VLOOKUP(U276,'Money Won'!$A$2:$B$89,2,0)</f>
        <v>27720</v>
      </c>
      <c r="W276" s="116" t="s">
        <v>104</v>
      </c>
      <c r="X276" s="17">
        <f>VLOOKUP(W276,'Money Won'!$A$2:$B$89,2,0)</f>
        <v>10000</v>
      </c>
      <c r="Y276" s="18" t="s">
        <v>130</v>
      </c>
      <c r="Z276" s="19">
        <f>VLOOKUP(Y276,'Money Won'!$A$2:$B$89,2,0)</f>
        <v>386375</v>
      </c>
      <c r="AA276" s="114" t="s">
        <v>123</v>
      </c>
      <c r="AB276" s="19">
        <f>VLOOKUP(AA276,'Money Won'!$A$2:$B$89,2,0)</f>
        <v>10000</v>
      </c>
      <c r="AC276" s="20" t="s">
        <v>125</v>
      </c>
      <c r="AD276" s="19">
        <f>VLOOKUP(AC276,'Money Won'!$A$2:$B$89,2,0)</f>
        <v>63663</v>
      </c>
      <c r="AE276" s="45" t="s">
        <v>28</v>
      </c>
      <c r="AF276" s="46">
        <f>VLOOKUP(AE276,'Money Won'!$A$2:$B$89,2,0)</f>
        <v>46200</v>
      </c>
      <c r="AG276" s="47" t="s">
        <v>87</v>
      </c>
      <c r="AH276" s="46">
        <f>VLOOKUP(AG276,'Money Won'!$A$2:$B$89,2,0)</f>
        <v>46200</v>
      </c>
      <c r="AI276" s="110" t="s">
        <v>136</v>
      </c>
      <c r="AJ276" s="36">
        <f>VLOOKUP(AI276,'Money Won'!$A$2:$B$89,2,0)</f>
        <v>0</v>
      </c>
    </row>
    <row r="277" spans="1:36" x14ac:dyDescent="0.2">
      <c r="A277" s="1">
        <v>450</v>
      </c>
      <c r="B277" s="13" t="s">
        <v>340</v>
      </c>
      <c r="C277" s="13" t="s">
        <v>339</v>
      </c>
      <c r="D277" s="13" t="s">
        <v>340</v>
      </c>
      <c r="E277" s="1" t="s">
        <v>140</v>
      </c>
      <c r="F277" s="1" t="s">
        <v>106</v>
      </c>
      <c r="G277" s="32" t="s">
        <v>106</v>
      </c>
      <c r="H277" s="26">
        <f t="shared" si="4"/>
        <v>1828475</v>
      </c>
      <c r="I277" s="40" t="s">
        <v>22</v>
      </c>
      <c r="J277" s="41">
        <f>VLOOKUP(I277,'Money Won'!$A$2:$B$89,2,0)</f>
        <v>386375</v>
      </c>
      <c r="K277" s="42" t="s">
        <v>29</v>
      </c>
      <c r="L277" s="41">
        <f>VLOOKUP(K277,'Money Won'!$A$2:$B$89,2,0)</f>
        <v>748000</v>
      </c>
      <c r="M277" s="14" t="s">
        <v>112</v>
      </c>
      <c r="N277" s="15">
        <f>VLOOKUP(M277,'Money Won'!$A$2:$B$89,2,0)</f>
        <v>35200</v>
      </c>
      <c r="O277" s="14" t="s">
        <v>83</v>
      </c>
      <c r="P277" s="15">
        <f>VLOOKUP(O277,'Money Won'!$A$2:$B$89,2,0)</f>
        <v>231000</v>
      </c>
      <c r="Q277" s="14" t="s">
        <v>47</v>
      </c>
      <c r="R277" s="15">
        <f>VLOOKUP(Q277,'Money Won'!$A$2:$B$89,2,0)</f>
        <v>170500</v>
      </c>
      <c r="S277" s="16" t="s">
        <v>117</v>
      </c>
      <c r="T277" s="17">
        <f>VLOOKUP(S277,'Money Won'!$A$2:$B$89,2,0)</f>
        <v>35200</v>
      </c>
      <c r="U277" s="116" t="s">
        <v>70</v>
      </c>
      <c r="V277" s="17">
        <f>VLOOKUP(U277,'Money Won'!$A$2:$B$89,2,0)</f>
        <v>10000</v>
      </c>
      <c r="W277" s="16" t="s">
        <v>115</v>
      </c>
      <c r="X277" s="17">
        <f>VLOOKUP(W277,'Money Won'!$A$2:$B$89,2,0)</f>
        <v>46200</v>
      </c>
      <c r="Y277" s="18" t="s">
        <v>128</v>
      </c>
      <c r="Z277" s="19">
        <f>VLOOKUP(Y277,'Money Won'!$A$2:$B$89,2,0)</f>
        <v>26000</v>
      </c>
      <c r="AA277" s="114" t="s">
        <v>127</v>
      </c>
      <c r="AB277" s="19">
        <f>VLOOKUP(AA277,'Money Won'!$A$2:$B$89,2,0)</f>
        <v>10000</v>
      </c>
      <c r="AC277" s="114" t="s">
        <v>123</v>
      </c>
      <c r="AD277" s="19">
        <f>VLOOKUP(AC277,'Money Won'!$A$2:$B$89,2,0)</f>
        <v>10000</v>
      </c>
      <c r="AE277" s="113" t="s">
        <v>132</v>
      </c>
      <c r="AF277" s="46">
        <f>VLOOKUP(AE277,'Money Won'!$A$2:$B$89,2,0)</f>
        <v>10000</v>
      </c>
      <c r="AG277" s="112" t="s">
        <v>96</v>
      </c>
      <c r="AH277" s="46">
        <f>VLOOKUP(AG277,'Money Won'!$A$2:$B$89,2,0)</f>
        <v>10000</v>
      </c>
      <c r="AI277" s="35" t="s">
        <v>134</v>
      </c>
      <c r="AJ277" s="36">
        <f>VLOOKUP(AI277,'Money Won'!$A$2:$B$89,2,0)</f>
        <v>100000</v>
      </c>
    </row>
    <row r="278" spans="1:36" x14ac:dyDescent="0.2">
      <c r="A278" s="22">
        <v>185</v>
      </c>
      <c r="B278" s="13" t="s">
        <v>825</v>
      </c>
      <c r="C278" s="13" t="s">
        <v>823</v>
      </c>
      <c r="D278" s="13" t="s">
        <v>826</v>
      </c>
      <c r="E278" s="1" t="s">
        <v>156</v>
      </c>
      <c r="F278" s="1" t="s">
        <v>106</v>
      </c>
      <c r="G278" s="32" t="s">
        <v>106</v>
      </c>
      <c r="H278" s="26">
        <f t="shared" si="4"/>
        <v>1828060</v>
      </c>
      <c r="I278" s="40" t="s">
        <v>54</v>
      </c>
      <c r="J278" s="41">
        <f>VLOOKUP(I278,'Money Won'!$A$2:$B$89,2,0)</f>
        <v>231000</v>
      </c>
      <c r="K278" s="42" t="s">
        <v>22</v>
      </c>
      <c r="L278" s="41">
        <f>VLOOKUP(K278,'Money Won'!$A$2:$B$89,2,0)</f>
        <v>386375</v>
      </c>
      <c r="M278" s="14" t="s">
        <v>25</v>
      </c>
      <c r="N278" s="15">
        <f>VLOOKUP(M278,'Money Won'!$A$2:$B$89,2,0)</f>
        <v>528000</v>
      </c>
      <c r="O278" s="14" t="s">
        <v>47</v>
      </c>
      <c r="P278" s="15">
        <f>VLOOKUP(O278,'Money Won'!$A$2:$B$89,2,0)</f>
        <v>170500</v>
      </c>
      <c r="Q278" s="14" t="s">
        <v>80</v>
      </c>
      <c r="R278" s="15">
        <f>VLOOKUP(Q278,'Money Won'!$A$2:$B$89,2,0)</f>
        <v>76450</v>
      </c>
      <c r="S278" s="116" t="s">
        <v>92</v>
      </c>
      <c r="T278" s="17">
        <f>VLOOKUP(S278,'Money Won'!$A$2:$B$89,2,0)</f>
        <v>10000</v>
      </c>
      <c r="U278" s="116" t="s">
        <v>85</v>
      </c>
      <c r="V278" s="17">
        <f>VLOOKUP(U278,'Money Won'!$A$2:$B$89,2,0)</f>
        <v>10000</v>
      </c>
      <c r="W278" s="16" t="s">
        <v>113</v>
      </c>
      <c r="X278" s="17">
        <f>VLOOKUP(W278,'Money Won'!$A$2:$B$89,2,0)</f>
        <v>192500</v>
      </c>
      <c r="Y278" s="115" t="s">
        <v>44</v>
      </c>
      <c r="Z278" s="19">
        <f>VLOOKUP(Y278,'Money Won'!$A$2:$B$89,2,0)</f>
        <v>10000</v>
      </c>
      <c r="AA278" s="20" t="s">
        <v>131</v>
      </c>
      <c r="AB278" s="19">
        <f>VLOOKUP(AA278,'Money Won'!$A$2:$B$89,2,0)</f>
        <v>27060</v>
      </c>
      <c r="AC278" s="20" t="s">
        <v>26</v>
      </c>
      <c r="AD278" s="19">
        <f>VLOOKUP(AC278,'Money Won'!$A$2:$B$89,2,0)</f>
        <v>93775</v>
      </c>
      <c r="AE278" s="45" t="s">
        <v>28</v>
      </c>
      <c r="AF278" s="46">
        <f>VLOOKUP(AE278,'Money Won'!$A$2:$B$89,2,0)</f>
        <v>46200</v>
      </c>
      <c r="AG278" s="47" t="s">
        <v>87</v>
      </c>
      <c r="AH278" s="46">
        <f>VLOOKUP(AG278,'Money Won'!$A$2:$B$89,2,0)</f>
        <v>46200</v>
      </c>
      <c r="AI278" s="110" t="s">
        <v>136</v>
      </c>
      <c r="AJ278" s="36">
        <f>VLOOKUP(AI278,'Money Won'!$A$2:$B$89,2,0)</f>
        <v>0</v>
      </c>
    </row>
    <row r="279" spans="1:36" x14ac:dyDescent="0.2">
      <c r="A279" s="1">
        <v>350</v>
      </c>
      <c r="B279" s="13" t="s">
        <v>591</v>
      </c>
      <c r="C279" s="13" t="s">
        <v>590</v>
      </c>
      <c r="D279" s="13" t="s">
        <v>591</v>
      </c>
      <c r="E279" s="1" t="s">
        <v>140</v>
      </c>
      <c r="F279" s="1" t="s">
        <v>106</v>
      </c>
      <c r="G279" s="32" t="s">
        <v>106</v>
      </c>
      <c r="H279" s="26">
        <f t="shared" si="4"/>
        <v>1827805</v>
      </c>
      <c r="I279" s="40" t="s">
        <v>31</v>
      </c>
      <c r="J279" s="41">
        <f>VLOOKUP(I279,'Money Won'!$A$2:$B$89,2,0)</f>
        <v>170500</v>
      </c>
      <c r="K279" s="42" t="s">
        <v>22</v>
      </c>
      <c r="L279" s="41">
        <f>VLOOKUP(K279,'Money Won'!$A$2:$B$89,2,0)</f>
        <v>386375</v>
      </c>
      <c r="M279" s="14" t="s">
        <v>68</v>
      </c>
      <c r="N279" s="15">
        <f>VLOOKUP(M279,'Money Won'!$A$2:$B$89,2,0)</f>
        <v>192500</v>
      </c>
      <c r="O279" s="14" t="s">
        <v>25</v>
      </c>
      <c r="P279" s="15">
        <f>VLOOKUP(O279,'Money Won'!$A$2:$B$89,2,0)</f>
        <v>528000</v>
      </c>
      <c r="Q279" s="14" t="s">
        <v>47</v>
      </c>
      <c r="R279" s="15">
        <f>VLOOKUP(Q279,'Money Won'!$A$2:$B$89,2,0)</f>
        <v>170500</v>
      </c>
      <c r="S279" s="16" t="s">
        <v>117</v>
      </c>
      <c r="T279" s="17">
        <f>VLOOKUP(S279,'Money Won'!$A$2:$B$89,2,0)</f>
        <v>35200</v>
      </c>
      <c r="U279" s="16" t="s">
        <v>118</v>
      </c>
      <c r="V279" s="17">
        <f>VLOOKUP(U279,'Money Won'!$A$2:$B$89,2,0)</f>
        <v>27720</v>
      </c>
      <c r="W279" s="16" t="s">
        <v>115</v>
      </c>
      <c r="X279" s="17">
        <f>VLOOKUP(W279,'Money Won'!$A$2:$B$89,2,0)</f>
        <v>46200</v>
      </c>
      <c r="Y279" s="18" t="s">
        <v>131</v>
      </c>
      <c r="Z279" s="19">
        <f>VLOOKUP(Y279,'Money Won'!$A$2:$B$89,2,0)</f>
        <v>27060</v>
      </c>
      <c r="AA279" s="20" t="s">
        <v>64</v>
      </c>
      <c r="AB279" s="19">
        <f>VLOOKUP(AA279,'Money Won'!$A$2:$B$89,2,0)</f>
        <v>93775</v>
      </c>
      <c r="AC279" s="20" t="s">
        <v>82</v>
      </c>
      <c r="AD279" s="19">
        <f>VLOOKUP(AC279,'Money Won'!$A$2:$B$89,2,0)</f>
        <v>93775</v>
      </c>
      <c r="AE279" s="45" t="s">
        <v>28</v>
      </c>
      <c r="AF279" s="46">
        <f>VLOOKUP(AE279,'Money Won'!$A$2:$B$89,2,0)</f>
        <v>46200</v>
      </c>
      <c r="AG279" s="112" t="s">
        <v>27</v>
      </c>
      <c r="AH279" s="46">
        <f>VLOOKUP(AG279,'Money Won'!$A$2:$B$89,2,0)</f>
        <v>10000</v>
      </c>
      <c r="AI279" s="110" t="s">
        <v>138</v>
      </c>
      <c r="AJ279" s="36">
        <f>VLOOKUP(AI279,'Money Won'!$A$2:$B$89,2,0)</f>
        <v>0</v>
      </c>
    </row>
    <row r="280" spans="1:36" x14ac:dyDescent="0.2">
      <c r="A280" s="1">
        <v>390</v>
      </c>
      <c r="B280" s="13" t="s">
        <v>981</v>
      </c>
      <c r="C280" s="13" t="s">
        <v>980</v>
      </c>
      <c r="D280" s="13" t="s">
        <v>516</v>
      </c>
      <c r="E280" s="1" t="s">
        <v>140</v>
      </c>
      <c r="F280" s="1" t="s">
        <v>106</v>
      </c>
      <c r="G280" s="32" t="s">
        <v>106</v>
      </c>
      <c r="H280" s="26">
        <f t="shared" si="4"/>
        <v>1822525</v>
      </c>
      <c r="I280" s="40" t="s">
        <v>63</v>
      </c>
      <c r="J280" s="41">
        <f>VLOOKUP(I280,'Money Won'!$A$2:$B$89,2,0)</f>
        <v>386375</v>
      </c>
      <c r="K280" s="42" t="s">
        <v>52</v>
      </c>
      <c r="L280" s="41">
        <f>VLOOKUP(K280,'Money Won'!$A$2:$B$89,2,0)</f>
        <v>55275</v>
      </c>
      <c r="M280" s="14" t="s">
        <v>68</v>
      </c>
      <c r="N280" s="15">
        <f>VLOOKUP(M280,'Money Won'!$A$2:$B$89,2,0)</f>
        <v>192500</v>
      </c>
      <c r="O280" s="14" t="s">
        <v>55</v>
      </c>
      <c r="P280" s="15">
        <f>VLOOKUP(O280,'Money Won'!$A$2:$B$89,2,0)</f>
        <v>231000</v>
      </c>
      <c r="Q280" s="14" t="s">
        <v>80</v>
      </c>
      <c r="R280" s="15">
        <f>VLOOKUP(Q280,'Money Won'!$A$2:$B$89,2,0)</f>
        <v>76450</v>
      </c>
      <c r="S280" s="16" t="s">
        <v>81</v>
      </c>
      <c r="T280" s="17">
        <f>VLOOKUP(S280,'Money Won'!$A$2:$B$89,2,0)</f>
        <v>76450</v>
      </c>
      <c r="U280" s="16" t="s">
        <v>88</v>
      </c>
      <c r="V280" s="17">
        <f>VLOOKUP(U280,'Money Won'!$A$2:$B$89,2,0)</f>
        <v>128150</v>
      </c>
      <c r="W280" s="116" t="s">
        <v>105</v>
      </c>
      <c r="X280" s="17">
        <f>VLOOKUP(W280,'Money Won'!$A$2:$B$89,2,0)</f>
        <v>10000</v>
      </c>
      <c r="Y280" s="18" t="s">
        <v>64</v>
      </c>
      <c r="Z280" s="19">
        <f>VLOOKUP(Y280,'Money Won'!$A$2:$B$89,2,0)</f>
        <v>93775</v>
      </c>
      <c r="AA280" s="20" t="s">
        <v>26</v>
      </c>
      <c r="AB280" s="19">
        <f>VLOOKUP(AA280,'Money Won'!$A$2:$B$89,2,0)</f>
        <v>93775</v>
      </c>
      <c r="AC280" s="20" t="s">
        <v>130</v>
      </c>
      <c r="AD280" s="19">
        <f>VLOOKUP(AC280,'Money Won'!$A$2:$B$89,2,0)</f>
        <v>386375</v>
      </c>
      <c r="AE280" s="45" t="s">
        <v>28</v>
      </c>
      <c r="AF280" s="46">
        <f>VLOOKUP(AE280,'Money Won'!$A$2:$B$89,2,0)</f>
        <v>46200</v>
      </c>
      <c r="AG280" s="47" t="s">
        <v>87</v>
      </c>
      <c r="AH280" s="46">
        <f>VLOOKUP(AG280,'Money Won'!$A$2:$B$89,2,0)</f>
        <v>46200</v>
      </c>
      <c r="AI280" s="110" t="s">
        <v>138</v>
      </c>
      <c r="AJ280" s="36">
        <f>VLOOKUP(AI280,'Money Won'!$A$2:$B$89,2,0)</f>
        <v>0</v>
      </c>
    </row>
    <row r="281" spans="1:36" x14ac:dyDescent="0.2">
      <c r="A281" s="1">
        <v>241</v>
      </c>
      <c r="B281" s="13" t="s">
        <v>448</v>
      </c>
      <c r="C281" s="13" t="s">
        <v>443</v>
      </c>
      <c r="D281" s="13" t="s">
        <v>292</v>
      </c>
      <c r="E281" s="1" t="s">
        <v>1116</v>
      </c>
      <c r="F281" s="1" t="s">
        <v>1054</v>
      </c>
      <c r="G281" s="32" t="s">
        <v>1110</v>
      </c>
      <c r="H281" s="26">
        <f t="shared" si="4"/>
        <v>1817738</v>
      </c>
      <c r="I281" s="40" t="s">
        <v>29</v>
      </c>
      <c r="J281" s="41">
        <f>VLOOKUP(I281,'Money Won'!$A$2:$B$89,2,0)</f>
        <v>748000</v>
      </c>
      <c r="K281" s="42" t="s">
        <v>54</v>
      </c>
      <c r="L281" s="41">
        <f>VLOOKUP(K281,'Money Won'!$A$2:$B$89,2,0)</f>
        <v>231000</v>
      </c>
      <c r="M281" s="14" t="s">
        <v>68</v>
      </c>
      <c r="N281" s="15">
        <f>VLOOKUP(M281,'Money Won'!$A$2:$B$89,2,0)</f>
        <v>192500</v>
      </c>
      <c r="O281" s="111" t="s">
        <v>43</v>
      </c>
      <c r="P281" s="15">
        <f>VLOOKUP(O281,'Money Won'!$A$2:$B$89,2,0)</f>
        <v>10000</v>
      </c>
      <c r="Q281" s="111" t="s">
        <v>103</v>
      </c>
      <c r="R281" s="15">
        <f>VLOOKUP(Q281,'Money Won'!$A$2:$B$89,2,0)</f>
        <v>10000</v>
      </c>
      <c r="S281" s="16" t="s">
        <v>117</v>
      </c>
      <c r="T281" s="17">
        <f>VLOOKUP(S281,'Money Won'!$A$2:$B$89,2,0)</f>
        <v>35200</v>
      </c>
      <c r="U281" s="16" t="s">
        <v>23</v>
      </c>
      <c r="V281" s="17">
        <f>VLOOKUP(U281,'Money Won'!$A$2:$B$89,2,0)</f>
        <v>63663</v>
      </c>
      <c r="W281" s="16" t="s">
        <v>115</v>
      </c>
      <c r="X281" s="17">
        <f>VLOOKUP(W281,'Money Won'!$A$2:$B$89,2,0)</f>
        <v>46200</v>
      </c>
      <c r="Y281" s="115" t="s">
        <v>44</v>
      </c>
      <c r="Z281" s="19">
        <f>VLOOKUP(Y281,'Money Won'!$A$2:$B$89,2,0)</f>
        <v>10000</v>
      </c>
      <c r="AA281" s="20" t="s">
        <v>130</v>
      </c>
      <c r="AB281" s="19">
        <f>VLOOKUP(AA281,'Money Won'!$A$2:$B$89,2,0)</f>
        <v>386375</v>
      </c>
      <c r="AC281" s="114" t="s">
        <v>121</v>
      </c>
      <c r="AD281" s="19">
        <f>VLOOKUP(AC281,'Money Won'!$A$2:$B$89,2,0)</f>
        <v>10000</v>
      </c>
      <c r="AE281" s="45" t="s">
        <v>95</v>
      </c>
      <c r="AF281" s="46">
        <f>VLOOKUP(AE281,'Money Won'!$A$2:$B$89,2,0)</f>
        <v>28600</v>
      </c>
      <c r="AG281" s="47" t="s">
        <v>28</v>
      </c>
      <c r="AH281" s="46">
        <f>VLOOKUP(AG281,'Money Won'!$A$2:$B$89,2,0)</f>
        <v>46200</v>
      </c>
      <c r="AI281" s="110" t="s">
        <v>136</v>
      </c>
      <c r="AJ281" s="36">
        <f>VLOOKUP(AI281,'Money Won'!$A$2:$B$89,2,0)</f>
        <v>0</v>
      </c>
    </row>
    <row r="282" spans="1:36" x14ac:dyDescent="0.2">
      <c r="A282" s="22">
        <v>454</v>
      </c>
      <c r="B282" s="13" t="s">
        <v>801</v>
      </c>
      <c r="C282" s="13" t="s">
        <v>745</v>
      </c>
      <c r="D282" s="13" t="s">
        <v>748</v>
      </c>
      <c r="E282" s="1" t="s">
        <v>140</v>
      </c>
      <c r="F282" s="1" t="s">
        <v>106</v>
      </c>
      <c r="G282" s="32" t="s">
        <v>106</v>
      </c>
      <c r="H282" s="26">
        <f t="shared" si="4"/>
        <v>1813688</v>
      </c>
      <c r="I282" s="40" t="s">
        <v>54</v>
      </c>
      <c r="J282" s="41">
        <f>VLOOKUP(I282,'Money Won'!$A$2:$B$89,2,0)</f>
        <v>231000</v>
      </c>
      <c r="K282" s="42" t="s">
        <v>31</v>
      </c>
      <c r="L282" s="41">
        <f>VLOOKUP(K282,'Money Won'!$A$2:$B$89,2,0)</f>
        <v>170500</v>
      </c>
      <c r="M282" s="14" t="s">
        <v>46</v>
      </c>
      <c r="N282" s="15">
        <f>VLOOKUP(M282,'Money Won'!$A$2:$B$89,2,0)</f>
        <v>154000</v>
      </c>
      <c r="O282" s="14" t="s">
        <v>25</v>
      </c>
      <c r="P282" s="15">
        <f>VLOOKUP(O282,'Money Won'!$A$2:$B$89,2,0)</f>
        <v>528000</v>
      </c>
      <c r="Q282" s="111" t="s">
        <v>43</v>
      </c>
      <c r="R282" s="15">
        <f>VLOOKUP(Q282,'Money Won'!$A$2:$B$89,2,0)</f>
        <v>10000</v>
      </c>
      <c r="S282" s="16" t="s">
        <v>108</v>
      </c>
      <c r="T282" s="17">
        <f>VLOOKUP(S282,'Money Won'!$A$2:$B$89,2,0)</f>
        <v>128150</v>
      </c>
      <c r="U282" s="16" t="s">
        <v>24</v>
      </c>
      <c r="V282" s="17">
        <f>VLOOKUP(U282,'Money Won'!$A$2:$B$89,2,0)</f>
        <v>46200</v>
      </c>
      <c r="W282" s="16" t="s">
        <v>116</v>
      </c>
      <c r="X282" s="17">
        <f>VLOOKUP(W282,'Money Won'!$A$2:$B$89,2,0)</f>
        <v>286000</v>
      </c>
      <c r="Y282" s="18" t="s">
        <v>26</v>
      </c>
      <c r="Z282" s="19">
        <f>VLOOKUP(Y282,'Money Won'!$A$2:$B$89,2,0)</f>
        <v>93775</v>
      </c>
      <c r="AA282" s="20" t="s">
        <v>125</v>
      </c>
      <c r="AB282" s="19">
        <f>VLOOKUP(AA282,'Money Won'!$A$2:$B$89,2,0)</f>
        <v>63663</v>
      </c>
      <c r="AC282" s="114" t="s">
        <v>119</v>
      </c>
      <c r="AD282" s="19">
        <f>VLOOKUP(AC282,'Money Won'!$A$2:$B$89,2,0)</f>
        <v>10000</v>
      </c>
      <c r="AE282" s="45" t="s">
        <v>28</v>
      </c>
      <c r="AF282" s="46">
        <f>VLOOKUP(AE282,'Money Won'!$A$2:$B$89,2,0)</f>
        <v>46200</v>
      </c>
      <c r="AG282" s="47" t="s">
        <v>87</v>
      </c>
      <c r="AH282" s="46">
        <f>VLOOKUP(AG282,'Money Won'!$A$2:$B$89,2,0)</f>
        <v>46200</v>
      </c>
      <c r="AI282" s="110" t="s">
        <v>136</v>
      </c>
      <c r="AJ282" s="36">
        <f>VLOOKUP(AI282,'Money Won'!$A$2:$B$89,2,0)</f>
        <v>0</v>
      </c>
    </row>
    <row r="283" spans="1:36" x14ac:dyDescent="0.2">
      <c r="A283" s="1">
        <v>361</v>
      </c>
      <c r="B283" s="13" t="s">
        <v>627</v>
      </c>
      <c r="C283" s="13" t="s">
        <v>624</v>
      </c>
      <c r="D283" s="13" t="s">
        <v>628</v>
      </c>
      <c r="E283" s="1" t="s">
        <v>151</v>
      </c>
      <c r="F283" s="1" t="s">
        <v>152</v>
      </c>
      <c r="G283" s="32"/>
      <c r="H283" s="26">
        <f t="shared" si="4"/>
        <v>1799855</v>
      </c>
      <c r="I283" s="40" t="s">
        <v>21</v>
      </c>
      <c r="J283" s="41">
        <f>VLOOKUP(I283,'Money Won'!$A$2:$B$89,2,0)</f>
        <v>286000</v>
      </c>
      <c r="K283" s="42" t="s">
        <v>31</v>
      </c>
      <c r="L283" s="41">
        <f>VLOOKUP(K283,'Money Won'!$A$2:$B$89,2,0)</f>
        <v>170500</v>
      </c>
      <c r="M283" s="14" t="s">
        <v>68</v>
      </c>
      <c r="N283" s="15">
        <f>VLOOKUP(M283,'Money Won'!$A$2:$B$89,2,0)</f>
        <v>192500</v>
      </c>
      <c r="O283" s="111" t="s">
        <v>43</v>
      </c>
      <c r="P283" s="15">
        <f>VLOOKUP(O283,'Money Won'!$A$2:$B$89,2,0)</f>
        <v>10000</v>
      </c>
      <c r="Q283" s="14" t="s">
        <v>60</v>
      </c>
      <c r="R283" s="15">
        <f>VLOOKUP(Q283,'Money Won'!$A$2:$B$89,2,0)</f>
        <v>386375</v>
      </c>
      <c r="S283" s="16" t="s">
        <v>117</v>
      </c>
      <c r="T283" s="17">
        <f>VLOOKUP(S283,'Money Won'!$A$2:$B$89,2,0)</f>
        <v>35200</v>
      </c>
      <c r="U283" s="16" t="s">
        <v>102</v>
      </c>
      <c r="V283" s="17">
        <f>VLOOKUP(U283,'Money Won'!$A$2:$B$89,2,0)</f>
        <v>128150</v>
      </c>
      <c r="W283" s="16" t="s">
        <v>118</v>
      </c>
      <c r="X283" s="17">
        <f>VLOOKUP(W283,'Money Won'!$A$2:$B$89,2,0)</f>
        <v>27720</v>
      </c>
      <c r="Y283" s="18" t="s">
        <v>130</v>
      </c>
      <c r="Z283" s="19">
        <f>VLOOKUP(Y283,'Money Won'!$A$2:$B$89,2,0)</f>
        <v>386375</v>
      </c>
      <c r="AA283" s="20" t="s">
        <v>131</v>
      </c>
      <c r="AB283" s="19">
        <f>VLOOKUP(AA283,'Money Won'!$A$2:$B$89,2,0)</f>
        <v>27060</v>
      </c>
      <c r="AC283" s="20" t="s">
        <v>26</v>
      </c>
      <c r="AD283" s="19">
        <f>VLOOKUP(AC283,'Money Won'!$A$2:$B$89,2,0)</f>
        <v>93775</v>
      </c>
      <c r="AE283" s="113" t="s">
        <v>27</v>
      </c>
      <c r="AF283" s="46">
        <f>VLOOKUP(AE283,'Money Won'!$A$2:$B$89,2,0)</f>
        <v>10000</v>
      </c>
      <c r="AG283" s="47" t="s">
        <v>87</v>
      </c>
      <c r="AH283" s="46">
        <f>VLOOKUP(AG283,'Money Won'!$A$2:$B$89,2,0)</f>
        <v>46200</v>
      </c>
      <c r="AI283" s="110" t="s">
        <v>136</v>
      </c>
      <c r="AJ283" s="36">
        <f>VLOOKUP(AI283,'Money Won'!$A$2:$B$89,2,0)</f>
        <v>0</v>
      </c>
    </row>
    <row r="284" spans="1:36" x14ac:dyDescent="0.2">
      <c r="A284" s="1">
        <v>356</v>
      </c>
      <c r="B284" s="13" t="s">
        <v>808</v>
      </c>
      <c r="C284" s="13" t="s">
        <v>809</v>
      </c>
      <c r="D284" s="13" t="s">
        <v>808</v>
      </c>
      <c r="E284" s="1" t="s">
        <v>140</v>
      </c>
      <c r="F284" s="1" t="s">
        <v>106</v>
      </c>
      <c r="G284" s="32" t="s">
        <v>106</v>
      </c>
      <c r="H284" s="26">
        <f t="shared" si="4"/>
        <v>1798470</v>
      </c>
      <c r="I284" s="40" t="s">
        <v>31</v>
      </c>
      <c r="J284" s="41">
        <f>VLOOKUP(I284,'Money Won'!$A$2:$B$89,2,0)</f>
        <v>170500</v>
      </c>
      <c r="K284" s="42" t="s">
        <v>63</v>
      </c>
      <c r="L284" s="41">
        <f>VLOOKUP(K284,'Money Won'!$A$2:$B$89,2,0)</f>
        <v>386375</v>
      </c>
      <c r="M284" s="14" t="s">
        <v>25</v>
      </c>
      <c r="N284" s="15">
        <f>VLOOKUP(M284,'Money Won'!$A$2:$B$89,2,0)</f>
        <v>528000</v>
      </c>
      <c r="O284" s="14" t="s">
        <v>83</v>
      </c>
      <c r="P284" s="15">
        <f>VLOOKUP(O284,'Money Won'!$A$2:$B$89,2,0)</f>
        <v>231000</v>
      </c>
      <c r="Q284" s="14" t="s">
        <v>68</v>
      </c>
      <c r="R284" s="15">
        <f>VLOOKUP(Q284,'Money Won'!$A$2:$B$89,2,0)</f>
        <v>192500</v>
      </c>
      <c r="S284" s="16" t="s">
        <v>24</v>
      </c>
      <c r="T284" s="17">
        <f>VLOOKUP(S284,'Money Won'!$A$2:$B$89,2,0)</f>
        <v>46200</v>
      </c>
      <c r="U284" s="116" t="s">
        <v>105</v>
      </c>
      <c r="V284" s="17">
        <f>VLOOKUP(U284,'Money Won'!$A$2:$B$89,2,0)</f>
        <v>10000</v>
      </c>
      <c r="W284" s="16" t="s">
        <v>118</v>
      </c>
      <c r="X284" s="17">
        <f>VLOOKUP(W284,'Money Won'!$A$2:$B$89,2,0)</f>
        <v>27720</v>
      </c>
      <c r="Y284" s="115" t="s">
        <v>91</v>
      </c>
      <c r="Z284" s="19">
        <f>VLOOKUP(Y284,'Money Won'!$A$2:$B$89,2,0)</f>
        <v>10000</v>
      </c>
      <c r="AA284" s="114" t="s">
        <v>127</v>
      </c>
      <c r="AB284" s="19">
        <f>VLOOKUP(AA284,'Money Won'!$A$2:$B$89,2,0)</f>
        <v>10000</v>
      </c>
      <c r="AC284" s="20" t="s">
        <v>82</v>
      </c>
      <c r="AD284" s="19">
        <f>VLOOKUP(AC284,'Money Won'!$A$2:$B$89,2,0)</f>
        <v>93775</v>
      </c>
      <c r="AE284" s="45" t="s">
        <v>28</v>
      </c>
      <c r="AF284" s="46">
        <f>VLOOKUP(AE284,'Money Won'!$A$2:$B$89,2,0)</f>
        <v>46200</v>
      </c>
      <c r="AG284" s="47" t="s">
        <v>87</v>
      </c>
      <c r="AH284" s="46">
        <f>VLOOKUP(AG284,'Money Won'!$A$2:$B$89,2,0)</f>
        <v>46200</v>
      </c>
      <c r="AI284" s="110" t="s">
        <v>136</v>
      </c>
      <c r="AJ284" s="36">
        <f>VLOOKUP(AI284,'Money Won'!$A$2:$B$89,2,0)</f>
        <v>0</v>
      </c>
    </row>
    <row r="285" spans="1:36" x14ac:dyDescent="0.2">
      <c r="A285" s="22">
        <v>149</v>
      </c>
      <c r="B285" s="13" t="s">
        <v>835</v>
      </c>
      <c r="C285" s="13" t="s">
        <v>834</v>
      </c>
      <c r="D285" s="13" t="s">
        <v>835</v>
      </c>
      <c r="E285" s="1" t="s">
        <v>140</v>
      </c>
      <c r="F285" s="1" t="s">
        <v>106</v>
      </c>
      <c r="G285" s="32" t="s">
        <v>106</v>
      </c>
      <c r="H285" s="26">
        <f t="shared" si="4"/>
        <v>1797233</v>
      </c>
      <c r="I285" s="40" t="s">
        <v>21</v>
      </c>
      <c r="J285" s="41">
        <f>VLOOKUP(I285,'Money Won'!$A$2:$B$89,2,0)</f>
        <v>286000</v>
      </c>
      <c r="K285" s="42" t="s">
        <v>22</v>
      </c>
      <c r="L285" s="41">
        <f>VLOOKUP(K285,'Money Won'!$A$2:$B$89,2,0)</f>
        <v>386375</v>
      </c>
      <c r="M285" s="14" t="s">
        <v>46</v>
      </c>
      <c r="N285" s="15">
        <f>VLOOKUP(M285,'Money Won'!$A$2:$B$89,2,0)</f>
        <v>154000</v>
      </c>
      <c r="O285" s="14" t="s">
        <v>25</v>
      </c>
      <c r="P285" s="15">
        <f>VLOOKUP(O285,'Money Won'!$A$2:$B$89,2,0)</f>
        <v>528000</v>
      </c>
      <c r="Q285" s="14" t="s">
        <v>47</v>
      </c>
      <c r="R285" s="15">
        <f>VLOOKUP(Q285,'Money Won'!$A$2:$B$89,2,0)</f>
        <v>170500</v>
      </c>
      <c r="S285" s="16" t="s">
        <v>23</v>
      </c>
      <c r="T285" s="17">
        <f>VLOOKUP(S285,'Money Won'!$A$2:$B$89,2,0)</f>
        <v>63663</v>
      </c>
      <c r="U285" s="16" t="s">
        <v>98</v>
      </c>
      <c r="V285" s="17">
        <f>VLOOKUP(U285,'Money Won'!$A$2:$B$89,2,0)</f>
        <v>30140</v>
      </c>
      <c r="W285" s="16" t="s">
        <v>118</v>
      </c>
      <c r="X285" s="17">
        <f>VLOOKUP(W285,'Money Won'!$A$2:$B$89,2,0)</f>
        <v>27720</v>
      </c>
      <c r="Y285" s="18" t="s">
        <v>64</v>
      </c>
      <c r="Z285" s="19">
        <f>VLOOKUP(Y285,'Money Won'!$A$2:$B$89,2,0)</f>
        <v>93775</v>
      </c>
      <c r="AA285" s="114" t="s">
        <v>91</v>
      </c>
      <c r="AB285" s="19">
        <f>VLOOKUP(AA285,'Money Won'!$A$2:$B$89,2,0)</f>
        <v>10000</v>
      </c>
      <c r="AC285" s="20" t="s">
        <v>131</v>
      </c>
      <c r="AD285" s="19">
        <f>VLOOKUP(AC285,'Money Won'!$A$2:$B$89,2,0)</f>
        <v>27060</v>
      </c>
      <c r="AE285" s="113" t="s">
        <v>132</v>
      </c>
      <c r="AF285" s="46">
        <f>VLOOKUP(AE285,'Money Won'!$A$2:$B$89,2,0)</f>
        <v>10000</v>
      </c>
      <c r="AG285" s="112" t="s">
        <v>27</v>
      </c>
      <c r="AH285" s="46">
        <f>VLOOKUP(AG285,'Money Won'!$A$2:$B$89,2,0)</f>
        <v>10000</v>
      </c>
      <c r="AI285" s="110" t="s">
        <v>133</v>
      </c>
      <c r="AJ285" s="36">
        <f>VLOOKUP(AI285,'Money Won'!$A$2:$B$89,2,0)</f>
        <v>0</v>
      </c>
    </row>
    <row r="286" spans="1:36" x14ac:dyDescent="0.2">
      <c r="A286" s="1">
        <v>245</v>
      </c>
      <c r="B286" s="13" t="s">
        <v>1010</v>
      </c>
      <c r="C286" s="13" t="s">
        <v>1008</v>
      </c>
      <c r="D286" s="13" t="s">
        <v>1011</v>
      </c>
      <c r="E286" s="1" t="s">
        <v>140</v>
      </c>
      <c r="F286" s="1" t="s">
        <v>106</v>
      </c>
      <c r="G286" s="32" t="s">
        <v>106</v>
      </c>
      <c r="H286" s="26">
        <f t="shared" si="4"/>
        <v>1796951</v>
      </c>
      <c r="I286" s="40" t="s">
        <v>29</v>
      </c>
      <c r="J286" s="41">
        <f>VLOOKUP(I286,'Money Won'!$A$2:$B$89,2,0)</f>
        <v>748000</v>
      </c>
      <c r="K286" s="42" t="s">
        <v>97</v>
      </c>
      <c r="L286" s="41">
        <f>VLOOKUP(K286,'Money Won'!$A$2:$B$89,2,0)</f>
        <v>63663</v>
      </c>
      <c r="M286" s="14" t="s">
        <v>100</v>
      </c>
      <c r="N286" s="15">
        <f>VLOOKUP(M286,'Money Won'!$A$2:$B$89,2,0)</f>
        <v>76450</v>
      </c>
      <c r="O286" s="14" t="s">
        <v>83</v>
      </c>
      <c r="P286" s="15">
        <f>VLOOKUP(O286,'Money Won'!$A$2:$B$89,2,0)</f>
        <v>231000</v>
      </c>
      <c r="Q286" s="14" t="s">
        <v>80</v>
      </c>
      <c r="R286" s="15">
        <f>VLOOKUP(Q286,'Money Won'!$A$2:$B$89,2,0)</f>
        <v>76450</v>
      </c>
      <c r="S286" s="16" t="s">
        <v>23</v>
      </c>
      <c r="T286" s="17">
        <f>VLOOKUP(S286,'Money Won'!$A$2:$B$89,2,0)</f>
        <v>63663</v>
      </c>
      <c r="U286" s="16" t="s">
        <v>113</v>
      </c>
      <c r="V286" s="17">
        <f>VLOOKUP(U286,'Money Won'!$A$2:$B$89,2,0)</f>
        <v>192500</v>
      </c>
      <c r="W286" s="16" t="s">
        <v>78</v>
      </c>
      <c r="X286" s="17">
        <f>VLOOKUP(W286,'Money Won'!$A$2:$B$89,2,0)</f>
        <v>55275</v>
      </c>
      <c r="Y286" s="18" t="s">
        <v>26</v>
      </c>
      <c r="Z286" s="19">
        <f>VLOOKUP(Y286,'Money Won'!$A$2:$B$89,2,0)</f>
        <v>93775</v>
      </c>
      <c r="AA286" s="114" t="s">
        <v>123</v>
      </c>
      <c r="AB286" s="19">
        <f>VLOOKUP(AA286,'Money Won'!$A$2:$B$89,2,0)</f>
        <v>10000</v>
      </c>
      <c r="AC286" s="20" t="s">
        <v>82</v>
      </c>
      <c r="AD286" s="19">
        <f>VLOOKUP(AC286,'Money Won'!$A$2:$B$89,2,0)</f>
        <v>93775</v>
      </c>
      <c r="AE286" s="45" t="s">
        <v>28</v>
      </c>
      <c r="AF286" s="46">
        <f>VLOOKUP(AE286,'Money Won'!$A$2:$B$89,2,0)</f>
        <v>46200</v>
      </c>
      <c r="AG286" s="47" t="s">
        <v>87</v>
      </c>
      <c r="AH286" s="46">
        <f>VLOOKUP(AG286,'Money Won'!$A$2:$B$89,2,0)</f>
        <v>46200</v>
      </c>
      <c r="AI286" s="110" t="s">
        <v>136</v>
      </c>
      <c r="AJ286" s="36">
        <f>VLOOKUP(AI286,'Money Won'!$A$2:$B$89,2,0)</f>
        <v>0</v>
      </c>
    </row>
    <row r="287" spans="1:36" x14ac:dyDescent="0.2">
      <c r="A287" s="22">
        <v>175</v>
      </c>
      <c r="B287" s="13" t="s">
        <v>870</v>
      </c>
      <c r="C287" s="13" t="s">
        <v>869</v>
      </c>
      <c r="D287" s="13" t="s">
        <v>870</v>
      </c>
      <c r="E287" s="1" t="s">
        <v>140</v>
      </c>
      <c r="F287" s="1" t="s">
        <v>106</v>
      </c>
      <c r="G287" s="32" t="s">
        <v>106</v>
      </c>
      <c r="H287" s="26">
        <f t="shared" si="4"/>
        <v>1791733</v>
      </c>
      <c r="I287" s="40" t="s">
        <v>97</v>
      </c>
      <c r="J287" s="41">
        <f>VLOOKUP(I287,'Money Won'!$A$2:$B$89,2,0)</f>
        <v>63663</v>
      </c>
      <c r="K287" s="42" t="s">
        <v>22</v>
      </c>
      <c r="L287" s="41">
        <f>VLOOKUP(K287,'Money Won'!$A$2:$B$89,2,0)</f>
        <v>386375</v>
      </c>
      <c r="M287" s="14" t="s">
        <v>25</v>
      </c>
      <c r="N287" s="15">
        <f>VLOOKUP(M287,'Money Won'!$A$2:$B$89,2,0)</f>
        <v>528000</v>
      </c>
      <c r="O287" s="111" t="s">
        <v>103</v>
      </c>
      <c r="P287" s="15">
        <f>VLOOKUP(O287,'Money Won'!$A$2:$B$89,2,0)</f>
        <v>10000</v>
      </c>
      <c r="Q287" s="14" t="s">
        <v>60</v>
      </c>
      <c r="R287" s="15">
        <f>VLOOKUP(Q287,'Money Won'!$A$2:$B$89,2,0)</f>
        <v>386375</v>
      </c>
      <c r="S287" s="16" t="s">
        <v>78</v>
      </c>
      <c r="T287" s="17">
        <f>VLOOKUP(S287,'Money Won'!$A$2:$B$89,2,0)</f>
        <v>55275</v>
      </c>
      <c r="U287" s="16" t="s">
        <v>102</v>
      </c>
      <c r="V287" s="17">
        <f>VLOOKUP(U287,'Money Won'!$A$2:$B$89,2,0)</f>
        <v>128150</v>
      </c>
      <c r="W287" s="16" t="s">
        <v>118</v>
      </c>
      <c r="X287" s="17">
        <f>VLOOKUP(W287,'Money Won'!$A$2:$B$89,2,0)</f>
        <v>27720</v>
      </c>
      <c r="Y287" s="115" t="s">
        <v>122</v>
      </c>
      <c r="Z287" s="19">
        <f>VLOOKUP(Y287,'Money Won'!$A$2:$B$89,2,0)</f>
        <v>10000</v>
      </c>
      <c r="AA287" s="20" t="s">
        <v>26</v>
      </c>
      <c r="AB287" s="19">
        <f>VLOOKUP(AA287,'Money Won'!$A$2:$B$89,2,0)</f>
        <v>93775</v>
      </c>
      <c r="AC287" s="114" t="s">
        <v>129</v>
      </c>
      <c r="AD287" s="19">
        <f>VLOOKUP(AC287,'Money Won'!$A$2:$B$89,2,0)</f>
        <v>10000</v>
      </c>
      <c r="AE287" s="45" t="s">
        <v>28</v>
      </c>
      <c r="AF287" s="46">
        <f>VLOOKUP(AE287,'Money Won'!$A$2:$B$89,2,0)</f>
        <v>46200</v>
      </c>
      <c r="AG287" s="47" t="s">
        <v>87</v>
      </c>
      <c r="AH287" s="46">
        <f>VLOOKUP(AG287,'Money Won'!$A$2:$B$89,2,0)</f>
        <v>46200</v>
      </c>
      <c r="AI287" s="110" t="s">
        <v>136</v>
      </c>
      <c r="AJ287" s="36">
        <f>VLOOKUP(AI287,'Money Won'!$A$2:$B$89,2,0)</f>
        <v>0</v>
      </c>
    </row>
    <row r="288" spans="1:36" x14ac:dyDescent="0.2">
      <c r="A288" s="1">
        <v>6</v>
      </c>
      <c r="B288" s="13" t="s">
        <v>149</v>
      </c>
      <c r="C288" s="13" t="s">
        <v>153</v>
      </c>
      <c r="D288" s="13" t="s">
        <v>150</v>
      </c>
      <c r="E288" s="1" t="s">
        <v>151</v>
      </c>
      <c r="F288" s="1" t="s">
        <v>106</v>
      </c>
      <c r="G288" s="24" t="s">
        <v>909</v>
      </c>
      <c r="H288" s="26">
        <f t="shared" si="4"/>
        <v>1789945</v>
      </c>
      <c r="I288" s="40" t="s">
        <v>54</v>
      </c>
      <c r="J288" s="41">
        <f>VLOOKUP(I288,'Money Won'!$A$2:$B$89,2,0)</f>
        <v>231000</v>
      </c>
      <c r="K288" s="42" t="s">
        <v>29</v>
      </c>
      <c r="L288" s="41">
        <f>VLOOKUP(K288,'Money Won'!$A$2:$B$89,2,0)</f>
        <v>748000</v>
      </c>
      <c r="M288" s="14" t="s">
        <v>46</v>
      </c>
      <c r="N288" s="15">
        <f>VLOOKUP(M288,'Money Won'!$A$2:$B$89,2,0)</f>
        <v>154000</v>
      </c>
      <c r="O288" s="111" t="s">
        <v>43</v>
      </c>
      <c r="P288" s="15">
        <f>VLOOKUP(O288,'Money Won'!$A$2:$B$89,2,0)</f>
        <v>10000</v>
      </c>
      <c r="Q288" s="111" t="s">
        <v>111</v>
      </c>
      <c r="R288" s="15">
        <f>VLOOKUP(Q288,'Money Won'!$A$2:$B$89,2,0)</f>
        <v>10000</v>
      </c>
      <c r="S288" s="16" t="s">
        <v>113</v>
      </c>
      <c r="T288" s="17">
        <f>VLOOKUP(S288,'Money Won'!$A$2:$B$89,2,0)</f>
        <v>192500</v>
      </c>
      <c r="U288" s="16" t="s">
        <v>102</v>
      </c>
      <c r="V288" s="17">
        <f>VLOOKUP(U288,'Money Won'!$A$2:$B$89,2,0)</f>
        <v>128150</v>
      </c>
      <c r="W288" s="16" t="s">
        <v>118</v>
      </c>
      <c r="X288" s="17">
        <f>VLOOKUP(W288,'Money Won'!$A$2:$B$89,2,0)</f>
        <v>27720</v>
      </c>
      <c r="Y288" s="18" t="s">
        <v>64</v>
      </c>
      <c r="Z288" s="19">
        <f>VLOOKUP(Y288,'Money Won'!$A$2:$B$89,2,0)</f>
        <v>93775</v>
      </c>
      <c r="AA288" s="114" t="s">
        <v>123</v>
      </c>
      <c r="AB288" s="19">
        <f>VLOOKUP(AA288,'Money Won'!$A$2:$B$89,2,0)</f>
        <v>10000</v>
      </c>
      <c r="AC288" s="114" t="s">
        <v>129</v>
      </c>
      <c r="AD288" s="19">
        <f>VLOOKUP(AC288,'Money Won'!$A$2:$B$89,2,0)</f>
        <v>10000</v>
      </c>
      <c r="AE288" s="45" t="s">
        <v>95</v>
      </c>
      <c r="AF288" s="46">
        <f>VLOOKUP(AE288,'Money Won'!$A$2:$B$89,2,0)</f>
        <v>28600</v>
      </c>
      <c r="AG288" s="47" t="s">
        <v>28</v>
      </c>
      <c r="AH288" s="46">
        <f>VLOOKUP(AG288,'Money Won'!$A$2:$B$89,2,0)</f>
        <v>46200</v>
      </c>
      <c r="AI288" s="35" t="s">
        <v>134</v>
      </c>
      <c r="AJ288" s="36">
        <f>VLOOKUP(AI288,'Money Won'!$A$2:$B$89,2,0)</f>
        <v>100000</v>
      </c>
    </row>
    <row r="289" spans="1:36" x14ac:dyDescent="0.2">
      <c r="A289" s="1">
        <v>198</v>
      </c>
      <c r="B289" s="13" t="s">
        <v>664</v>
      </c>
      <c r="C289" s="13" t="s">
        <v>663</v>
      </c>
      <c r="D289" s="13" t="s">
        <v>666</v>
      </c>
      <c r="E289" s="1" t="s">
        <v>140</v>
      </c>
      <c r="F289" s="1" t="s">
        <v>106</v>
      </c>
      <c r="G289" s="32" t="s">
        <v>106</v>
      </c>
      <c r="H289" s="26">
        <f t="shared" si="4"/>
        <v>1786123</v>
      </c>
      <c r="I289" s="40" t="s">
        <v>29</v>
      </c>
      <c r="J289" s="41">
        <f>VLOOKUP(I289,'Money Won'!$A$2:$B$89,2,0)</f>
        <v>748000</v>
      </c>
      <c r="K289" s="42" t="s">
        <v>31</v>
      </c>
      <c r="L289" s="41">
        <f>VLOOKUP(K289,'Money Won'!$A$2:$B$89,2,0)</f>
        <v>170500</v>
      </c>
      <c r="M289" s="14" t="s">
        <v>60</v>
      </c>
      <c r="N289" s="15">
        <f>VLOOKUP(M289,'Money Won'!$A$2:$B$89,2,0)</f>
        <v>386375</v>
      </c>
      <c r="O289" s="111" t="s">
        <v>43</v>
      </c>
      <c r="P289" s="15">
        <f>VLOOKUP(O289,'Money Won'!$A$2:$B$89,2,0)</f>
        <v>10000</v>
      </c>
      <c r="Q289" s="111" t="s">
        <v>72</v>
      </c>
      <c r="R289" s="15">
        <f>VLOOKUP(Q289,'Money Won'!$A$2:$B$89,2,0)</f>
        <v>10000</v>
      </c>
      <c r="S289" s="16" t="s">
        <v>23</v>
      </c>
      <c r="T289" s="17">
        <f>VLOOKUP(S289,'Money Won'!$A$2:$B$89,2,0)</f>
        <v>63663</v>
      </c>
      <c r="U289" s="16" t="s">
        <v>24</v>
      </c>
      <c r="V289" s="17">
        <f>VLOOKUP(U289,'Money Won'!$A$2:$B$89,2,0)</f>
        <v>46200</v>
      </c>
      <c r="W289" s="16" t="s">
        <v>108</v>
      </c>
      <c r="X289" s="17">
        <f>VLOOKUP(W289,'Money Won'!$A$2:$B$89,2,0)</f>
        <v>128150</v>
      </c>
      <c r="Y289" s="18" t="s">
        <v>131</v>
      </c>
      <c r="Z289" s="19">
        <f>VLOOKUP(Y289,'Money Won'!$A$2:$B$89,2,0)</f>
        <v>27060</v>
      </c>
      <c r="AA289" s="20" t="s">
        <v>64</v>
      </c>
      <c r="AB289" s="19">
        <f>VLOOKUP(AA289,'Money Won'!$A$2:$B$89,2,0)</f>
        <v>93775</v>
      </c>
      <c r="AC289" s="20" t="s">
        <v>33</v>
      </c>
      <c r="AD289" s="19">
        <f>VLOOKUP(AC289,'Money Won'!$A$2:$B$89,2,0)</f>
        <v>46200</v>
      </c>
      <c r="AE289" s="45" t="s">
        <v>87</v>
      </c>
      <c r="AF289" s="46">
        <f>VLOOKUP(AE289,'Money Won'!$A$2:$B$89,2,0)</f>
        <v>46200</v>
      </c>
      <c r="AG289" s="112" t="s">
        <v>86</v>
      </c>
      <c r="AH289" s="46">
        <f>VLOOKUP(AG289,'Money Won'!$A$2:$B$89,2,0)</f>
        <v>10000</v>
      </c>
      <c r="AI289" s="110" t="s">
        <v>135</v>
      </c>
      <c r="AJ289" s="36">
        <f>VLOOKUP(AI289,'Money Won'!$A$2:$B$89,2,0)</f>
        <v>0</v>
      </c>
    </row>
    <row r="290" spans="1:36" x14ac:dyDescent="0.2">
      <c r="A290" s="22">
        <v>22</v>
      </c>
      <c r="B290" s="13" t="s">
        <v>346</v>
      </c>
      <c r="C290" s="13" t="s">
        <v>347</v>
      </c>
      <c r="D290" s="13" t="s">
        <v>1034</v>
      </c>
      <c r="E290" s="1" t="s">
        <v>140</v>
      </c>
      <c r="F290" s="1" t="s">
        <v>106</v>
      </c>
      <c r="G290" s="32" t="s">
        <v>106</v>
      </c>
      <c r="H290" s="26">
        <f t="shared" si="4"/>
        <v>1773483</v>
      </c>
      <c r="I290" s="40" t="s">
        <v>54</v>
      </c>
      <c r="J290" s="41">
        <f>VLOOKUP(I290,'Money Won'!$A$2:$B$89,2,0)</f>
        <v>231000</v>
      </c>
      <c r="K290" s="42" t="s">
        <v>52</v>
      </c>
      <c r="L290" s="41">
        <f>VLOOKUP(K290,'Money Won'!$A$2:$B$89,2,0)</f>
        <v>55275</v>
      </c>
      <c r="M290" s="14" t="s">
        <v>25</v>
      </c>
      <c r="N290" s="15">
        <f>VLOOKUP(M290,'Money Won'!$A$2:$B$89,2,0)</f>
        <v>528000</v>
      </c>
      <c r="O290" s="14" t="s">
        <v>68</v>
      </c>
      <c r="P290" s="15">
        <f>VLOOKUP(O290,'Money Won'!$A$2:$B$89,2,0)</f>
        <v>192500</v>
      </c>
      <c r="Q290" s="111" t="s">
        <v>43</v>
      </c>
      <c r="R290" s="15">
        <f>VLOOKUP(Q290,'Money Won'!$A$2:$B$89,2,0)</f>
        <v>10000</v>
      </c>
      <c r="S290" s="16" t="s">
        <v>23</v>
      </c>
      <c r="T290" s="17">
        <f>VLOOKUP(S290,'Money Won'!$A$2:$B$89,2,0)</f>
        <v>63663</v>
      </c>
      <c r="U290" s="16" t="s">
        <v>117</v>
      </c>
      <c r="V290" s="17">
        <f>VLOOKUP(U290,'Money Won'!$A$2:$B$89,2,0)</f>
        <v>35200</v>
      </c>
      <c r="W290" s="16" t="s">
        <v>118</v>
      </c>
      <c r="X290" s="17">
        <f>VLOOKUP(W290,'Money Won'!$A$2:$B$89,2,0)</f>
        <v>27720</v>
      </c>
      <c r="Y290" s="18" t="s">
        <v>64</v>
      </c>
      <c r="Z290" s="19">
        <f>VLOOKUP(Y290,'Money Won'!$A$2:$B$89,2,0)</f>
        <v>93775</v>
      </c>
      <c r="AA290" s="20" t="s">
        <v>130</v>
      </c>
      <c r="AB290" s="19">
        <f>VLOOKUP(AA290,'Money Won'!$A$2:$B$89,2,0)</f>
        <v>386375</v>
      </c>
      <c r="AC290" s="20" t="s">
        <v>26</v>
      </c>
      <c r="AD290" s="19">
        <f>VLOOKUP(AC290,'Money Won'!$A$2:$B$89,2,0)</f>
        <v>93775</v>
      </c>
      <c r="AE290" s="113" t="s">
        <v>27</v>
      </c>
      <c r="AF290" s="46">
        <f>VLOOKUP(AE290,'Money Won'!$A$2:$B$89,2,0)</f>
        <v>10000</v>
      </c>
      <c r="AG290" s="47" t="s">
        <v>28</v>
      </c>
      <c r="AH290" s="46">
        <f>VLOOKUP(AG290,'Money Won'!$A$2:$B$89,2,0)</f>
        <v>46200</v>
      </c>
      <c r="AI290" s="110" t="s">
        <v>136</v>
      </c>
      <c r="AJ290" s="36">
        <f>VLOOKUP(AI290,'Money Won'!$A$2:$B$89,2,0)</f>
        <v>0</v>
      </c>
    </row>
    <row r="291" spans="1:36" x14ac:dyDescent="0.2">
      <c r="A291" s="1">
        <v>106</v>
      </c>
      <c r="B291" s="13" t="s">
        <v>900</v>
      </c>
      <c r="C291" s="13" t="s">
        <v>896</v>
      </c>
      <c r="D291" s="13" t="s">
        <v>897</v>
      </c>
      <c r="E291" s="1" t="s">
        <v>156</v>
      </c>
      <c r="F291" s="1" t="s">
        <v>106</v>
      </c>
      <c r="G291" s="32" t="s">
        <v>106</v>
      </c>
      <c r="H291" s="26">
        <f t="shared" si="4"/>
        <v>1773060</v>
      </c>
      <c r="I291" s="40" t="s">
        <v>54</v>
      </c>
      <c r="J291" s="41">
        <f>VLOOKUP(I291,'Money Won'!$A$2:$B$89,2,0)</f>
        <v>231000</v>
      </c>
      <c r="K291" s="42" t="s">
        <v>22</v>
      </c>
      <c r="L291" s="41">
        <f>VLOOKUP(K291,'Money Won'!$A$2:$B$89,2,0)</f>
        <v>386375</v>
      </c>
      <c r="M291" s="14" t="s">
        <v>25</v>
      </c>
      <c r="N291" s="15">
        <f>VLOOKUP(M291,'Money Won'!$A$2:$B$89,2,0)</f>
        <v>528000</v>
      </c>
      <c r="O291" s="14" t="s">
        <v>46</v>
      </c>
      <c r="P291" s="15">
        <f>VLOOKUP(O291,'Money Won'!$A$2:$B$89,2,0)</f>
        <v>154000</v>
      </c>
      <c r="Q291" s="14" t="s">
        <v>68</v>
      </c>
      <c r="R291" s="15">
        <f>VLOOKUP(Q291,'Money Won'!$A$2:$B$89,2,0)</f>
        <v>192500</v>
      </c>
      <c r="S291" s="16" t="s">
        <v>81</v>
      </c>
      <c r="T291" s="17">
        <f>VLOOKUP(S291,'Money Won'!$A$2:$B$89,2,0)</f>
        <v>76450</v>
      </c>
      <c r="U291" s="116" t="s">
        <v>85</v>
      </c>
      <c r="V291" s="17">
        <f>VLOOKUP(U291,'Money Won'!$A$2:$B$89,2,0)</f>
        <v>10000</v>
      </c>
      <c r="W291" s="16" t="s">
        <v>78</v>
      </c>
      <c r="X291" s="17">
        <f>VLOOKUP(W291,'Money Won'!$A$2:$B$89,2,0)</f>
        <v>55275</v>
      </c>
      <c r="Y291" s="115" t="s">
        <v>122</v>
      </c>
      <c r="Z291" s="19">
        <f>VLOOKUP(Y291,'Money Won'!$A$2:$B$89,2,0)</f>
        <v>10000</v>
      </c>
      <c r="AA291" s="20" t="s">
        <v>131</v>
      </c>
      <c r="AB291" s="19">
        <f>VLOOKUP(AA291,'Money Won'!$A$2:$B$89,2,0)</f>
        <v>27060</v>
      </c>
      <c r="AC291" s="20" t="s">
        <v>33</v>
      </c>
      <c r="AD291" s="19">
        <f>VLOOKUP(AC291,'Money Won'!$A$2:$B$89,2,0)</f>
        <v>46200</v>
      </c>
      <c r="AE291" s="113" t="s">
        <v>27</v>
      </c>
      <c r="AF291" s="46">
        <f>VLOOKUP(AE291,'Money Won'!$A$2:$B$89,2,0)</f>
        <v>10000</v>
      </c>
      <c r="AG291" s="47" t="s">
        <v>28</v>
      </c>
      <c r="AH291" s="46">
        <f>VLOOKUP(AG291,'Money Won'!$A$2:$B$89,2,0)</f>
        <v>46200</v>
      </c>
      <c r="AI291" s="110" t="s">
        <v>137</v>
      </c>
      <c r="AJ291" s="36">
        <f>VLOOKUP(AI291,'Money Won'!$A$2:$B$89,2,0)</f>
        <v>0</v>
      </c>
    </row>
    <row r="292" spans="1:36" x14ac:dyDescent="0.2">
      <c r="A292" s="1">
        <v>140</v>
      </c>
      <c r="B292" s="13" t="s">
        <v>200</v>
      </c>
      <c r="C292" s="13" t="s">
        <v>199</v>
      </c>
      <c r="D292" s="13" t="s">
        <v>200</v>
      </c>
      <c r="E292" s="1" t="s">
        <v>156</v>
      </c>
      <c r="F292" s="1" t="s">
        <v>106</v>
      </c>
      <c r="G292" s="32" t="s">
        <v>106</v>
      </c>
      <c r="H292" s="26">
        <f t="shared" si="4"/>
        <v>1770200</v>
      </c>
      <c r="I292" s="40" t="s">
        <v>21</v>
      </c>
      <c r="J292" s="41">
        <f>VLOOKUP(I292,'Money Won'!$A$2:$B$89,2,0)</f>
        <v>286000</v>
      </c>
      <c r="K292" s="42" t="s">
        <v>22</v>
      </c>
      <c r="L292" s="41">
        <f>VLOOKUP(K292,'Money Won'!$A$2:$B$89,2,0)</f>
        <v>386375</v>
      </c>
      <c r="M292" s="111" t="s">
        <v>43</v>
      </c>
      <c r="N292" s="15">
        <f>VLOOKUP(M292,'Money Won'!$A$2:$B$89,2,0)</f>
        <v>10000</v>
      </c>
      <c r="O292" s="14" t="s">
        <v>25</v>
      </c>
      <c r="P292" s="15">
        <f>VLOOKUP(O292,'Money Won'!$A$2:$B$89,2,0)</f>
        <v>528000</v>
      </c>
      <c r="Q292" s="14" t="s">
        <v>80</v>
      </c>
      <c r="R292" s="15">
        <f>VLOOKUP(Q292,'Money Won'!$A$2:$B$89,2,0)</f>
        <v>76450</v>
      </c>
      <c r="S292" s="16" t="s">
        <v>78</v>
      </c>
      <c r="T292" s="17">
        <f>VLOOKUP(S292,'Money Won'!$A$2:$B$89,2,0)</f>
        <v>55275</v>
      </c>
      <c r="U292" s="16" t="s">
        <v>88</v>
      </c>
      <c r="V292" s="17">
        <f>VLOOKUP(U292,'Money Won'!$A$2:$B$89,2,0)</f>
        <v>128150</v>
      </c>
      <c r="W292" s="16" t="s">
        <v>115</v>
      </c>
      <c r="X292" s="17">
        <f>VLOOKUP(W292,'Money Won'!$A$2:$B$89,2,0)</f>
        <v>46200</v>
      </c>
      <c r="Y292" s="18" t="s">
        <v>64</v>
      </c>
      <c r="Z292" s="19">
        <f>VLOOKUP(Y292,'Money Won'!$A$2:$B$89,2,0)</f>
        <v>93775</v>
      </c>
      <c r="AA292" s="114" t="s">
        <v>120</v>
      </c>
      <c r="AB292" s="19">
        <f>VLOOKUP(AA292,'Money Won'!$A$2:$B$89,2,0)</f>
        <v>10000</v>
      </c>
      <c r="AC292" s="20" t="s">
        <v>82</v>
      </c>
      <c r="AD292" s="19">
        <f>VLOOKUP(AC292,'Money Won'!$A$2:$B$89,2,0)</f>
        <v>93775</v>
      </c>
      <c r="AE292" s="45" t="s">
        <v>28</v>
      </c>
      <c r="AF292" s="46">
        <f>VLOOKUP(AE292,'Money Won'!$A$2:$B$89,2,0)</f>
        <v>46200</v>
      </c>
      <c r="AG292" s="112" t="s">
        <v>27</v>
      </c>
      <c r="AH292" s="46">
        <f>VLOOKUP(AG292,'Money Won'!$A$2:$B$89,2,0)</f>
        <v>10000</v>
      </c>
      <c r="AI292" s="110" t="s">
        <v>136</v>
      </c>
      <c r="AJ292" s="36">
        <f>VLOOKUP(AI292,'Money Won'!$A$2:$B$89,2,0)</f>
        <v>0</v>
      </c>
    </row>
    <row r="293" spans="1:36" x14ac:dyDescent="0.2">
      <c r="A293" s="22">
        <v>161</v>
      </c>
      <c r="B293" s="13" t="s">
        <v>264</v>
      </c>
      <c r="C293" s="13" t="s">
        <v>260</v>
      </c>
      <c r="D293" s="13" t="s">
        <v>262</v>
      </c>
      <c r="E293" s="1" t="s">
        <v>140</v>
      </c>
      <c r="F293" s="1" t="s">
        <v>106</v>
      </c>
      <c r="G293" s="32" t="s">
        <v>106</v>
      </c>
      <c r="H293" s="26">
        <f t="shared" si="4"/>
        <v>1767770</v>
      </c>
      <c r="I293" s="40" t="s">
        <v>31</v>
      </c>
      <c r="J293" s="41">
        <f>VLOOKUP(I293,'Money Won'!$A$2:$B$89,2,0)</f>
        <v>170500</v>
      </c>
      <c r="K293" s="42" t="s">
        <v>21</v>
      </c>
      <c r="L293" s="41">
        <f>VLOOKUP(K293,'Money Won'!$A$2:$B$89,2,0)</f>
        <v>286000</v>
      </c>
      <c r="M293" s="14" t="s">
        <v>46</v>
      </c>
      <c r="N293" s="15">
        <f>VLOOKUP(M293,'Money Won'!$A$2:$B$89,2,0)</f>
        <v>154000</v>
      </c>
      <c r="O293" s="111" t="s">
        <v>43</v>
      </c>
      <c r="P293" s="15">
        <f>VLOOKUP(O293,'Money Won'!$A$2:$B$89,2,0)</f>
        <v>10000</v>
      </c>
      <c r="Q293" s="14" t="s">
        <v>25</v>
      </c>
      <c r="R293" s="15">
        <f>VLOOKUP(Q293,'Money Won'!$A$2:$B$89,2,0)</f>
        <v>528000</v>
      </c>
      <c r="S293" s="16" t="s">
        <v>117</v>
      </c>
      <c r="T293" s="17">
        <f>VLOOKUP(S293,'Money Won'!$A$2:$B$89,2,0)</f>
        <v>35200</v>
      </c>
      <c r="U293" s="116" t="s">
        <v>71</v>
      </c>
      <c r="V293" s="17">
        <f>VLOOKUP(U293,'Money Won'!$A$2:$B$89,2,0)</f>
        <v>10000</v>
      </c>
      <c r="W293" s="16" t="s">
        <v>118</v>
      </c>
      <c r="X293" s="17">
        <f>VLOOKUP(W293,'Money Won'!$A$2:$B$89,2,0)</f>
        <v>27720</v>
      </c>
      <c r="Y293" s="115" t="s">
        <v>44</v>
      </c>
      <c r="Z293" s="19">
        <f>VLOOKUP(Y293,'Money Won'!$A$2:$B$89,2,0)</f>
        <v>10000</v>
      </c>
      <c r="AA293" s="20" t="s">
        <v>26</v>
      </c>
      <c r="AB293" s="19">
        <f>VLOOKUP(AA293,'Money Won'!$A$2:$B$89,2,0)</f>
        <v>93775</v>
      </c>
      <c r="AC293" s="20" t="s">
        <v>130</v>
      </c>
      <c r="AD293" s="19">
        <f>VLOOKUP(AC293,'Money Won'!$A$2:$B$89,2,0)</f>
        <v>386375</v>
      </c>
      <c r="AE293" s="45" t="s">
        <v>28</v>
      </c>
      <c r="AF293" s="46">
        <f>VLOOKUP(AE293,'Money Won'!$A$2:$B$89,2,0)</f>
        <v>46200</v>
      </c>
      <c r="AG293" s="112" t="s">
        <v>27</v>
      </c>
      <c r="AH293" s="46">
        <f>VLOOKUP(AG293,'Money Won'!$A$2:$B$89,2,0)</f>
        <v>10000</v>
      </c>
      <c r="AI293" s="110" t="s">
        <v>136</v>
      </c>
      <c r="AJ293" s="36">
        <f>VLOOKUP(AI293,'Money Won'!$A$2:$B$89,2,0)</f>
        <v>0</v>
      </c>
    </row>
    <row r="294" spans="1:36" x14ac:dyDescent="0.2">
      <c r="A294" s="1">
        <v>398</v>
      </c>
      <c r="B294" s="13" t="s">
        <v>716</v>
      </c>
      <c r="C294" s="13" t="s">
        <v>712</v>
      </c>
      <c r="D294" s="13" t="s">
        <v>710</v>
      </c>
      <c r="E294" s="1" t="s">
        <v>156</v>
      </c>
      <c r="F294" s="1" t="s">
        <v>106</v>
      </c>
      <c r="G294" s="32" t="s">
        <v>106</v>
      </c>
      <c r="H294" s="26">
        <f t="shared" si="4"/>
        <v>1766275</v>
      </c>
      <c r="I294" s="40" t="s">
        <v>31</v>
      </c>
      <c r="J294" s="41">
        <f>VLOOKUP(I294,'Money Won'!$A$2:$B$89,2,0)</f>
        <v>170500</v>
      </c>
      <c r="K294" s="42" t="s">
        <v>63</v>
      </c>
      <c r="L294" s="41">
        <f>VLOOKUP(K294,'Money Won'!$A$2:$B$89,2,0)</f>
        <v>386375</v>
      </c>
      <c r="M294" s="111" t="s">
        <v>43</v>
      </c>
      <c r="N294" s="15">
        <f>VLOOKUP(M294,'Money Won'!$A$2:$B$89,2,0)</f>
        <v>10000</v>
      </c>
      <c r="O294" s="14" t="s">
        <v>25</v>
      </c>
      <c r="P294" s="15">
        <f>VLOOKUP(O294,'Money Won'!$A$2:$B$89,2,0)</f>
        <v>528000</v>
      </c>
      <c r="Q294" s="14" t="s">
        <v>60</v>
      </c>
      <c r="R294" s="15">
        <f>VLOOKUP(Q294,'Money Won'!$A$2:$B$89,2,0)</f>
        <v>386375</v>
      </c>
      <c r="S294" s="116" t="s">
        <v>85</v>
      </c>
      <c r="T294" s="17">
        <f>VLOOKUP(S294,'Money Won'!$A$2:$B$89,2,0)</f>
        <v>10000</v>
      </c>
      <c r="U294" s="16" t="s">
        <v>81</v>
      </c>
      <c r="V294" s="17">
        <f>VLOOKUP(U294,'Money Won'!$A$2:$B$89,2,0)</f>
        <v>76450</v>
      </c>
      <c r="W294" s="16" t="s">
        <v>115</v>
      </c>
      <c r="X294" s="17">
        <f>VLOOKUP(W294,'Money Won'!$A$2:$B$89,2,0)</f>
        <v>46200</v>
      </c>
      <c r="Y294" s="115" t="s">
        <v>122</v>
      </c>
      <c r="Z294" s="19">
        <f>VLOOKUP(Y294,'Money Won'!$A$2:$B$89,2,0)</f>
        <v>10000</v>
      </c>
      <c r="AA294" s="20" t="s">
        <v>26</v>
      </c>
      <c r="AB294" s="19">
        <f>VLOOKUP(AA294,'Money Won'!$A$2:$B$89,2,0)</f>
        <v>93775</v>
      </c>
      <c r="AC294" s="114" t="s">
        <v>91</v>
      </c>
      <c r="AD294" s="19">
        <f>VLOOKUP(AC294,'Money Won'!$A$2:$B$89,2,0)</f>
        <v>10000</v>
      </c>
      <c r="AE294" s="45" t="s">
        <v>95</v>
      </c>
      <c r="AF294" s="46">
        <f>VLOOKUP(AE294,'Money Won'!$A$2:$B$89,2,0)</f>
        <v>28600</v>
      </c>
      <c r="AG294" s="112" t="s">
        <v>27</v>
      </c>
      <c r="AH294" s="46">
        <f>VLOOKUP(AG294,'Money Won'!$A$2:$B$89,2,0)</f>
        <v>10000</v>
      </c>
      <c r="AI294" s="110" t="s">
        <v>136</v>
      </c>
      <c r="AJ294" s="36">
        <f>VLOOKUP(AI294,'Money Won'!$A$2:$B$89,2,0)</f>
        <v>0</v>
      </c>
    </row>
    <row r="295" spans="1:36" x14ac:dyDescent="0.2">
      <c r="A295" s="1">
        <v>147</v>
      </c>
      <c r="B295" s="13" t="s">
        <v>512</v>
      </c>
      <c r="C295" s="13" t="s">
        <v>511</v>
      </c>
      <c r="D295" s="13" t="s">
        <v>512</v>
      </c>
      <c r="E295" s="1" t="s">
        <v>140</v>
      </c>
      <c r="F295" s="1" t="s">
        <v>106</v>
      </c>
      <c r="G295" s="32" t="s">
        <v>106</v>
      </c>
      <c r="H295" s="26">
        <f t="shared" si="4"/>
        <v>1766195</v>
      </c>
      <c r="I295" s="40" t="s">
        <v>54</v>
      </c>
      <c r="J295" s="41">
        <f>VLOOKUP(I295,'Money Won'!$A$2:$B$89,2,0)</f>
        <v>231000</v>
      </c>
      <c r="K295" s="42" t="s">
        <v>31</v>
      </c>
      <c r="L295" s="41">
        <f>VLOOKUP(K295,'Money Won'!$A$2:$B$89,2,0)</f>
        <v>170500</v>
      </c>
      <c r="M295" s="14" t="s">
        <v>25</v>
      </c>
      <c r="N295" s="15">
        <f>VLOOKUP(M295,'Money Won'!$A$2:$B$89,2,0)</f>
        <v>528000</v>
      </c>
      <c r="O295" s="14" t="s">
        <v>80</v>
      </c>
      <c r="P295" s="15">
        <f>VLOOKUP(O295,'Money Won'!$A$2:$B$89,2,0)</f>
        <v>76450</v>
      </c>
      <c r="Q295" s="14" t="s">
        <v>60</v>
      </c>
      <c r="R295" s="15">
        <f>VLOOKUP(Q295,'Money Won'!$A$2:$B$89,2,0)</f>
        <v>386375</v>
      </c>
      <c r="S295" s="116" t="s">
        <v>71</v>
      </c>
      <c r="T295" s="17">
        <f>VLOOKUP(S295,'Money Won'!$A$2:$B$89,2,0)</f>
        <v>10000</v>
      </c>
      <c r="U295" s="16" t="s">
        <v>24</v>
      </c>
      <c r="V295" s="17">
        <f>VLOOKUP(U295,'Money Won'!$A$2:$B$89,2,0)</f>
        <v>46200</v>
      </c>
      <c r="W295" s="16" t="s">
        <v>118</v>
      </c>
      <c r="X295" s="17">
        <f>VLOOKUP(W295,'Money Won'!$A$2:$B$89,2,0)</f>
        <v>27720</v>
      </c>
      <c r="Y295" s="18" t="s">
        <v>64</v>
      </c>
      <c r="Z295" s="19">
        <f>VLOOKUP(Y295,'Money Won'!$A$2:$B$89,2,0)</f>
        <v>93775</v>
      </c>
      <c r="AA295" s="114" t="s">
        <v>123</v>
      </c>
      <c r="AB295" s="19">
        <f>VLOOKUP(AA295,'Money Won'!$A$2:$B$89,2,0)</f>
        <v>10000</v>
      </c>
      <c r="AC295" s="20" t="s">
        <v>26</v>
      </c>
      <c r="AD295" s="19">
        <f>VLOOKUP(AC295,'Money Won'!$A$2:$B$89,2,0)</f>
        <v>93775</v>
      </c>
      <c r="AE295" s="45" t="s">
        <v>28</v>
      </c>
      <c r="AF295" s="46">
        <f>VLOOKUP(AE295,'Money Won'!$A$2:$B$89,2,0)</f>
        <v>46200</v>
      </c>
      <c r="AG295" s="47" t="s">
        <v>87</v>
      </c>
      <c r="AH295" s="46">
        <f>VLOOKUP(AG295,'Money Won'!$A$2:$B$89,2,0)</f>
        <v>46200</v>
      </c>
      <c r="AI295" s="110" t="s">
        <v>137</v>
      </c>
      <c r="AJ295" s="36">
        <f>VLOOKUP(AI295,'Money Won'!$A$2:$B$89,2,0)</f>
        <v>0</v>
      </c>
    </row>
    <row r="296" spans="1:36" x14ac:dyDescent="0.2">
      <c r="A296" s="22">
        <v>282</v>
      </c>
      <c r="B296" s="13" t="s">
        <v>300</v>
      </c>
      <c r="C296" s="13" t="s">
        <v>293</v>
      </c>
      <c r="D296" s="13" t="s">
        <v>304</v>
      </c>
      <c r="E296" s="1" t="s">
        <v>140</v>
      </c>
      <c r="F296" s="1" t="s">
        <v>106</v>
      </c>
      <c r="G296" s="32" t="s">
        <v>106</v>
      </c>
      <c r="H296" s="26">
        <f t="shared" si="4"/>
        <v>1765488</v>
      </c>
      <c r="I296" s="40" t="s">
        <v>21</v>
      </c>
      <c r="J296" s="41">
        <f>VLOOKUP(I296,'Money Won'!$A$2:$B$89,2,0)</f>
        <v>286000</v>
      </c>
      <c r="K296" s="42" t="s">
        <v>63</v>
      </c>
      <c r="L296" s="41">
        <f>VLOOKUP(K296,'Money Won'!$A$2:$B$89,2,0)</f>
        <v>386375</v>
      </c>
      <c r="M296" s="14" t="s">
        <v>25</v>
      </c>
      <c r="N296" s="15">
        <f>VLOOKUP(M296,'Money Won'!$A$2:$B$89,2,0)</f>
        <v>528000</v>
      </c>
      <c r="O296" s="111" t="s">
        <v>103</v>
      </c>
      <c r="P296" s="15">
        <f>VLOOKUP(O296,'Money Won'!$A$2:$B$89,2,0)</f>
        <v>10000</v>
      </c>
      <c r="Q296" s="14" t="s">
        <v>57</v>
      </c>
      <c r="R296" s="15">
        <f>VLOOKUP(Q296,'Money Won'!$A$2:$B$89,2,0)</f>
        <v>63663</v>
      </c>
      <c r="S296" s="16" t="s">
        <v>113</v>
      </c>
      <c r="T296" s="17">
        <f>VLOOKUP(S296,'Money Won'!$A$2:$B$89,2,0)</f>
        <v>192500</v>
      </c>
      <c r="U296" s="16" t="s">
        <v>117</v>
      </c>
      <c r="V296" s="17">
        <f>VLOOKUP(U296,'Money Won'!$A$2:$B$89,2,0)</f>
        <v>35200</v>
      </c>
      <c r="W296" s="116" t="s">
        <v>71</v>
      </c>
      <c r="X296" s="17">
        <f>VLOOKUP(W296,'Money Won'!$A$2:$B$89,2,0)</f>
        <v>10000</v>
      </c>
      <c r="Y296" s="18" t="s">
        <v>26</v>
      </c>
      <c r="Z296" s="19">
        <f>VLOOKUP(Y296,'Money Won'!$A$2:$B$89,2,0)</f>
        <v>93775</v>
      </c>
      <c r="AA296" s="20" t="s">
        <v>64</v>
      </c>
      <c r="AB296" s="19">
        <f>VLOOKUP(AA296,'Money Won'!$A$2:$B$89,2,0)</f>
        <v>93775</v>
      </c>
      <c r="AC296" s="114" t="s">
        <v>129</v>
      </c>
      <c r="AD296" s="19">
        <f>VLOOKUP(AC296,'Money Won'!$A$2:$B$89,2,0)</f>
        <v>10000</v>
      </c>
      <c r="AE296" s="113" t="s">
        <v>27</v>
      </c>
      <c r="AF296" s="46">
        <f>VLOOKUP(AE296,'Money Won'!$A$2:$B$89,2,0)</f>
        <v>10000</v>
      </c>
      <c r="AG296" s="47" t="s">
        <v>28</v>
      </c>
      <c r="AH296" s="46">
        <f>VLOOKUP(AG296,'Money Won'!$A$2:$B$89,2,0)</f>
        <v>46200</v>
      </c>
      <c r="AI296" s="110" t="s">
        <v>136</v>
      </c>
      <c r="AJ296" s="36">
        <f>VLOOKUP(AI296,'Money Won'!$A$2:$B$89,2,0)</f>
        <v>0</v>
      </c>
    </row>
    <row r="297" spans="1:36" x14ac:dyDescent="0.2">
      <c r="A297" s="1">
        <v>214</v>
      </c>
      <c r="B297" s="13" t="s">
        <v>753</v>
      </c>
      <c r="C297" s="13" t="s">
        <v>758</v>
      </c>
      <c r="D297" s="13" t="s">
        <v>759</v>
      </c>
      <c r="E297" s="1" t="s">
        <v>140</v>
      </c>
      <c r="F297" s="1" t="s">
        <v>106</v>
      </c>
      <c r="G297" s="32" t="s">
        <v>106</v>
      </c>
      <c r="H297" s="26">
        <f t="shared" si="4"/>
        <v>1764546</v>
      </c>
      <c r="I297" s="40" t="s">
        <v>97</v>
      </c>
      <c r="J297" s="41">
        <f>VLOOKUP(I297,'Money Won'!$A$2:$B$89,2,0)</f>
        <v>63663</v>
      </c>
      <c r="K297" s="42" t="s">
        <v>54</v>
      </c>
      <c r="L297" s="41">
        <f>VLOOKUP(K297,'Money Won'!$A$2:$B$89,2,0)</f>
        <v>231000</v>
      </c>
      <c r="M297" s="14" t="s">
        <v>68</v>
      </c>
      <c r="N297" s="15">
        <f>VLOOKUP(M297,'Money Won'!$A$2:$B$89,2,0)</f>
        <v>192500</v>
      </c>
      <c r="O297" s="14" t="s">
        <v>80</v>
      </c>
      <c r="P297" s="15">
        <f>VLOOKUP(O297,'Money Won'!$A$2:$B$89,2,0)</f>
        <v>76450</v>
      </c>
      <c r="Q297" s="14" t="s">
        <v>25</v>
      </c>
      <c r="R297" s="15">
        <f>VLOOKUP(Q297,'Money Won'!$A$2:$B$89,2,0)</f>
        <v>528000</v>
      </c>
      <c r="S297" s="16" t="s">
        <v>23</v>
      </c>
      <c r="T297" s="17">
        <f>VLOOKUP(S297,'Money Won'!$A$2:$B$89,2,0)</f>
        <v>63663</v>
      </c>
      <c r="U297" s="16" t="s">
        <v>118</v>
      </c>
      <c r="V297" s="17">
        <f>VLOOKUP(U297,'Money Won'!$A$2:$B$89,2,0)</f>
        <v>27720</v>
      </c>
      <c r="W297" s="16" t="s">
        <v>117</v>
      </c>
      <c r="X297" s="17">
        <f>VLOOKUP(W297,'Money Won'!$A$2:$B$89,2,0)</f>
        <v>35200</v>
      </c>
      <c r="Y297" s="18" t="s">
        <v>26</v>
      </c>
      <c r="Z297" s="19">
        <f>VLOOKUP(Y297,'Money Won'!$A$2:$B$89,2,0)</f>
        <v>93775</v>
      </c>
      <c r="AA297" s="20" t="s">
        <v>130</v>
      </c>
      <c r="AB297" s="19">
        <f>VLOOKUP(AA297,'Money Won'!$A$2:$B$89,2,0)</f>
        <v>386375</v>
      </c>
      <c r="AC297" s="114" t="s">
        <v>121</v>
      </c>
      <c r="AD297" s="19">
        <f>VLOOKUP(AC297,'Money Won'!$A$2:$B$89,2,0)</f>
        <v>10000</v>
      </c>
      <c r="AE297" s="45" t="s">
        <v>28</v>
      </c>
      <c r="AF297" s="46">
        <f>VLOOKUP(AE297,'Money Won'!$A$2:$B$89,2,0)</f>
        <v>46200</v>
      </c>
      <c r="AG297" s="112" t="s">
        <v>27</v>
      </c>
      <c r="AH297" s="46">
        <f>VLOOKUP(AG297,'Money Won'!$A$2:$B$89,2,0)</f>
        <v>10000</v>
      </c>
      <c r="AI297" s="110" t="s">
        <v>136</v>
      </c>
      <c r="AJ297" s="36">
        <f>VLOOKUP(AI297,'Money Won'!$A$2:$B$89,2,0)</f>
        <v>0</v>
      </c>
    </row>
    <row r="298" spans="1:36" x14ac:dyDescent="0.2">
      <c r="A298" s="1">
        <v>273</v>
      </c>
      <c r="B298" s="13" t="s">
        <v>544</v>
      </c>
      <c r="C298" s="13" t="s">
        <v>543</v>
      </c>
      <c r="D298" s="13" t="s">
        <v>546</v>
      </c>
      <c r="E298" s="1" t="s">
        <v>140</v>
      </c>
      <c r="F298" s="1" t="s">
        <v>106</v>
      </c>
      <c r="G298" s="32" t="s">
        <v>106</v>
      </c>
      <c r="H298" s="26">
        <f t="shared" si="4"/>
        <v>1764520</v>
      </c>
      <c r="I298" s="40" t="s">
        <v>22</v>
      </c>
      <c r="J298" s="41">
        <f>VLOOKUP(I298,'Money Won'!$A$2:$B$89,2,0)</f>
        <v>386375</v>
      </c>
      <c r="K298" s="42" t="s">
        <v>63</v>
      </c>
      <c r="L298" s="41">
        <f>VLOOKUP(K298,'Money Won'!$A$2:$B$89,2,0)</f>
        <v>386375</v>
      </c>
      <c r="M298" s="14" t="s">
        <v>46</v>
      </c>
      <c r="N298" s="15">
        <f>VLOOKUP(M298,'Money Won'!$A$2:$B$89,2,0)</f>
        <v>154000</v>
      </c>
      <c r="O298" s="14" t="s">
        <v>68</v>
      </c>
      <c r="P298" s="15">
        <f>VLOOKUP(O298,'Money Won'!$A$2:$B$89,2,0)</f>
        <v>192500</v>
      </c>
      <c r="Q298" s="111" t="s">
        <v>43</v>
      </c>
      <c r="R298" s="15">
        <f>VLOOKUP(Q298,'Money Won'!$A$2:$B$89,2,0)</f>
        <v>10000</v>
      </c>
      <c r="S298" s="16" t="s">
        <v>117</v>
      </c>
      <c r="T298" s="17">
        <f>VLOOKUP(S298,'Money Won'!$A$2:$B$89,2,0)</f>
        <v>35200</v>
      </c>
      <c r="U298" s="116" t="s">
        <v>85</v>
      </c>
      <c r="V298" s="17">
        <f>VLOOKUP(U298,'Money Won'!$A$2:$B$89,2,0)</f>
        <v>10000</v>
      </c>
      <c r="W298" s="16" t="s">
        <v>118</v>
      </c>
      <c r="X298" s="17">
        <f>VLOOKUP(W298,'Money Won'!$A$2:$B$89,2,0)</f>
        <v>27720</v>
      </c>
      <c r="Y298" s="18" t="s">
        <v>26</v>
      </c>
      <c r="Z298" s="19">
        <f>VLOOKUP(Y298,'Money Won'!$A$2:$B$89,2,0)</f>
        <v>93775</v>
      </c>
      <c r="AA298" s="20" t="s">
        <v>130</v>
      </c>
      <c r="AB298" s="19">
        <f>VLOOKUP(AA298,'Money Won'!$A$2:$B$89,2,0)</f>
        <v>386375</v>
      </c>
      <c r="AC298" s="20" t="s">
        <v>128</v>
      </c>
      <c r="AD298" s="19">
        <f>VLOOKUP(AC298,'Money Won'!$A$2:$B$89,2,0)</f>
        <v>26000</v>
      </c>
      <c r="AE298" s="45" t="s">
        <v>28</v>
      </c>
      <c r="AF298" s="46">
        <f>VLOOKUP(AE298,'Money Won'!$A$2:$B$89,2,0)</f>
        <v>46200</v>
      </c>
      <c r="AG298" s="112" t="s">
        <v>27</v>
      </c>
      <c r="AH298" s="46">
        <f>VLOOKUP(AG298,'Money Won'!$A$2:$B$89,2,0)</f>
        <v>10000</v>
      </c>
      <c r="AI298" s="110" t="s">
        <v>136</v>
      </c>
      <c r="AJ298" s="36">
        <f>VLOOKUP(AI298,'Money Won'!$A$2:$B$89,2,0)</f>
        <v>0</v>
      </c>
    </row>
    <row r="299" spans="1:36" x14ac:dyDescent="0.2">
      <c r="A299" s="22">
        <v>146</v>
      </c>
      <c r="B299" s="13" t="s">
        <v>1070</v>
      </c>
      <c r="C299" s="13" t="s">
        <v>1068</v>
      </c>
      <c r="D299" s="13" t="s">
        <v>1071</v>
      </c>
      <c r="E299" s="1" t="s">
        <v>140</v>
      </c>
      <c r="F299" s="1" t="s">
        <v>106</v>
      </c>
      <c r="G299" s="32" t="s">
        <v>106</v>
      </c>
      <c r="H299" s="26">
        <f t="shared" si="4"/>
        <v>1764075</v>
      </c>
      <c r="I299" s="40" t="s">
        <v>31</v>
      </c>
      <c r="J299" s="41">
        <f>VLOOKUP(I299,'Money Won'!$A$2:$B$89,2,0)</f>
        <v>170500</v>
      </c>
      <c r="K299" s="42" t="s">
        <v>29</v>
      </c>
      <c r="L299" s="41">
        <f>VLOOKUP(K299,'Money Won'!$A$2:$B$89,2,0)</f>
        <v>748000</v>
      </c>
      <c r="M299" s="111" t="s">
        <v>103</v>
      </c>
      <c r="N299" s="15">
        <f>VLOOKUP(M299,'Money Won'!$A$2:$B$89,2,0)</f>
        <v>10000</v>
      </c>
      <c r="O299" s="14" t="s">
        <v>25</v>
      </c>
      <c r="P299" s="15">
        <f>VLOOKUP(O299,'Money Won'!$A$2:$B$89,2,0)</f>
        <v>528000</v>
      </c>
      <c r="Q299" s="111" t="s">
        <v>43</v>
      </c>
      <c r="R299" s="15">
        <f>VLOOKUP(Q299,'Money Won'!$A$2:$B$89,2,0)</f>
        <v>10000</v>
      </c>
      <c r="S299" s="16" t="s">
        <v>114</v>
      </c>
      <c r="T299" s="17">
        <f>VLOOKUP(S299,'Money Won'!$A$2:$B$89,2,0)</f>
        <v>35200</v>
      </c>
      <c r="U299" s="116" t="s">
        <v>85</v>
      </c>
      <c r="V299" s="17">
        <f>VLOOKUP(U299,'Money Won'!$A$2:$B$89,2,0)</f>
        <v>10000</v>
      </c>
      <c r="W299" s="16" t="s">
        <v>115</v>
      </c>
      <c r="X299" s="17">
        <f>VLOOKUP(W299,'Money Won'!$A$2:$B$89,2,0)</f>
        <v>46200</v>
      </c>
      <c r="Y299" s="115" t="s">
        <v>44</v>
      </c>
      <c r="Z299" s="19">
        <f>VLOOKUP(Y299,'Money Won'!$A$2:$B$89,2,0)</f>
        <v>10000</v>
      </c>
      <c r="AA299" s="20" t="s">
        <v>26</v>
      </c>
      <c r="AB299" s="19">
        <f>VLOOKUP(AA299,'Money Won'!$A$2:$B$89,2,0)</f>
        <v>93775</v>
      </c>
      <c r="AC299" s="114" t="s">
        <v>91</v>
      </c>
      <c r="AD299" s="19">
        <f>VLOOKUP(AC299,'Money Won'!$A$2:$B$89,2,0)</f>
        <v>10000</v>
      </c>
      <c r="AE299" s="45" t="s">
        <v>28</v>
      </c>
      <c r="AF299" s="46">
        <f>VLOOKUP(AE299,'Money Won'!$A$2:$B$89,2,0)</f>
        <v>46200</v>
      </c>
      <c r="AG299" s="47" t="s">
        <v>87</v>
      </c>
      <c r="AH299" s="46">
        <f>VLOOKUP(AG299,'Money Won'!$A$2:$B$89,2,0)</f>
        <v>46200</v>
      </c>
      <c r="AI299" s="110" t="s">
        <v>133</v>
      </c>
      <c r="AJ299" s="36">
        <f>VLOOKUP(AI299,'Money Won'!$A$2:$B$89,2,0)</f>
        <v>0</v>
      </c>
    </row>
    <row r="300" spans="1:36" x14ac:dyDescent="0.2">
      <c r="A300" s="1">
        <v>299</v>
      </c>
      <c r="B300" s="13" t="s">
        <v>494</v>
      </c>
      <c r="C300" s="13" t="s">
        <v>491</v>
      </c>
      <c r="D300" s="13" t="s">
        <v>492</v>
      </c>
      <c r="E300" s="1" t="s">
        <v>140</v>
      </c>
      <c r="F300" s="1" t="s">
        <v>106</v>
      </c>
      <c r="G300" s="32" t="s">
        <v>106</v>
      </c>
      <c r="H300" s="26">
        <f t="shared" si="4"/>
        <v>1760070</v>
      </c>
      <c r="I300" s="40" t="s">
        <v>29</v>
      </c>
      <c r="J300" s="41">
        <f>VLOOKUP(I300,'Money Won'!$A$2:$B$89,2,0)</f>
        <v>748000</v>
      </c>
      <c r="K300" s="42" t="s">
        <v>63</v>
      </c>
      <c r="L300" s="41">
        <f>VLOOKUP(K300,'Money Won'!$A$2:$B$89,2,0)</f>
        <v>386375</v>
      </c>
      <c r="M300" s="14" t="s">
        <v>68</v>
      </c>
      <c r="N300" s="15">
        <f>VLOOKUP(M300,'Money Won'!$A$2:$B$89,2,0)</f>
        <v>192500</v>
      </c>
      <c r="O300" s="14" t="s">
        <v>80</v>
      </c>
      <c r="P300" s="15">
        <f>VLOOKUP(O300,'Money Won'!$A$2:$B$89,2,0)</f>
        <v>76450</v>
      </c>
      <c r="Q300" s="111" t="s">
        <v>72</v>
      </c>
      <c r="R300" s="15">
        <f>VLOOKUP(Q300,'Money Won'!$A$2:$B$89,2,0)</f>
        <v>10000</v>
      </c>
      <c r="S300" s="16" t="s">
        <v>78</v>
      </c>
      <c r="T300" s="17">
        <f>VLOOKUP(S300,'Money Won'!$A$2:$B$89,2,0)</f>
        <v>55275</v>
      </c>
      <c r="U300" s="116" t="s">
        <v>71</v>
      </c>
      <c r="V300" s="17">
        <f>VLOOKUP(U300,'Money Won'!$A$2:$B$89,2,0)</f>
        <v>10000</v>
      </c>
      <c r="W300" s="16" t="s">
        <v>118</v>
      </c>
      <c r="X300" s="17">
        <f>VLOOKUP(W300,'Money Won'!$A$2:$B$89,2,0)</f>
        <v>27720</v>
      </c>
      <c r="Y300" s="18" t="s">
        <v>26</v>
      </c>
      <c r="Z300" s="19">
        <f>VLOOKUP(Y300,'Money Won'!$A$2:$B$89,2,0)</f>
        <v>93775</v>
      </c>
      <c r="AA300" s="20" t="s">
        <v>82</v>
      </c>
      <c r="AB300" s="19">
        <f>VLOOKUP(AA300,'Money Won'!$A$2:$B$89,2,0)</f>
        <v>93775</v>
      </c>
      <c r="AC300" s="114" t="s">
        <v>129</v>
      </c>
      <c r="AD300" s="19">
        <f>VLOOKUP(AC300,'Money Won'!$A$2:$B$89,2,0)</f>
        <v>10000</v>
      </c>
      <c r="AE300" s="113" t="s">
        <v>27</v>
      </c>
      <c r="AF300" s="46">
        <f>VLOOKUP(AE300,'Money Won'!$A$2:$B$89,2,0)</f>
        <v>10000</v>
      </c>
      <c r="AG300" s="47" t="s">
        <v>28</v>
      </c>
      <c r="AH300" s="46">
        <f>VLOOKUP(AG300,'Money Won'!$A$2:$B$89,2,0)</f>
        <v>46200</v>
      </c>
      <c r="AI300" s="110" t="s">
        <v>136</v>
      </c>
      <c r="AJ300" s="36">
        <f>VLOOKUP(AI300,'Money Won'!$A$2:$B$89,2,0)</f>
        <v>0</v>
      </c>
    </row>
    <row r="301" spans="1:36" x14ac:dyDescent="0.2">
      <c r="A301" s="1">
        <v>79</v>
      </c>
      <c r="B301" s="13" t="s">
        <v>215</v>
      </c>
      <c r="C301" s="13" t="s">
        <v>213</v>
      </c>
      <c r="D301" s="13" t="s">
        <v>215</v>
      </c>
      <c r="E301" s="1" t="s">
        <v>140</v>
      </c>
      <c r="F301" s="1" t="s">
        <v>106</v>
      </c>
      <c r="G301" s="32" t="s">
        <v>106</v>
      </c>
      <c r="H301" s="26">
        <f t="shared" si="4"/>
        <v>1752188</v>
      </c>
      <c r="I301" s="40" t="s">
        <v>21</v>
      </c>
      <c r="J301" s="41">
        <f>VLOOKUP(I301,'Money Won'!$A$2:$B$89,2,0)</f>
        <v>286000</v>
      </c>
      <c r="K301" s="42" t="s">
        <v>22</v>
      </c>
      <c r="L301" s="41">
        <f>VLOOKUP(K301,'Money Won'!$A$2:$B$89,2,0)</f>
        <v>386375</v>
      </c>
      <c r="M301" s="14" t="s">
        <v>68</v>
      </c>
      <c r="N301" s="15">
        <f>VLOOKUP(M301,'Money Won'!$A$2:$B$89,2,0)</f>
        <v>192500</v>
      </c>
      <c r="O301" s="111" t="s">
        <v>43</v>
      </c>
      <c r="P301" s="15">
        <f>VLOOKUP(O301,'Money Won'!$A$2:$B$89,2,0)</f>
        <v>10000</v>
      </c>
      <c r="Q301" s="14" t="s">
        <v>60</v>
      </c>
      <c r="R301" s="15">
        <f>VLOOKUP(Q301,'Money Won'!$A$2:$B$89,2,0)</f>
        <v>386375</v>
      </c>
      <c r="S301" s="16" t="s">
        <v>23</v>
      </c>
      <c r="T301" s="17">
        <f>VLOOKUP(S301,'Money Won'!$A$2:$B$89,2,0)</f>
        <v>63663</v>
      </c>
      <c r="U301" s="16" t="s">
        <v>24</v>
      </c>
      <c r="V301" s="17">
        <f>VLOOKUP(U301,'Money Won'!$A$2:$B$89,2,0)</f>
        <v>46200</v>
      </c>
      <c r="W301" s="16" t="s">
        <v>113</v>
      </c>
      <c r="X301" s="17">
        <f>VLOOKUP(W301,'Money Won'!$A$2:$B$89,2,0)</f>
        <v>192500</v>
      </c>
      <c r="Y301" s="18" t="s">
        <v>82</v>
      </c>
      <c r="Z301" s="19">
        <f>VLOOKUP(Y301,'Money Won'!$A$2:$B$89,2,0)</f>
        <v>93775</v>
      </c>
      <c r="AA301" s="114" t="s">
        <v>123</v>
      </c>
      <c r="AB301" s="19">
        <f>VLOOKUP(AA301,'Money Won'!$A$2:$B$89,2,0)</f>
        <v>10000</v>
      </c>
      <c r="AC301" s="114" t="s">
        <v>91</v>
      </c>
      <c r="AD301" s="19">
        <f>VLOOKUP(AC301,'Money Won'!$A$2:$B$89,2,0)</f>
        <v>10000</v>
      </c>
      <c r="AE301" s="45" t="s">
        <v>95</v>
      </c>
      <c r="AF301" s="46">
        <f>VLOOKUP(AE301,'Money Won'!$A$2:$B$89,2,0)</f>
        <v>28600</v>
      </c>
      <c r="AG301" s="47" t="s">
        <v>87</v>
      </c>
      <c r="AH301" s="46">
        <f>VLOOKUP(AG301,'Money Won'!$A$2:$B$89,2,0)</f>
        <v>46200</v>
      </c>
      <c r="AI301" s="110" t="s">
        <v>135</v>
      </c>
      <c r="AJ301" s="36">
        <f>VLOOKUP(AI301,'Money Won'!$A$2:$B$89,2,0)</f>
        <v>0</v>
      </c>
    </row>
    <row r="302" spans="1:36" x14ac:dyDescent="0.2">
      <c r="A302" s="22">
        <v>27</v>
      </c>
      <c r="B302" s="13" t="s">
        <v>862</v>
      </c>
      <c r="C302" s="13" t="s">
        <v>861</v>
      </c>
      <c r="D302" s="13" t="s">
        <v>863</v>
      </c>
      <c r="E302" s="1" t="s">
        <v>140</v>
      </c>
      <c r="F302" s="1" t="s">
        <v>106</v>
      </c>
      <c r="G302" s="32" t="s">
        <v>106</v>
      </c>
      <c r="H302" s="26">
        <f t="shared" si="4"/>
        <v>1749863</v>
      </c>
      <c r="I302" s="40" t="s">
        <v>38</v>
      </c>
      <c r="J302" s="41">
        <f>VLOOKUP(I302,'Money Won'!$A$2:$B$89,2,0)</f>
        <v>128150</v>
      </c>
      <c r="K302" s="42" t="s">
        <v>29</v>
      </c>
      <c r="L302" s="41">
        <f>VLOOKUP(K302,'Money Won'!$A$2:$B$89,2,0)</f>
        <v>748000</v>
      </c>
      <c r="M302" s="14" t="s">
        <v>68</v>
      </c>
      <c r="N302" s="15">
        <f>VLOOKUP(M302,'Money Won'!$A$2:$B$89,2,0)</f>
        <v>192500</v>
      </c>
      <c r="O302" s="14" t="s">
        <v>46</v>
      </c>
      <c r="P302" s="15">
        <f>VLOOKUP(O302,'Money Won'!$A$2:$B$89,2,0)</f>
        <v>154000</v>
      </c>
      <c r="Q302" s="14" t="s">
        <v>80</v>
      </c>
      <c r="R302" s="15">
        <f>VLOOKUP(Q302,'Money Won'!$A$2:$B$89,2,0)</f>
        <v>76450</v>
      </c>
      <c r="S302" s="116" t="s">
        <v>104</v>
      </c>
      <c r="T302" s="17">
        <f>VLOOKUP(S302,'Money Won'!$A$2:$B$89,2,0)</f>
        <v>10000</v>
      </c>
      <c r="U302" s="16" t="s">
        <v>113</v>
      </c>
      <c r="V302" s="17">
        <f>VLOOKUP(U302,'Money Won'!$A$2:$B$89,2,0)</f>
        <v>192500</v>
      </c>
      <c r="W302" s="116" t="s">
        <v>105</v>
      </c>
      <c r="X302" s="17">
        <f>VLOOKUP(W302,'Money Won'!$A$2:$B$89,2,0)</f>
        <v>10000</v>
      </c>
      <c r="Y302" s="18" t="s">
        <v>128</v>
      </c>
      <c r="Z302" s="19">
        <f>VLOOKUP(Y302,'Money Won'!$A$2:$B$89,2,0)</f>
        <v>26000</v>
      </c>
      <c r="AA302" s="20" t="s">
        <v>125</v>
      </c>
      <c r="AB302" s="19">
        <f>VLOOKUP(AA302,'Money Won'!$A$2:$B$89,2,0)</f>
        <v>63663</v>
      </c>
      <c r="AC302" s="114" t="s">
        <v>129</v>
      </c>
      <c r="AD302" s="19">
        <f>VLOOKUP(AC302,'Money Won'!$A$2:$B$89,2,0)</f>
        <v>10000</v>
      </c>
      <c r="AE302" s="45" t="s">
        <v>95</v>
      </c>
      <c r="AF302" s="46">
        <f>VLOOKUP(AE302,'Money Won'!$A$2:$B$89,2,0)</f>
        <v>28600</v>
      </c>
      <c r="AG302" s="112" t="s">
        <v>86</v>
      </c>
      <c r="AH302" s="46">
        <f>VLOOKUP(AG302,'Money Won'!$A$2:$B$89,2,0)</f>
        <v>10000</v>
      </c>
      <c r="AI302" s="35" t="s">
        <v>134</v>
      </c>
      <c r="AJ302" s="36">
        <f>VLOOKUP(AI302,'Money Won'!$A$2:$B$89,2,0)</f>
        <v>100000</v>
      </c>
    </row>
    <row r="303" spans="1:36" x14ac:dyDescent="0.2">
      <c r="A303" s="1">
        <v>304</v>
      </c>
      <c r="B303" s="13" t="s">
        <v>484</v>
      </c>
      <c r="C303" s="13" t="s">
        <v>483</v>
      </c>
      <c r="D303" s="13" t="s">
        <v>486</v>
      </c>
      <c r="E303" s="1" t="s">
        <v>140</v>
      </c>
      <c r="F303" s="1" t="s">
        <v>106</v>
      </c>
      <c r="G303" s="32" t="s">
        <v>106</v>
      </c>
      <c r="H303" s="26">
        <f t="shared" si="4"/>
        <v>1749321</v>
      </c>
      <c r="I303" s="40" t="s">
        <v>54</v>
      </c>
      <c r="J303" s="41">
        <f>VLOOKUP(I303,'Money Won'!$A$2:$B$89,2,0)</f>
        <v>231000</v>
      </c>
      <c r="K303" s="42" t="s">
        <v>97</v>
      </c>
      <c r="L303" s="41">
        <f>VLOOKUP(K303,'Money Won'!$A$2:$B$89,2,0)</f>
        <v>63663</v>
      </c>
      <c r="M303" s="14" t="s">
        <v>112</v>
      </c>
      <c r="N303" s="15">
        <f>VLOOKUP(M303,'Money Won'!$A$2:$B$89,2,0)</f>
        <v>35200</v>
      </c>
      <c r="O303" s="14" t="s">
        <v>60</v>
      </c>
      <c r="P303" s="15">
        <f>VLOOKUP(O303,'Money Won'!$A$2:$B$89,2,0)</f>
        <v>386375</v>
      </c>
      <c r="Q303" s="14" t="s">
        <v>55</v>
      </c>
      <c r="R303" s="15">
        <f>VLOOKUP(Q303,'Money Won'!$A$2:$B$89,2,0)</f>
        <v>231000</v>
      </c>
      <c r="S303" s="16" t="s">
        <v>23</v>
      </c>
      <c r="T303" s="17">
        <f>VLOOKUP(S303,'Money Won'!$A$2:$B$89,2,0)</f>
        <v>63663</v>
      </c>
      <c r="U303" s="16" t="s">
        <v>102</v>
      </c>
      <c r="V303" s="17">
        <f>VLOOKUP(U303,'Money Won'!$A$2:$B$89,2,0)</f>
        <v>128150</v>
      </c>
      <c r="W303" s="16" t="s">
        <v>118</v>
      </c>
      <c r="X303" s="17">
        <f>VLOOKUP(W303,'Money Won'!$A$2:$B$89,2,0)</f>
        <v>27720</v>
      </c>
      <c r="Y303" s="18" t="s">
        <v>26</v>
      </c>
      <c r="Z303" s="19">
        <f>VLOOKUP(Y303,'Money Won'!$A$2:$B$89,2,0)</f>
        <v>93775</v>
      </c>
      <c r="AA303" s="114" t="s">
        <v>123</v>
      </c>
      <c r="AB303" s="19">
        <f>VLOOKUP(AA303,'Money Won'!$A$2:$B$89,2,0)</f>
        <v>10000</v>
      </c>
      <c r="AC303" s="20" t="s">
        <v>130</v>
      </c>
      <c r="AD303" s="19">
        <f>VLOOKUP(AC303,'Money Won'!$A$2:$B$89,2,0)</f>
        <v>386375</v>
      </c>
      <c r="AE303" s="45" t="s">
        <v>28</v>
      </c>
      <c r="AF303" s="46">
        <f>VLOOKUP(AE303,'Money Won'!$A$2:$B$89,2,0)</f>
        <v>46200</v>
      </c>
      <c r="AG303" s="47" t="s">
        <v>87</v>
      </c>
      <c r="AH303" s="46">
        <f>VLOOKUP(AG303,'Money Won'!$A$2:$B$89,2,0)</f>
        <v>46200</v>
      </c>
      <c r="AI303" s="110" t="s">
        <v>133</v>
      </c>
      <c r="AJ303" s="36">
        <f>VLOOKUP(AI303,'Money Won'!$A$2:$B$89,2,0)</f>
        <v>0</v>
      </c>
    </row>
    <row r="304" spans="1:36" x14ac:dyDescent="0.2">
      <c r="A304" s="1">
        <v>88</v>
      </c>
      <c r="B304" s="13" t="s">
        <v>705</v>
      </c>
      <c r="C304" s="13" t="s">
        <v>232</v>
      </c>
      <c r="D304" s="13" t="s">
        <v>233</v>
      </c>
      <c r="E304" s="1" t="s">
        <v>140</v>
      </c>
      <c r="F304" s="1" t="s">
        <v>106</v>
      </c>
      <c r="G304" s="32" t="s">
        <v>106</v>
      </c>
      <c r="H304" s="26">
        <f t="shared" si="4"/>
        <v>1749145</v>
      </c>
      <c r="I304" s="40" t="s">
        <v>31</v>
      </c>
      <c r="J304" s="41">
        <f>VLOOKUP(I304,'Money Won'!$A$2:$B$89,2,0)</f>
        <v>170500</v>
      </c>
      <c r="K304" s="42" t="s">
        <v>63</v>
      </c>
      <c r="L304" s="41">
        <f>VLOOKUP(K304,'Money Won'!$A$2:$B$89,2,0)</f>
        <v>386375</v>
      </c>
      <c r="M304" s="14" t="s">
        <v>74</v>
      </c>
      <c r="N304" s="15">
        <f>VLOOKUP(M304,'Money Won'!$A$2:$B$89,2,0)</f>
        <v>93775</v>
      </c>
      <c r="O304" s="14" t="s">
        <v>68</v>
      </c>
      <c r="P304" s="15">
        <f>VLOOKUP(O304,'Money Won'!$A$2:$B$89,2,0)</f>
        <v>192500</v>
      </c>
      <c r="Q304" s="111" t="s">
        <v>43</v>
      </c>
      <c r="R304" s="15">
        <f>VLOOKUP(Q304,'Money Won'!$A$2:$B$89,2,0)</f>
        <v>10000</v>
      </c>
      <c r="S304" s="116" t="s">
        <v>105</v>
      </c>
      <c r="T304" s="17">
        <f>VLOOKUP(S304,'Money Won'!$A$2:$B$89,2,0)</f>
        <v>10000</v>
      </c>
      <c r="U304" s="16" t="s">
        <v>88</v>
      </c>
      <c r="V304" s="17">
        <f>VLOOKUP(U304,'Money Won'!$A$2:$B$89,2,0)</f>
        <v>128150</v>
      </c>
      <c r="W304" s="16" t="s">
        <v>118</v>
      </c>
      <c r="X304" s="17">
        <f>VLOOKUP(W304,'Money Won'!$A$2:$B$89,2,0)</f>
        <v>27720</v>
      </c>
      <c r="Y304" s="18" t="s">
        <v>130</v>
      </c>
      <c r="Z304" s="19">
        <f>VLOOKUP(Y304,'Money Won'!$A$2:$B$89,2,0)</f>
        <v>386375</v>
      </c>
      <c r="AA304" s="20" t="s">
        <v>64</v>
      </c>
      <c r="AB304" s="19">
        <f>VLOOKUP(AA304,'Money Won'!$A$2:$B$89,2,0)</f>
        <v>93775</v>
      </c>
      <c r="AC304" s="20" t="s">
        <v>26</v>
      </c>
      <c r="AD304" s="19">
        <f>VLOOKUP(AC304,'Money Won'!$A$2:$B$89,2,0)</f>
        <v>93775</v>
      </c>
      <c r="AE304" s="113" t="s">
        <v>27</v>
      </c>
      <c r="AF304" s="46">
        <f>VLOOKUP(AE304,'Money Won'!$A$2:$B$89,2,0)</f>
        <v>10000</v>
      </c>
      <c r="AG304" s="47" t="s">
        <v>87</v>
      </c>
      <c r="AH304" s="46">
        <f>VLOOKUP(AG304,'Money Won'!$A$2:$B$89,2,0)</f>
        <v>46200</v>
      </c>
      <c r="AI304" s="35" t="s">
        <v>134</v>
      </c>
      <c r="AJ304" s="36">
        <f>VLOOKUP(AI304,'Money Won'!$A$2:$B$89,2,0)</f>
        <v>100000</v>
      </c>
    </row>
    <row r="305" spans="1:36" x14ac:dyDescent="0.2">
      <c r="A305" s="22">
        <v>526</v>
      </c>
      <c r="B305" s="13" t="s">
        <v>412</v>
      </c>
      <c r="C305" s="13" t="s">
        <v>411</v>
      </c>
      <c r="D305" s="13" t="s">
        <v>412</v>
      </c>
      <c r="E305" s="1" t="s">
        <v>140</v>
      </c>
      <c r="F305" s="1" t="s">
        <v>106</v>
      </c>
      <c r="G305" s="32" t="s">
        <v>106</v>
      </c>
      <c r="H305" s="26">
        <f t="shared" si="4"/>
        <v>1747138</v>
      </c>
      <c r="I305" s="40" t="s">
        <v>54</v>
      </c>
      <c r="J305" s="41">
        <f>VLOOKUP(I305,'Money Won'!$A$2:$B$89,2,0)</f>
        <v>231000</v>
      </c>
      <c r="K305" s="42" t="s">
        <v>21</v>
      </c>
      <c r="L305" s="41">
        <f>VLOOKUP(K305,'Money Won'!$A$2:$B$89,2,0)</f>
        <v>286000</v>
      </c>
      <c r="M305" s="14" t="s">
        <v>25</v>
      </c>
      <c r="N305" s="15">
        <f>VLOOKUP(M305,'Money Won'!$A$2:$B$89,2,0)</f>
        <v>528000</v>
      </c>
      <c r="O305" s="14" t="s">
        <v>68</v>
      </c>
      <c r="P305" s="15">
        <f>VLOOKUP(O305,'Money Won'!$A$2:$B$89,2,0)</f>
        <v>192500</v>
      </c>
      <c r="Q305" s="111" t="s">
        <v>43</v>
      </c>
      <c r="R305" s="15">
        <f>VLOOKUP(Q305,'Money Won'!$A$2:$B$89,2,0)</f>
        <v>10000</v>
      </c>
      <c r="S305" s="16" t="s">
        <v>81</v>
      </c>
      <c r="T305" s="17">
        <f>VLOOKUP(S305,'Money Won'!$A$2:$B$89,2,0)</f>
        <v>76450</v>
      </c>
      <c r="U305" s="16" t="s">
        <v>102</v>
      </c>
      <c r="V305" s="17">
        <f>VLOOKUP(U305,'Money Won'!$A$2:$B$89,2,0)</f>
        <v>128150</v>
      </c>
      <c r="W305" s="16" t="s">
        <v>117</v>
      </c>
      <c r="X305" s="17">
        <f>VLOOKUP(W305,'Money Won'!$A$2:$B$89,2,0)</f>
        <v>35200</v>
      </c>
      <c r="Y305" s="18" t="s">
        <v>26</v>
      </c>
      <c r="Z305" s="19">
        <f>VLOOKUP(Y305,'Money Won'!$A$2:$B$89,2,0)</f>
        <v>93775</v>
      </c>
      <c r="AA305" s="20" t="s">
        <v>125</v>
      </c>
      <c r="AB305" s="19">
        <f>VLOOKUP(AA305,'Money Won'!$A$2:$B$89,2,0)</f>
        <v>63663</v>
      </c>
      <c r="AC305" s="114" t="s">
        <v>129</v>
      </c>
      <c r="AD305" s="19">
        <f>VLOOKUP(AC305,'Money Won'!$A$2:$B$89,2,0)</f>
        <v>10000</v>
      </c>
      <c r="AE305" s="45" t="s">
        <v>28</v>
      </c>
      <c r="AF305" s="46">
        <f>VLOOKUP(AE305,'Money Won'!$A$2:$B$89,2,0)</f>
        <v>46200</v>
      </c>
      <c r="AG305" s="47" t="s">
        <v>87</v>
      </c>
      <c r="AH305" s="46">
        <f>VLOOKUP(AG305,'Money Won'!$A$2:$B$89,2,0)</f>
        <v>46200</v>
      </c>
      <c r="AI305" s="110" t="s">
        <v>136</v>
      </c>
      <c r="AJ305" s="36">
        <f>VLOOKUP(AI305,'Money Won'!$A$2:$B$89,2,0)</f>
        <v>0</v>
      </c>
    </row>
    <row r="306" spans="1:36" x14ac:dyDescent="0.2">
      <c r="A306" s="1">
        <v>417</v>
      </c>
      <c r="B306" s="13" t="s">
        <v>214</v>
      </c>
      <c r="C306" s="13" t="s">
        <v>213</v>
      </c>
      <c r="D306" s="13" t="s">
        <v>215</v>
      </c>
      <c r="E306" s="1" t="s">
        <v>140</v>
      </c>
      <c r="F306" s="1" t="s">
        <v>106</v>
      </c>
      <c r="G306" s="32" t="s">
        <v>106</v>
      </c>
      <c r="H306" s="26">
        <f t="shared" si="4"/>
        <v>1742800</v>
      </c>
      <c r="I306" s="40" t="s">
        <v>54</v>
      </c>
      <c r="J306" s="41">
        <f>VLOOKUP(I306,'Money Won'!$A$2:$B$89,2,0)</f>
        <v>231000</v>
      </c>
      <c r="K306" s="42" t="s">
        <v>29</v>
      </c>
      <c r="L306" s="41">
        <f>VLOOKUP(K306,'Money Won'!$A$2:$B$89,2,0)</f>
        <v>748000</v>
      </c>
      <c r="M306" s="14" t="s">
        <v>68</v>
      </c>
      <c r="N306" s="15">
        <f>VLOOKUP(M306,'Money Won'!$A$2:$B$89,2,0)</f>
        <v>192500</v>
      </c>
      <c r="O306" s="14" t="s">
        <v>80</v>
      </c>
      <c r="P306" s="15">
        <f>VLOOKUP(O306,'Money Won'!$A$2:$B$89,2,0)</f>
        <v>76450</v>
      </c>
      <c r="Q306" s="111" t="s">
        <v>72</v>
      </c>
      <c r="R306" s="15">
        <f>VLOOKUP(Q306,'Money Won'!$A$2:$B$89,2,0)</f>
        <v>10000</v>
      </c>
      <c r="S306" s="116" t="s">
        <v>92</v>
      </c>
      <c r="T306" s="17">
        <f>VLOOKUP(S306,'Money Won'!$A$2:$B$89,2,0)</f>
        <v>10000</v>
      </c>
      <c r="U306" s="116" t="s">
        <v>85</v>
      </c>
      <c r="V306" s="17">
        <f>VLOOKUP(U306,'Money Won'!$A$2:$B$89,2,0)</f>
        <v>10000</v>
      </c>
      <c r="W306" s="16" t="s">
        <v>113</v>
      </c>
      <c r="X306" s="17">
        <f>VLOOKUP(W306,'Money Won'!$A$2:$B$89,2,0)</f>
        <v>192500</v>
      </c>
      <c r="Y306" s="115" t="s">
        <v>44</v>
      </c>
      <c r="Z306" s="19">
        <f>VLOOKUP(Y306,'Money Won'!$A$2:$B$89,2,0)</f>
        <v>10000</v>
      </c>
      <c r="AA306" s="20" t="s">
        <v>26</v>
      </c>
      <c r="AB306" s="19">
        <f>VLOOKUP(AA306,'Money Won'!$A$2:$B$89,2,0)</f>
        <v>93775</v>
      </c>
      <c r="AC306" s="20" t="s">
        <v>82</v>
      </c>
      <c r="AD306" s="19">
        <f>VLOOKUP(AC306,'Money Won'!$A$2:$B$89,2,0)</f>
        <v>93775</v>
      </c>
      <c r="AE306" s="45" t="s">
        <v>95</v>
      </c>
      <c r="AF306" s="46">
        <f>VLOOKUP(AE306,'Money Won'!$A$2:$B$89,2,0)</f>
        <v>28600</v>
      </c>
      <c r="AG306" s="47" t="s">
        <v>28</v>
      </c>
      <c r="AH306" s="46">
        <f>VLOOKUP(AG306,'Money Won'!$A$2:$B$89,2,0)</f>
        <v>46200</v>
      </c>
      <c r="AI306" s="110" t="s">
        <v>135</v>
      </c>
      <c r="AJ306" s="36">
        <f>VLOOKUP(AI306,'Money Won'!$A$2:$B$89,2,0)</f>
        <v>0</v>
      </c>
    </row>
    <row r="307" spans="1:36" x14ac:dyDescent="0.2">
      <c r="A307" s="1">
        <v>160</v>
      </c>
      <c r="B307" s="13" t="s">
        <v>263</v>
      </c>
      <c r="C307" s="13" t="s">
        <v>260</v>
      </c>
      <c r="D307" s="13" t="s">
        <v>262</v>
      </c>
      <c r="E307" s="1" t="s">
        <v>140</v>
      </c>
      <c r="F307" s="1" t="s">
        <v>106</v>
      </c>
      <c r="G307" s="32" t="s">
        <v>106</v>
      </c>
      <c r="H307" s="26">
        <f t="shared" si="4"/>
        <v>1742728</v>
      </c>
      <c r="I307" s="40" t="s">
        <v>29</v>
      </c>
      <c r="J307" s="41">
        <f>VLOOKUP(I307,'Money Won'!$A$2:$B$89,2,0)</f>
        <v>748000</v>
      </c>
      <c r="K307" s="42" t="s">
        <v>97</v>
      </c>
      <c r="L307" s="41">
        <f>VLOOKUP(K307,'Money Won'!$A$2:$B$89,2,0)</f>
        <v>63663</v>
      </c>
      <c r="M307" s="14" t="s">
        <v>46</v>
      </c>
      <c r="N307" s="15">
        <f>VLOOKUP(M307,'Money Won'!$A$2:$B$89,2,0)</f>
        <v>154000</v>
      </c>
      <c r="O307" s="14" t="s">
        <v>80</v>
      </c>
      <c r="P307" s="15">
        <f>VLOOKUP(O307,'Money Won'!$A$2:$B$89,2,0)</f>
        <v>76450</v>
      </c>
      <c r="Q307" s="14" t="s">
        <v>60</v>
      </c>
      <c r="R307" s="15">
        <f>VLOOKUP(Q307,'Money Won'!$A$2:$B$89,2,0)</f>
        <v>386375</v>
      </c>
      <c r="S307" s="16" t="s">
        <v>98</v>
      </c>
      <c r="T307" s="17">
        <f>VLOOKUP(S307,'Money Won'!$A$2:$B$89,2,0)</f>
        <v>30140</v>
      </c>
      <c r="U307" s="16" t="s">
        <v>81</v>
      </c>
      <c r="V307" s="17">
        <f>VLOOKUP(U307,'Money Won'!$A$2:$B$89,2,0)</f>
        <v>76450</v>
      </c>
      <c r="W307" s="16" t="s">
        <v>78</v>
      </c>
      <c r="X307" s="17">
        <f>VLOOKUP(W307,'Money Won'!$A$2:$B$89,2,0)</f>
        <v>55275</v>
      </c>
      <c r="Y307" s="115" t="s">
        <v>44</v>
      </c>
      <c r="Z307" s="19">
        <f>VLOOKUP(Y307,'Money Won'!$A$2:$B$89,2,0)</f>
        <v>10000</v>
      </c>
      <c r="AA307" s="20" t="s">
        <v>26</v>
      </c>
      <c r="AB307" s="19">
        <f>VLOOKUP(AA307,'Money Won'!$A$2:$B$89,2,0)</f>
        <v>93775</v>
      </c>
      <c r="AC307" s="114" t="s">
        <v>126</v>
      </c>
      <c r="AD307" s="19">
        <f>VLOOKUP(AC307,'Money Won'!$A$2:$B$89,2,0)</f>
        <v>10000</v>
      </c>
      <c r="AE307" s="45" t="s">
        <v>95</v>
      </c>
      <c r="AF307" s="46">
        <f>VLOOKUP(AE307,'Money Won'!$A$2:$B$89,2,0)</f>
        <v>28600</v>
      </c>
      <c r="AG307" s="112" t="s">
        <v>96</v>
      </c>
      <c r="AH307" s="46">
        <f>VLOOKUP(AG307,'Money Won'!$A$2:$B$89,2,0)</f>
        <v>10000</v>
      </c>
      <c r="AI307" s="110" t="s">
        <v>138</v>
      </c>
      <c r="AJ307" s="36">
        <f>VLOOKUP(AI307,'Money Won'!$A$2:$B$89,2,0)</f>
        <v>0</v>
      </c>
    </row>
    <row r="308" spans="1:36" x14ac:dyDescent="0.2">
      <c r="A308" s="22">
        <v>248</v>
      </c>
      <c r="B308" s="13" t="s">
        <v>960</v>
      </c>
      <c r="C308" s="13" t="s">
        <v>959</v>
      </c>
      <c r="D308" s="13" t="s">
        <v>960</v>
      </c>
      <c r="E308" s="1" t="s">
        <v>140</v>
      </c>
      <c r="F308" s="1" t="s">
        <v>106</v>
      </c>
      <c r="G308" s="32" t="s">
        <v>106</v>
      </c>
      <c r="H308" s="26">
        <f t="shared" si="4"/>
        <v>1739448</v>
      </c>
      <c r="I308" s="40" t="s">
        <v>31</v>
      </c>
      <c r="J308" s="41">
        <f>VLOOKUP(I308,'Money Won'!$A$2:$B$89,2,0)</f>
        <v>170500</v>
      </c>
      <c r="K308" s="42" t="s">
        <v>22</v>
      </c>
      <c r="L308" s="41">
        <f>VLOOKUP(K308,'Money Won'!$A$2:$B$89,2,0)</f>
        <v>386375</v>
      </c>
      <c r="M308" s="14" t="s">
        <v>25</v>
      </c>
      <c r="N308" s="15">
        <f>VLOOKUP(M308,'Money Won'!$A$2:$B$89,2,0)</f>
        <v>528000</v>
      </c>
      <c r="O308" s="14" t="s">
        <v>68</v>
      </c>
      <c r="P308" s="15">
        <f>VLOOKUP(O308,'Money Won'!$A$2:$B$89,2,0)</f>
        <v>192500</v>
      </c>
      <c r="Q308" s="111" t="s">
        <v>103</v>
      </c>
      <c r="R308" s="15">
        <f>VLOOKUP(Q308,'Money Won'!$A$2:$B$89,2,0)</f>
        <v>10000</v>
      </c>
      <c r="S308" s="16" t="s">
        <v>114</v>
      </c>
      <c r="T308" s="17">
        <f>VLOOKUP(S308,'Money Won'!$A$2:$B$89,2,0)</f>
        <v>35200</v>
      </c>
      <c r="U308" s="16" t="s">
        <v>23</v>
      </c>
      <c r="V308" s="17">
        <f>VLOOKUP(U308,'Money Won'!$A$2:$B$89,2,0)</f>
        <v>63663</v>
      </c>
      <c r="W308" s="16" t="s">
        <v>115</v>
      </c>
      <c r="X308" s="17">
        <f>VLOOKUP(W308,'Money Won'!$A$2:$B$89,2,0)</f>
        <v>46200</v>
      </c>
      <c r="Y308" s="18" t="s">
        <v>131</v>
      </c>
      <c r="Z308" s="19">
        <f>VLOOKUP(Y308,'Money Won'!$A$2:$B$89,2,0)</f>
        <v>27060</v>
      </c>
      <c r="AA308" s="20" t="s">
        <v>26</v>
      </c>
      <c r="AB308" s="19">
        <f>VLOOKUP(AA308,'Money Won'!$A$2:$B$89,2,0)</f>
        <v>93775</v>
      </c>
      <c r="AC308" s="20" t="s">
        <v>82</v>
      </c>
      <c r="AD308" s="19">
        <f>VLOOKUP(AC308,'Money Won'!$A$2:$B$89,2,0)</f>
        <v>93775</v>
      </c>
      <c r="AE308" s="45" t="s">
        <v>28</v>
      </c>
      <c r="AF308" s="46">
        <f>VLOOKUP(AE308,'Money Won'!$A$2:$B$89,2,0)</f>
        <v>46200</v>
      </c>
      <c r="AG308" s="47" t="s">
        <v>87</v>
      </c>
      <c r="AH308" s="46">
        <f>VLOOKUP(AG308,'Money Won'!$A$2:$B$89,2,0)</f>
        <v>46200</v>
      </c>
      <c r="AI308" s="110" t="s">
        <v>136</v>
      </c>
      <c r="AJ308" s="36">
        <f>VLOOKUP(AI308,'Money Won'!$A$2:$B$89,2,0)</f>
        <v>0</v>
      </c>
    </row>
    <row r="309" spans="1:36" x14ac:dyDescent="0.2">
      <c r="A309" s="1">
        <v>227</v>
      </c>
      <c r="B309" s="13" t="s">
        <v>667</v>
      </c>
      <c r="C309" s="13" t="s">
        <v>668</v>
      </c>
      <c r="D309" s="13" t="s">
        <v>667</v>
      </c>
      <c r="E309" s="1" t="s">
        <v>140</v>
      </c>
      <c r="F309" s="1" t="s">
        <v>106</v>
      </c>
      <c r="G309" s="32" t="s">
        <v>106</v>
      </c>
      <c r="H309" s="26">
        <f t="shared" si="4"/>
        <v>1735275</v>
      </c>
      <c r="I309" s="40" t="s">
        <v>54</v>
      </c>
      <c r="J309" s="41">
        <f>VLOOKUP(I309,'Money Won'!$A$2:$B$89,2,0)</f>
        <v>231000</v>
      </c>
      <c r="K309" s="42" t="s">
        <v>21</v>
      </c>
      <c r="L309" s="41">
        <f>VLOOKUP(K309,'Money Won'!$A$2:$B$89,2,0)</f>
        <v>286000</v>
      </c>
      <c r="M309" s="14" t="s">
        <v>25</v>
      </c>
      <c r="N309" s="15">
        <f>VLOOKUP(M309,'Money Won'!$A$2:$B$89,2,0)</f>
        <v>528000</v>
      </c>
      <c r="O309" s="14" t="s">
        <v>46</v>
      </c>
      <c r="P309" s="15">
        <f>VLOOKUP(O309,'Money Won'!$A$2:$B$89,2,0)</f>
        <v>154000</v>
      </c>
      <c r="Q309" s="14" t="s">
        <v>68</v>
      </c>
      <c r="R309" s="15">
        <f>VLOOKUP(Q309,'Money Won'!$A$2:$B$89,2,0)</f>
        <v>192500</v>
      </c>
      <c r="S309" s="16" t="s">
        <v>114</v>
      </c>
      <c r="T309" s="17">
        <f>VLOOKUP(S309,'Money Won'!$A$2:$B$89,2,0)</f>
        <v>35200</v>
      </c>
      <c r="U309" s="116" t="s">
        <v>104</v>
      </c>
      <c r="V309" s="17">
        <f>VLOOKUP(U309,'Money Won'!$A$2:$B$89,2,0)</f>
        <v>10000</v>
      </c>
      <c r="W309" s="116" t="s">
        <v>92</v>
      </c>
      <c r="X309" s="17">
        <f>VLOOKUP(W309,'Money Won'!$A$2:$B$89,2,0)</f>
        <v>10000</v>
      </c>
      <c r="Y309" s="115" t="s">
        <v>61</v>
      </c>
      <c r="Z309" s="19">
        <f>VLOOKUP(Y309,'Money Won'!$A$2:$B$89,2,0)</f>
        <v>10000</v>
      </c>
      <c r="AA309" s="114" t="s">
        <v>123</v>
      </c>
      <c r="AB309" s="19">
        <f>VLOOKUP(AA309,'Money Won'!$A$2:$B$89,2,0)</f>
        <v>10000</v>
      </c>
      <c r="AC309" s="20" t="s">
        <v>82</v>
      </c>
      <c r="AD309" s="19">
        <f>VLOOKUP(AC309,'Money Won'!$A$2:$B$89,2,0)</f>
        <v>93775</v>
      </c>
      <c r="AE309" s="45" t="s">
        <v>95</v>
      </c>
      <c r="AF309" s="46">
        <f>VLOOKUP(AE309,'Money Won'!$A$2:$B$89,2,0)</f>
        <v>28600</v>
      </c>
      <c r="AG309" s="47" t="s">
        <v>87</v>
      </c>
      <c r="AH309" s="46">
        <f>VLOOKUP(AG309,'Money Won'!$A$2:$B$89,2,0)</f>
        <v>46200</v>
      </c>
      <c r="AI309" s="35" t="s">
        <v>134</v>
      </c>
      <c r="AJ309" s="36">
        <f>VLOOKUP(AI309,'Money Won'!$A$2:$B$89,2,0)</f>
        <v>100000</v>
      </c>
    </row>
    <row r="310" spans="1:36" x14ac:dyDescent="0.2">
      <c r="A310" s="1">
        <v>60</v>
      </c>
      <c r="B310" s="13" t="s">
        <v>819</v>
      </c>
      <c r="C310" s="13" t="s">
        <v>817</v>
      </c>
      <c r="D310" s="13" t="s">
        <v>498</v>
      </c>
      <c r="E310" s="118" t="s">
        <v>1053</v>
      </c>
      <c r="F310" s="1" t="s">
        <v>1053</v>
      </c>
      <c r="G310" s="32" t="s">
        <v>1053</v>
      </c>
      <c r="H310" s="26">
        <f t="shared" si="4"/>
        <v>1734423</v>
      </c>
      <c r="I310" s="40" t="s">
        <v>31</v>
      </c>
      <c r="J310" s="41">
        <f>VLOOKUP(I310,'Money Won'!$A$2:$B$89,2,0)</f>
        <v>170500</v>
      </c>
      <c r="K310" s="42" t="s">
        <v>29</v>
      </c>
      <c r="L310" s="41">
        <f>VLOOKUP(K310,'Money Won'!$A$2:$B$89,2,0)</f>
        <v>748000</v>
      </c>
      <c r="M310" s="14" t="s">
        <v>68</v>
      </c>
      <c r="N310" s="15">
        <f>VLOOKUP(M310,'Money Won'!$A$2:$B$89,2,0)</f>
        <v>192500</v>
      </c>
      <c r="O310" s="111" t="s">
        <v>43</v>
      </c>
      <c r="P310" s="15">
        <f>VLOOKUP(O310,'Money Won'!$A$2:$B$89,2,0)</f>
        <v>10000</v>
      </c>
      <c r="Q310" s="14" t="s">
        <v>80</v>
      </c>
      <c r="R310" s="15">
        <f>VLOOKUP(Q310,'Money Won'!$A$2:$B$89,2,0)</f>
        <v>76450</v>
      </c>
      <c r="S310" s="16" t="s">
        <v>23</v>
      </c>
      <c r="T310" s="17">
        <f>VLOOKUP(S310,'Money Won'!$A$2:$B$89,2,0)</f>
        <v>63663</v>
      </c>
      <c r="U310" s="116" t="s">
        <v>92</v>
      </c>
      <c r="V310" s="17">
        <f>VLOOKUP(U310,'Money Won'!$A$2:$B$89,2,0)</f>
        <v>10000</v>
      </c>
      <c r="W310" s="16" t="s">
        <v>113</v>
      </c>
      <c r="X310" s="17">
        <f>VLOOKUP(W310,'Money Won'!$A$2:$B$89,2,0)</f>
        <v>192500</v>
      </c>
      <c r="Y310" s="18" t="s">
        <v>131</v>
      </c>
      <c r="Z310" s="19">
        <f>VLOOKUP(Y310,'Money Won'!$A$2:$B$89,2,0)</f>
        <v>27060</v>
      </c>
      <c r="AA310" s="20" t="s">
        <v>26</v>
      </c>
      <c r="AB310" s="19">
        <f>VLOOKUP(AA310,'Money Won'!$A$2:$B$89,2,0)</f>
        <v>93775</v>
      </c>
      <c r="AC310" s="20" t="s">
        <v>82</v>
      </c>
      <c r="AD310" s="19">
        <f>VLOOKUP(AC310,'Money Won'!$A$2:$B$89,2,0)</f>
        <v>93775</v>
      </c>
      <c r="AE310" s="113" t="s">
        <v>27</v>
      </c>
      <c r="AF310" s="46">
        <f>VLOOKUP(AE310,'Money Won'!$A$2:$B$89,2,0)</f>
        <v>10000</v>
      </c>
      <c r="AG310" s="47" t="s">
        <v>28</v>
      </c>
      <c r="AH310" s="46">
        <f>VLOOKUP(AG310,'Money Won'!$A$2:$B$89,2,0)</f>
        <v>46200</v>
      </c>
      <c r="AI310" s="110" t="s">
        <v>136</v>
      </c>
      <c r="AJ310" s="36">
        <f>VLOOKUP(AI310,'Money Won'!$A$2:$B$89,2,0)</f>
        <v>0</v>
      </c>
    </row>
    <row r="311" spans="1:36" x14ac:dyDescent="0.2">
      <c r="A311" s="22">
        <v>514</v>
      </c>
      <c r="B311" s="13" t="s">
        <v>651</v>
      </c>
      <c r="C311" s="13" t="s">
        <v>650</v>
      </c>
      <c r="D311" s="13" t="s">
        <v>652</v>
      </c>
      <c r="E311" s="1" t="s">
        <v>140</v>
      </c>
      <c r="F311" s="1" t="s">
        <v>106</v>
      </c>
      <c r="G311" s="32" t="s">
        <v>106</v>
      </c>
      <c r="H311" s="26">
        <f t="shared" si="4"/>
        <v>1734423</v>
      </c>
      <c r="I311" s="40" t="s">
        <v>29</v>
      </c>
      <c r="J311" s="41">
        <f>VLOOKUP(I311,'Money Won'!$A$2:$B$89,2,0)</f>
        <v>748000</v>
      </c>
      <c r="K311" s="42" t="s">
        <v>31</v>
      </c>
      <c r="L311" s="41">
        <f>VLOOKUP(K311,'Money Won'!$A$2:$B$89,2,0)</f>
        <v>170500</v>
      </c>
      <c r="M311" s="14" t="s">
        <v>68</v>
      </c>
      <c r="N311" s="15">
        <f>VLOOKUP(M311,'Money Won'!$A$2:$B$89,2,0)</f>
        <v>192500</v>
      </c>
      <c r="O311" s="14" t="s">
        <v>80</v>
      </c>
      <c r="P311" s="15">
        <f>VLOOKUP(O311,'Money Won'!$A$2:$B$89,2,0)</f>
        <v>76450</v>
      </c>
      <c r="Q311" s="111" t="s">
        <v>43</v>
      </c>
      <c r="R311" s="15">
        <f>VLOOKUP(Q311,'Money Won'!$A$2:$B$89,2,0)</f>
        <v>10000</v>
      </c>
      <c r="S311" s="16" t="s">
        <v>23</v>
      </c>
      <c r="T311" s="17">
        <f>VLOOKUP(S311,'Money Won'!$A$2:$B$89,2,0)</f>
        <v>63663</v>
      </c>
      <c r="U311" s="116" t="s">
        <v>92</v>
      </c>
      <c r="V311" s="17">
        <f>VLOOKUP(U311,'Money Won'!$A$2:$B$89,2,0)</f>
        <v>10000</v>
      </c>
      <c r="W311" s="16" t="s">
        <v>113</v>
      </c>
      <c r="X311" s="17">
        <f>VLOOKUP(W311,'Money Won'!$A$2:$B$89,2,0)</f>
        <v>192500</v>
      </c>
      <c r="Y311" s="18" t="s">
        <v>26</v>
      </c>
      <c r="Z311" s="19">
        <f>VLOOKUP(Y311,'Money Won'!$A$2:$B$89,2,0)</f>
        <v>93775</v>
      </c>
      <c r="AA311" s="20" t="s">
        <v>131</v>
      </c>
      <c r="AB311" s="19">
        <f>VLOOKUP(AA311,'Money Won'!$A$2:$B$89,2,0)</f>
        <v>27060</v>
      </c>
      <c r="AC311" s="20" t="s">
        <v>82</v>
      </c>
      <c r="AD311" s="19">
        <f>VLOOKUP(AC311,'Money Won'!$A$2:$B$89,2,0)</f>
        <v>93775</v>
      </c>
      <c r="AE311" s="45" t="s">
        <v>87</v>
      </c>
      <c r="AF311" s="46">
        <f>VLOOKUP(AE311,'Money Won'!$A$2:$B$89,2,0)</f>
        <v>46200</v>
      </c>
      <c r="AG311" s="112" t="s">
        <v>27</v>
      </c>
      <c r="AH311" s="46">
        <f>VLOOKUP(AG311,'Money Won'!$A$2:$B$89,2,0)</f>
        <v>10000</v>
      </c>
      <c r="AI311" s="110" t="s">
        <v>136</v>
      </c>
      <c r="AJ311" s="36">
        <f>VLOOKUP(AI311,'Money Won'!$A$2:$B$89,2,0)</f>
        <v>0</v>
      </c>
    </row>
    <row r="312" spans="1:36" x14ac:dyDescent="0.2">
      <c r="A312" s="1">
        <v>281</v>
      </c>
      <c r="B312" s="13" t="s">
        <v>299</v>
      </c>
      <c r="C312" s="13" t="s">
        <v>293</v>
      </c>
      <c r="D312" s="13" t="s">
        <v>304</v>
      </c>
      <c r="E312" s="1" t="s">
        <v>140</v>
      </c>
      <c r="F312" s="1" t="s">
        <v>106</v>
      </c>
      <c r="G312" s="32" t="s">
        <v>106</v>
      </c>
      <c r="H312" s="26">
        <f t="shared" si="4"/>
        <v>1733000</v>
      </c>
      <c r="I312" s="40" t="s">
        <v>21</v>
      </c>
      <c r="J312" s="41">
        <f>VLOOKUP(I312,'Money Won'!$A$2:$B$89,2,0)</f>
        <v>286000</v>
      </c>
      <c r="K312" s="42" t="s">
        <v>22</v>
      </c>
      <c r="L312" s="41">
        <f>VLOOKUP(K312,'Money Won'!$A$2:$B$89,2,0)</f>
        <v>386375</v>
      </c>
      <c r="M312" s="111" t="s">
        <v>43</v>
      </c>
      <c r="N312" s="15">
        <f>VLOOKUP(M312,'Money Won'!$A$2:$B$89,2,0)</f>
        <v>10000</v>
      </c>
      <c r="O312" s="14" t="s">
        <v>25</v>
      </c>
      <c r="P312" s="15">
        <f>VLOOKUP(O312,'Money Won'!$A$2:$B$89,2,0)</f>
        <v>528000</v>
      </c>
      <c r="Q312" s="14" t="s">
        <v>55</v>
      </c>
      <c r="R312" s="15">
        <f>VLOOKUP(Q312,'Money Won'!$A$2:$B$89,2,0)</f>
        <v>231000</v>
      </c>
      <c r="S312" s="16" t="s">
        <v>117</v>
      </c>
      <c r="T312" s="17">
        <f>VLOOKUP(S312,'Money Won'!$A$2:$B$89,2,0)</f>
        <v>35200</v>
      </c>
      <c r="U312" s="16" t="s">
        <v>81</v>
      </c>
      <c r="V312" s="17">
        <f>VLOOKUP(U312,'Money Won'!$A$2:$B$89,2,0)</f>
        <v>76450</v>
      </c>
      <c r="W312" s="116" t="s">
        <v>104</v>
      </c>
      <c r="X312" s="17">
        <f>VLOOKUP(W312,'Money Won'!$A$2:$B$89,2,0)</f>
        <v>10000</v>
      </c>
      <c r="Y312" s="115" t="s">
        <v>44</v>
      </c>
      <c r="Z312" s="19">
        <f>VLOOKUP(Y312,'Money Won'!$A$2:$B$89,2,0)</f>
        <v>10000</v>
      </c>
      <c r="AA312" s="20" t="s">
        <v>26</v>
      </c>
      <c r="AB312" s="19">
        <f>VLOOKUP(AA312,'Money Won'!$A$2:$B$89,2,0)</f>
        <v>93775</v>
      </c>
      <c r="AC312" s="114" t="s">
        <v>121</v>
      </c>
      <c r="AD312" s="19">
        <f>VLOOKUP(AC312,'Money Won'!$A$2:$B$89,2,0)</f>
        <v>10000</v>
      </c>
      <c r="AE312" s="113" t="s">
        <v>27</v>
      </c>
      <c r="AF312" s="46">
        <f>VLOOKUP(AE312,'Money Won'!$A$2:$B$89,2,0)</f>
        <v>10000</v>
      </c>
      <c r="AG312" s="47" t="s">
        <v>28</v>
      </c>
      <c r="AH312" s="46">
        <f>VLOOKUP(AG312,'Money Won'!$A$2:$B$89,2,0)</f>
        <v>46200</v>
      </c>
      <c r="AI312" s="110" t="s">
        <v>136</v>
      </c>
      <c r="AJ312" s="36">
        <f>VLOOKUP(AI312,'Money Won'!$A$2:$B$89,2,0)</f>
        <v>0</v>
      </c>
    </row>
    <row r="313" spans="1:36" x14ac:dyDescent="0.2">
      <c r="A313" s="1">
        <v>225</v>
      </c>
      <c r="B313" s="13" t="s">
        <v>1057</v>
      </c>
      <c r="C313" s="13" t="s">
        <v>1056</v>
      </c>
      <c r="D313" s="13" t="s">
        <v>1059</v>
      </c>
      <c r="E313" s="1" t="s">
        <v>140</v>
      </c>
      <c r="F313" s="1" t="s">
        <v>106</v>
      </c>
      <c r="G313" s="32" t="s">
        <v>106</v>
      </c>
      <c r="H313" s="26">
        <f t="shared" si="4"/>
        <v>1728425</v>
      </c>
      <c r="I313" s="40" t="s">
        <v>54</v>
      </c>
      <c r="J313" s="41">
        <f>VLOOKUP(I313,'Money Won'!$A$2:$B$89,2,0)</f>
        <v>231000</v>
      </c>
      <c r="K313" s="42" t="s">
        <v>29</v>
      </c>
      <c r="L313" s="41">
        <f>VLOOKUP(K313,'Money Won'!$A$2:$B$89,2,0)</f>
        <v>748000</v>
      </c>
      <c r="M313" s="14" t="s">
        <v>68</v>
      </c>
      <c r="N313" s="15">
        <f>VLOOKUP(M313,'Money Won'!$A$2:$B$89,2,0)</f>
        <v>192500</v>
      </c>
      <c r="O313" s="14" t="s">
        <v>32</v>
      </c>
      <c r="P313" s="15">
        <f>VLOOKUP(O313,'Money Won'!$A$2:$B$89,2,0)</f>
        <v>319000</v>
      </c>
      <c r="Q313" s="111" t="s">
        <v>43</v>
      </c>
      <c r="R313" s="15">
        <f>VLOOKUP(Q313,'Money Won'!$A$2:$B$89,2,0)</f>
        <v>10000</v>
      </c>
      <c r="S313" s="16" t="s">
        <v>81</v>
      </c>
      <c r="T313" s="17">
        <f>VLOOKUP(S313,'Money Won'!$A$2:$B$89,2,0)</f>
        <v>76450</v>
      </c>
      <c r="U313" s="116" t="s">
        <v>85</v>
      </c>
      <c r="V313" s="17">
        <f>VLOOKUP(U313,'Money Won'!$A$2:$B$89,2,0)</f>
        <v>10000</v>
      </c>
      <c r="W313" s="16" t="s">
        <v>78</v>
      </c>
      <c r="X313" s="17">
        <f>VLOOKUP(W313,'Money Won'!$A$2:$B$89,2,0)</f>
        <v>55275</v>
      </c>
      <c r="Y313" s="115" t="s">
        <v>122</v>
      </c>
      <c r="Z313" s="19">
        <f>VLOOKUP(Y313,'Money Won'!$A$2:$B$89,2,0)</f>
        <v>10000</v>
      </c>
      <c r="AA313" s="114" t="s">
        <v>44</v>
      </c>
      <c r="AB313" s="19">
        <f>VLOOKUP(AA313,'Money Won'!$A$2:$B$89,2,0)</f>
        <v>10000</v>
      </c>
      <c r="AC313" s="114" t="s">
        <v>120</v>
      </c>
      <c r="AD313" s="19">
        <f>VLOOKUP(AC313,'Money Won'!$A$2:$B$89,2,0)</f>
        <v>10000</v>
      </c>
      <c r="AE313" s="45" t="s">
        <v>28</v>
      </c>
      <c r="AF313" s="46">
        <f>VLOOKUP(AE313,'Money Won'!$A$2:$B$89,2,0)</f>
        <v>46200</v>
      </c>
      <c r="AG313" s="112" t="s">
        <v>27</v>
      </c>
      <c r="AH313" s="46">
        <f>VLOOKUP(AG313,'Money Won'!$A$2:$B$89,2,0)</f>
        <v>10000</v>
      </c>
      <c r="AI313" s="110" t="s">
        <v>138</v>
      </c>
      <c r="AJ313" s="36">
        <f>VLOOKUP(AI313,'Money Won'!$A$2:$B$89,2,0)</f>
        <v>0</v>
      </c>
    </row>
    <row r="314" spans="1:36" x14ac:dyDescent="0.2">
      <c r="A314" s="22">
        <v>331</v>
      </c>
      <c r="B314" s="13" t="s">
        <v>1038</v>
      </c>
      <c r="C314" s="13" t="s">
        <v>1037</v>
      </c>
      <c r="D314" s="13" t="s">
        <v>1038</v>
      </c>
      <c r="E314" s="1" t="s">
        <v>140</v>
      </c>
      <c r="F314" s="1" t="s">
        <v>106</v>
      </c>
      <c r="G314" s="32" t="s">
        <v>106</v>
      </c>
      <c r="H314" s="26">
        <f t="shared" si="4"/>
        <v>1727493</v>
      </c>
      <c r="I314" s="40" t="s">
        <v>21</v>
      </c>
      <c r="J314" s="41">
        <f>VLOOKUP(I314,'Money Won'!$A$2:$B$89,2,0)</f>
        <v>286000</v>
      </c>
      <c r="K314" s="42" t="s">
        <v>22</v>
      </c>
      <c r="L314" s="41">
        <f>VLOOKUP(K314,'Money Won'!$A$2:$B$89,2,0)</f>
        <v>386375</v>
      </c>
      <c r="M314" s="14" t="s">
        <v>68</v>
      </c>
      <c r="N314" s="15">
        <f>VLOOKUP(M314,'Money Won'!$A$2:$B$89,2,0)</f>
        <v>192500</v>
      </c>
      <c r="O314" s="111" t="s">
        <v>43</v>
      </c>
      <c r="P314" s="15">
        <f>VLOOKUP(O314,'Money Won'!$A$2:$B$89,2,0)</f>
        <v>10000</v>
      </c>
      <c r="Q314" s="14" t="s">
        <v>25</v>
      </c>
      <c r="R314" s="15">
        <f>VLOOKUP(Q314,'Money Won'!$A$2:$B$89,2,0)</f>
        <v>528000</v>
      </c>
      <c r="S314" s="16" t="s">
        <v>23</v>
      </c>
      <c r="T314" s="17">
        <f>VLOOKUP(S314,'Money Won'!$A$2:$B$89,2,0)</f>
        <v>63663</v>
      </c>
      <c r="U314" s="116" t="s">
        <v>92</v>
      </c>
      <c r="V314" s="17">
        <f>VLOOKUP(U314,'Money Won'!$A$2:$B$89,2,0)</f>
        <v>10000</v>
      </c>
      <c r="W314" s="16" t="s">
        <v>118</v>
      </c>
      <c r="X314" s="17">
        <f>VLOOKUP(W314,'Money Won'!$A$2:$B$89,2,0)</f>
        <v>27720</v>
      </c>
      <c r="Y314" s="18" t="s">
        <v>131</v>
      </c>
      <c r="Z314" s="19">
        <f>VLOOKUP(Y314,'Money Won'!$A$2:$B$89,2,0)</f>
        <v>27060</v>
      </c>
      <c r="AA314" s="20" t="s">
        <v>26</v>
      </c>
      <c r="AB314" s="19">
        <f>VLOOKUP(AA314,'Money Won'!$A$2:$B$89,2,0)</f>
        <v>93775</v>
      </c>
      <c r="AC314" s="114" t="s">
        <v>123</v>
      </c>
      <c r="AD314" s="19">
        <f>VLOOKUP(AC314,'Money Won'!$A$2:$B$89,2,0)</f>
        <v>10000</v>
      </c>
      <c r="AE314" s="45" t="s">
        <v>28</v>
      </c>
      <c r="AF314" s="46">
        <f>VLOOKUP(AE314,'Money Won'!$A$2:$B$89,2,0)</f>
        <v>46200</v>
      </c>
      <c r="AG314" s="47" t="s">
        <v>87</v>
      </c>
      <c r="AH314" s="46">
        <f>VLOOKUP(AG314,'Money Won'!$A$2:$B$89,2,0)</f>
        <v>46200</v>
      </c>
      <c r="AI314" s="110" t="s">
        <v>136</v>
      </c>
      <c r="AJ314" s="36">
        <f>VLOOKUP(AI314,'Money Won'!$A$2:$B$89,2,0)</f>
        <v>0</v>
      </c>
    </row>
    <row r="315" spans="1:36" x14ac:dyDescent="0.2">
      <c r="A315" s="1">
        <v>254</v>
      </c>
      <c r="B315" s="13" t="s">
        <v>774</v>
      </c>
      <c r="C315" s="13" t="s">
        <v>773</v>
      </c>
      <c r="D315" s="13" t="s">
        <v>774</v>
      </c>
      <c r="E315" s="1" t="s">
        <v>156</v>
      </c>
      <c r="F315" s="1" t="s">
        <v>106</v>
      </c>
      <c r="G315" s="32" t="s">
        <v>106</v>
      </c>
      <c r="H315" s="26">
        <f t="shared" si="4"/>
        <v>1727348</v>
      </c>
      <c r="I315" s="40" t="s">
        <v>38</v>
      </c>
      <c r="J315" s="41">
        <f>VLOOKUP(I315,'Money Won'!$A$2:$B$89,2,0)</f>
        <v>128150</v>
      </c>
      <c r="K315" s="42" t="s">
        <v>63</v>
      </c>
      <c r="L315" s="41">
        <f>VLOOKUP(K315,'Money Won'!$A$2:$B$89,2,0)</f>
        <v>386375</v>
      </c>
      <c r="M315" s="14" t="s">
        <v>68</v>
      </c>
      <c r="N315" s="15">
        <f>VLOOKUP(M315,'Money Won'!$A$2:$B$89,2,0)</f>
        <v>192500</v>
      </c>
      <c r="O315" s="14" t="s">
        <v>25</v>
      </c>
      <c r="P315" s="15">
        <f>VLOOKUP(O315,'Money Won'!$A$2:$B$89,2,0)</f>
        <v>528000</v>
      </c>
      <c r="Q315" s="14" t="s">
        <v>100</v>
      </c>
      <c r="R315" s="15">
        <f>VLOOKUP(Q315,'Money Won'!$A$2:$B$89,2,0)</f>
        <v>76450</v>
      </c>
      <c r="S315" s="16" t="s">
        <v>23</v>
      </c>
      <c r="T315" s="17">
        <f>VLOOKUP(S315,'Money Won'!$A$2:$B$89,2,0)</f>
        <v>63663</v>
      </c>
      <c r="U315" s="16" t="s">
        <v>117</v>
      </c>
      <c r="V315" s="17">
        <f>VLOOKUP(U315,'Money Won'!$A$2:$B$89,2,0)</f>
        <v>35200</v>
      </c>
      <c r="W315" s="16" t="s">
        <v>24</v>
      </c>
      <c r="X315" s="17">
        <f>VLOOKUP(W315,'Money Won'!$A$2:$B$89,2,0)</f>
        <v>46200</v>
      </c>
      <c r="Y315" s="18" t="s">
        <v>131</v>
      </c>
      <c r="Z315" s="19">
        <f>VLOOKUP(Y315,'Money Won'!$A$2:$B$89,2,0)</f>
        <v>27060</v>
      </c>
      <c r="AA315" s="20" t="s">
        <v>26</v>
      </c>
      <c r="AB315" s="19">
        <f>VLOOKUP(AA315,'Money Won'!$A$2:$B$89,2,0)</f>
        <v>93775</v>
      </c>
      <c r="AC315" s="20" t="s">
        <v>82</v>
      </c>
      <c r="AD315" s="19">
        <f>VLOOKUP(AC315,'Money Won'!$A$2:$B$89,2,0)</f>
        <v>93775</v>
      </c>
      <c r="AE315" s="113" t="s">
        <v>27</v>
      </c>
      <c r="AF315" s="46">
        <f>VLOOKUP(AE315,'Money Won'!$A$2:$B$89,2,0)</f>
        <v>10000</v>
      </c>
      <c r="AG315" s="47" t="s">
        <v>87</v>
      </c>
      <c r="AH315" s="46">
        <f>VLOOKUP(AG315,'Money Won'!$A$2:$B$89,2,0)</f>
        <v>46200</v>
      </c>
      <c r="AI315" s="110" t="s">
        <v>135</v>
      </c>
      <c r="AJ315" s="36">
        <f>VLOOKUP(AI315,'Money Won'!$A$2:$B$89,2,0)</f>
        <v>0</v>
      </c>
    </row>
    <row r="316" spans="1:36" x14ac:dyDescent="0.2">
      <c r="A316" s="1">
        <v>17</v>
      </c>
      <c r="B316" s="13" t="s">
        <v>602</v>
      </c>
      <c r="C316" s="13" t="s">
        <v>601</v>
      </c>
      <c r="D316" s="13" t="s">
        <v>602</v>
      </c>
      <c r="E316" s="1" t="s">
        <v>140</v>
      </c>
      <c r="F316" s="1" t="s">
        <v>106</v>
      </c>
      <c r="G316" s="32" t="s">
        <v>106</v>
      </c>
      <c r="H316" s="26">
        <f t="shared" si="4"/>
        <v>1727063</v>
      </c>
      <c r="I316" s="40" t="s">
        <v>21</v>
      </c>
      <c r="J316" s="41">
        <f>VLOOKUP(I316,'Money Won'!$A$2:$B$89,2,0)</f>
        <v>286000</v>
      </c>
      <c r="K316" s="42" t="s">
        <v>22</v>
      </c>
      <c r="L316" s="41">
        <f>VLOOKUP(K316,'Money Won'!$A$2:$B$89,2,0)</f>
        <v>386375</v>
      </c>
      <c r="M316" s="14" t="s">
        <v>68</v>
      </c>
      <c r="N316" s="15">
        <f>VLOOKUP(M316,'Money Won'!$A$2:$B$89,2,0)</f>
        <v>192500</v>
      </c>
      <c r="O316" s="14" t="s">
        <v>83</v>
      </c>
      <c r="P316" s="15">
        <f>VLOOKUP(O316,'Money Won'!$A$2:$B$89,2,0)</f>
        <v>231000</v>
      </c>
      <c r="Q316" s="14" t="s">
        <v>80</v>
      </c>
      <c r="R316" s="15">
        <f>VLOOKUP(Q316,'Money Won'!$A$2:$B$89,2,0)</f>
        <v>76450</v>
      </c>
      <c r="S316" s="116" t="s">
        <v>104</v>
      </c>
      <c r="T316" s="17">
        <f>VLOOKUP(S316,'Money Won'!$A$2:$B$89,2,0)</f>
        <v>10000</v>
      </c>
      <c r="U316" s="116" t="s">
        <v>105</v>
      </c>
      <c r="V316" s="17">
        <f>VLOOKUP(U316,'Money Won'!$A$2:$B$89,2,0)</f>
        <v>10000</v>
      </c>
      <c r="W316" s="16" t="s">
        <v>113</v>
      </c>
      <c r="X316" s="17">
        <f>VLOOKUP(W316,'Money Won'!$A$2:$B$89,2,0)</f>
        <v>192500</v>
      </c>
      <c r="Y316" s="18" t="s">
        <v>64</v>
      </c>
      <c r="Z316" s="19">
        <f>VLOOKUP(Y316,'Money Won'!$A$2:$B$89,2,0)</f>
        <v>93775</v>
      </c>
      <c r="AA316" s="20" t="s">
        <v>125</v>
      </c>
      <c r="AB316" s="19">
        <f>VLOOKUP(AA316,'Money Won'!$A$2:$B$89,2,0)</f>
        <v>63663</v>
      </c>
      <c r="AC316" s="114" t="s">
        <v>129</v>
      </c>
      <c r="AD316" s="19">
        <f>VLOOKUP(AC316,'Money Won'!$A$2:$B$89,2,0)</f>
        <v>10000</v>
      </c>
      <c r="AE316" s="45" t="s">
        <v>95</v>
      </c>
      <c r="AF316" s="46">
        <f>VLOOKUP(AE316,'Money Won'!$A$2:$B$89,2,0)</f>
        <v>28600</v>
      </c>
      <c r="AG316" s="47" t="s">
        <v>87</v>
      </c>
      <c r="AH316" s="46">
        <f>VLOOKUP(AG316,'Money Won'!$A$2:$B$89,2,0)</f>
        <v>46200</v>
      </c>
      <c r="AI316" s="35" t="s">
        <v>134</v>
      </c>
      <c r="AJ316" s="36">
        <f>VLOOKUP(AI316,'Money Won'!$A$2:$B$89,2,0)</f>
        <v>100000</v>
      </c>
    </row>
    <row r="317" spans="1:36" x14ac:dyDescent="0.2">
      <c r="A317" s="22">
        <v>362</v>
      </c>
      <c r="B317" s="13" t="s">
        <v>662</v>
      </c>
      <c r="C317" s="13" t="s">
        <v>661</v>
      </c>
      <c r="D317" s="13" t="s">
        <v>615</v>
      </c>
      <c r="E317" s="1" t="s">
        <v>140</v>
      </c>
      <c r="F317" s="1" t="s">
        <v>106</v>
      </c>
      <c r="G317" s="32" t="s">
        <v>106</v>
      </c>
      <c r="H317" s="26">
        <f t="shared" si="4"/>
        <v>1726705</v>
      </c>
      <c r="I317" s="40" t="s">
        <v>21</v>
      </c>
      <c r="J317" s="41">
        <f>VLOOKUP(I317,'Money Won'!$A$2:$B$89,2,0)</f>
        <v>286000</v>
      </c>
      <c r="K317" s="42" t="s">
        <v>63</v>
      </c>
      <c r="L317" s="41">
        <f>VLOOKUP(K317,'Money Won'!$A$2:$B$89,2,0)</f>
        <v>386375</v>
      </c>
      <c r="M317" s="14" t="s">
        <v>25</v>
      </c>
      <c r="N317" s="15">
        <f>VLOOKUP(M317,'Money Won'!$A$2:$B$89,2,0)</f>
        <v>528000</v>
      </c>
      <c r="O317" s="14" t="s">
        <v>112</v>
      </c>
      <c r="P317" s="15">
        <f>VLOOKUP(O317,'Money Won'!$A$2:$B$89,2,0)</f>
        <v>35200</v>
      </c>
      <c r="Q317" s="111" t="s">
        <v>72</v>
      </c>
      <c r="R317" s="15">
        <f>VLOOKUP(Q317,'Money Won'!$A$2:$B$89,2,0)</f>
        <v>10000</v>
      </c>
      <c r="S317" s="16" t="s">
        <v>78</v>
      </c>
      <c r="T317" s="17">
        <f>VLOOKUP(S317,'Money Won'!$A$2:$B$89,2,0)</f>
        <v>55275</v>
      </c>
      <c r="U317" s="16" t="s">
        <v>113</v>
      </c>
      <c r="V317" s="17">
        <f>VLOOKUP(U317,'Money Won'!$A$2:$B$89,2,0)</f>
        <v>192500</v>
      </c>
      <c r="W317" s="16" t="s">
        <v>118</v>
      </c>
      <c r="X317" s="17">
        <f>VLOOKUP(W317,'Money Won'!$A$2:$B$89,2,0)</f>
        <v>27720</v>
      </c>
      <c r="Y317" s="18" t="s">
        <v>131</v>
      </c>
      <c r="Z317" s="19">
        <f>VLOOKUP(Y317,'Money Won'!$A$2:$B$89,2,0)</f>
        <v>27060</v>
      </c>
      <c r="AA317" s="20" t="s">
        <v>26</v>
      </c>
      <c r="AB317" s="19">
        <f>VLOOKUP(AA317,'Money Won'!$A$2:$B$89,2,0)</f>
        <v>93775</v>
      </c>
      <c r="AC317" s="114" t="s">
        <v>91</v>
      </c>
      <c r="AD317" s="19">
        <f>VLOOKUP(AC317,'Money Won'!$A$2:$B$89,2,0)</f>
        <v>10000</v>
      </c>
      <c r="AE317" s="45" t="s">
        <v>95</v>
      </c>
      <c r="AF317" s="46">
        <f>VLOOKUP(AE317,'Money Won'!$A$2:$B$89,2,0)</f>
        <v>28600</v>
      </c>
      <c r="AG317" s="47" t="s">
        <v>87</v>
      </c>
      <c r="AH317" s="46">
        <f>VLOOKUP(AG317,'Money Won'!$A$2:$B$89,2,0)</f>
        <v>46200</v>
      </c>
      <c r="AI317" s="110" t="s">
        <v>136</v>
      </c>
      <c r="AJ317" s="36">
        <f>VLOOKUP(AI317,'Money Won'!$A$2:$B$89,2,0)</f>
        <v>0</v>
      </c>
    </row>
    <row r="318" spans="1:36" x14ac:dyDescent="0.2">
      <c r="A318" s="1">
        <v>206</v>
      </c>
      <c r="B318" s="13" t="s">
        <v>205</v>
      </c>
      <c r="C318" s="13" t="s">
        <v>206</v>
      </c>
      <c r="D318" s="13" t="s">
        <v>205</v>
      </c>
      <c r="E318" s="1" t="s">
        <v>140</v>
      </c>
      <c r="F318" s="1" t="s">
        <v>106</v>
      </c>
      <c r="G318" s="32" t="s">
        <v>106</v>
      </c>
      <c r="H318" s="26">
        <f t="shared" si="4"/>
        <v>1725626</v>
      </c>
      <c r="I318" s="40" t="s">
        <v>97</v>
      </c>
      <c r="J318" s="41">
        <f>VLOOKUP(I318,'Money Won'!$A$2:$B$89,2,0)</f>
        <v>63663</v>
      </c>
      <c r="K318" s="42" t="s">
        <v>63</v>
      </c>
      <c r="L318" s="41">
        <f>VLOOKUP(K318,'Money Won'!$A$2:$B$89,2,0)</f>
        <v>386375</v>
      </c>
      <c r="M318" s="14" t="s">
        <v>46</v>
      </c>
      <c r="N318" s="15">
        <f>VLOOKUP(M318,'Money Won'!$A$2:$B$89,2,0)</f>
        <v>154000</v>
      </c>
      <c r="O318" s="14" t="s">
        <v>68</v>
      </c>
      <c r="P318" s="15">
        <f>VLOOKUP(O318,'Money Won'!$A$2:$B$89,2,0)</f>
        <v>192500</v>
      </c>
      <c r="Q318" s="14" t="s">
        <v>80</v>
      </c>
      <c r="R318" s="15">
        <f>VLOOKUP(Q318,'Money Won'!$A$2:$B$89,2,0)</f>
        <v>76450</v>
      </c>
      <c r="S318" s="16" t="s">
        <v>23</v>
      </c>
      <c r="T318" s="17">
        <f>VLOOKUP(S318,'Money Won'!$A$2:$B$89,2,0)</f>
        <v>63663</v>
      </c>
      <c r="U318" s="16" t="s">
        <v>81</v>
      </c>
      <c r="V318" s="17">
        <f>VLOOKUP(U318,'Money Won'!$A$2:$B$89,2,0)</f>
        <v>76450</v>
      </c>
      <c r="W318" s="16" t="s">
        <v>115</v>
      </c>
      <c r="X318" s="17">
        <f>VLOOKUP(W318,'Money Won'!$A$2:$B$89,2,0)</f>
        <v>46200</v>
      </c>
      <c r="Y318" s="18" t="s">
        <v>26</v>
      </c>
      <c r="Z318" s="19">
        <f>VLOOKUP(Y318,'Money Won'!$A$2:$B$89,2,0)</f>
        <v>93775</v>
      </c>
      <c r="AA318" s="20" t="s">
        <v>130</v>
      </c>
      <c r="AB318" s="19">
        <f>VLOOKUP(AA318,'Money Won'!$A$2:$B$89,2,0)</f>
        <v>386375</v>
      </c>
      <c r="AC318" s="20" t="s">
        <v>82</v>
      </c>
      <c r="AD318" s="19">
        <f>VLOOKUP(AC318,'Money Won'!$A$2:$B$89,2,0)</f>
        <v>93775</v>
      </c>
      <c r="AE318" s="45" t="s">
        <v>28</v>
      </c>
      <c r="AF318" s="46">
        <f>VLOOKUP(AE318,'Money Won'!$A$2:$B$89,2,0)</f>
        <v>46200</v>
      </c>
      <c r="AG318" s="47" t="s">
        <v>87</v>
      </c>
      <c r="AH318" s="46">
        <f>VLOOKUP(AG318,'Money Won'!$A$2:$B$89,2,0)</f>
        <v>46200</v>
      </c>
      <c r="AI318" s="110" t="s">
        <v>133</v>
      </c>
      <c r="AJ318" s="36">
        <f>VLOOKUP(AI318,'Money Won'!$A$2:$B$89,2,0)</f>
        <v>0</v>
      </c>
    </row>
    <row r="319" spans="1:36" x14ac:dyDescent="0.2">
      <c r="A319" s="1">
        <v>54</v>
      </c>
      <c r="B319" s="13" t="s">
        <v>649</v>
      </c>
      <c r="C319" s="13" t="s">
        <v>641</v>
      </c>
      <c r="D319" s="13" t="s">
        <v>642</v>
      </c>
      <c r="E319" s="1" t="s">
        <v>140</v>
      </c>
      <c r="F319" s="1" t="s">
        <v>106</v>
      </c>
      <c r="G319" s="32" t="s">
        <v>106</v>
      </c>
      <c r="H319" s="26">
        <f t="shared" si="4"/>
        <v>1725233</v>
      </c>
      <c r="I319" s="40" t="s">
        <v>21</v>
      </c>
      <c r="J319" s="41">
        <f>VLOOKUP(I319,'Money Won'!$A$2:$B$89,2,0)</f>
        <v>286000</v>
      </c>
      <c r="K319" s="42" t="s">
        <v>31</v>
      </c>
      <c r="L319" s="41">
        <f>VLOOKUP(K319,'Money Won'!$A$2:$B$89,2,0)</f>
        <v>170500</v>
      </c>
      <c r="M319" s="14" t="s">
        <v>57</v>
      </c>
      <c r="N319" s="15">
        <f>VLOOKUP(M319,'Money Won'!$A$2:$B$89,2,0)</f>
        <v>63663</v>
      </c>
      <c r="O319" s="14" t="s">
        <v>83</v>
      </c>
      <c r="P319" s="15">
        <f>VLOOKUP(O319,'Money Won'!$A$2:$B$89,2,0)</f>
        <v>231000</v>
      </c>
      <c r="Q319" s="14" t="s">
        <v>60</v>
      </c>
      <c r="R319" s="15">
        <f>VLOOKUP(Q319,'Money Won'!$A$2:$B$89,2,0)</f>
        <v>386375</v>
      </c>
      <c r="S319" s="16" t="s">
        <v>117</v>
      </c>
      <c r="T319" s="17">
        <f>VLOOKUP(S319,'Money Won'!$A$2:$B$89,2,0)</f>
        <v>35200</v>
      </c>
      <c r="U319" s="16" t="s">
        <v>118</v>
      </c>
      <c r="V319" s="17">
        <f>VLOOKUP(U319,'Money Won'!$A$2:$B$89,2,0)</f>
        <v>27720</v>
      </c>
      <c r="W319" s="16" t="s">
        <v>115</v>
      </c>
      <c r="X319" s="17">
        <f>VLOOKUP(W319,'Money Won'!$A$2:$B$89,2,0)</f>
        <v>46200</v>
      </c>
      <c r="Y319" s="18" t="s">
        <v>130</v>
      </c>
      <c r="Z319" s="19">
        <f>VLOOKUP(Y319,'Money Won'!$A$2:$B$89,2,0)</f>
        <v>386375</v>
      </c>
      <c r="AA319" s="20" t="s">
        <v>128</v>
      </c>
      <c r="AB319" s="19">
        <f>VLOOKUP(AA319,'Money Won'!$A$2:$B$89,2,0)</f>
        <v>26000</v>
      </c>
      <c r="AC319" s="114" t="s">
        <v>91</v>
      </c>
      <c r="AD319" s="19">
        <f>VLOOKUP(AC319,'Money Won'!$A$2:$B$89,2,0)</f>
        <v>10000</v>
      </c>
      <c r="AE319" s="113" t="s">
        <v>27</v>
      </c>
      <c r="AF319" s="46">
        <f>VLOOKUP(AE319,'Money Won'!$A$2:$B$89,2,0)</f>
        <v>10000</v>
      </c>
      <c r="AG319" s="47" t="s">
        <v>28</v>
      </c>
      <c r="AH319" s="46">
        <f>VLOOKUP(AG319,'Money Won'!$A$2:$B$89,2,0)</f>
        <v>46200</v>
      </c>
      <c r="AI319" s="110" t="s">
        <v>136</v>
      </c>
      <c r="AJ319" s="36">
        <f>VLOOKUP(AI319,'Money Won'!$A$2:$B$89,2,0)</f>
        <v>0</v>
      </c>
    </row>
    <row r="320" spans="1:36" x14ac:dyDescent="0.2">
      <c r="A320" s="22">
        <v>171</v>
      </c>
      <c r="B320" s="13" t="s">
        <v>180</v>
      </c>
      <c r="C320" s="13" t="s">
        <v>178</v>
      </c>
      <c r="D320" s="13" t="s">
        <v>181</v>
      </c>
      <c r="E320" s="1" t="s">
        <v>140</v>
      </c>
      <c r="F320" s="1" t="s">
        <v>106</v>
      </c>
      <c r="G320" s="32" t="s">
        <v>106</v>
      </c>
      <c r="H320" s="26">
        <f t="shared" si="4"/>
        <v>1720473</v>
      </c>
      <c r="I320" s="40" t="s">
        <v>54</v>
      </c>
      <c r="J320" s="41">
        <f>VLOOKUP(I320,'Money Won'!$A$2:$B$89,2,0)</f>
        <v>231000</v>
      </c>
      <c r="K320" s="42" t="s">
        <v>21</v>
      </c>
      <c r="L320" s="41">
        <f>VLOOKUP(K320,'Money Won'!$A$2:$B$89,2,0)</f>
        <v>286000</v>
      </c>
      <c r="M320" s="14" t="s">
        <v>55</v>
      </c>
      <c r="N320" s="15">
        <f>VLOOKUP(M320,'Money Won'!$A$2:$B$89,2,0)</f>
        <v>231000</v>
      </c>
      <c r="O320" s="14" t="s">
        <v>46</v>
      </c>
      <c r="P320" s="15">
        <f>VLOOKUP(O320,'Money Won'!$A$2:$B$89,2,0)</f>
        <v>154000</v>
      </c>
      <c r="Q320" s="111" t="s">
        <v>103</v>
      </c>
      <c r="R320" s="15">
        <f>VLOOKUP(Q320,'Money Won'!$A$2:$B$89,2,0)</f>
        <v>10000</v>
      </c>
      <c r="S320" s="16" t="s">
        <v>114</v>
      </c>
      <c r="T320" s="17">
        <f>VLOOKUP(S320,'Money Won'!$A$2:$B$89,2,0)</f>
        <v>35200</v>
      </c>
      <c r="U320" s="16" t="s">
        <v>23</v>
      </c>
      <c r="V320" s="17">
        <f>VLOOKUP(U320,'Money Won'!$A$2:$B$89,2,0)</f>
        <v>63663</v>
      </c>
      <c r="W320" s="116" t="s">
        <v>92</v>
      </c>
      <c r="X320" s="17">
        <f>VLOOKUP(W320,'Money Won'!$A$2:$B$89,2,0)</f>
        <v>10000</v>
      </c>
      <c r="Y320" s="18" t="s">
        <v>26</v>
      </c>
      <c r="Z320" s="19">
        <f>VLOOKUP(Y320,'Money Won'!$A$2:$B$89,2,0)</f>
        <v>93775</v>
      </c>
      <c r="AA320" s="20" t="s">
        <v>130</v>
      </c>
      <c r="AB320" s="19">
        <f>VLOOKUP(AA320,'Money Won'!$A$2:$B$89,2,0)</f>
        <v>386375</v>
      </c>
      <c r="AC320" s="20" t="s">
        <v>131</v>
      </c>
      <c r="AD320" s="19">
        <f>VLOOKUP(AC320,'Money Won'!$A$2:$B$89,2,0)</f>
        <v>27060</v>
      </c>
      <c r="AE320" s="45" t="s">
        <v>28</v>
      </c>
      <c r="AF320" s="46">
        <f>VLOOKUP(AE320,'Money Won'!$A$2:$B$89,2,0)</f>
        <v>46200</v>
      </c>
      <c r="AG320" s="47" t="s">
        <v>87</v>
      </c>
      <c r="AH320" s="46">
        <f>VLOOKUP(AG320,'Money Won'!$A$2:$B$89,2,0)</f>
        <v>46200</v>
      </c>
      <c r="AI320" s="35" t="s">
        <v>134</v>
      </c>
      <c r="AJ320" s="36">
        <f>VLOOKUP(AI320,'Money Won'!$A$2:$B$89,2,0)</f>
        <v>100000</v>
      </c>
    </row>
    <row r="321" spans="1:36" x14ac:dyDescent="0.2">
      <c r="A321" s="1">
        <v>451</v>
      </c>
      <c r="B321" s="13" t="s">
        <v>746</v>
      </c>
      <c r="C321" s="13" t="s">
        <v>745</v>
      </c>
      <c r="D321" s="13" t="s">
        <v>748</v>
      </c>
      <c r="E321" s="1" t="s">
        <v>140</v>
      </c>
      <c r="F321" s="1" t="s">
        <v>106</v>
      </c>
      <c r="G321" s="32" t="s">
        <v>106</v>
      </c>
      <c r="H321" s="26">
        <f t="shared" si="4"/>
        <v>1718050</v>
      </c>
      <c r="I321" s="40" t="s">
        <v>22</v>
      </c>
      <c r="J321" s="41">
        <f>VLOOKUP(I321,'Money Won'!$A$2:$B$89,2,0)</f>
        <v>386375</v>
      </c>
      <c r="K321" s="42" t="s">
        <v>52</v>
      </c>
      <c r="L321" s="41">
        <f>VLOOKUP(K321,'Money Won'!$A$2:$B$89,2,0)</f>
        <v>55275</v>
      </c>
      <c r="M321" s="111" t="s">
        <v>103</v>
      </c>
      <c r="N321" s="15">
        <f>VLOOKUP(M321,'Money Won'!$A$2:$B$89,2,0)</f>
        <v>10000</v>
      </c>
      <c r="O321" s="14" t="s">
        <v>32</v>
      </c>
      <c r="P321" s="15">
        <f>VLOOKUP(O321,'Money Won'!$A$2:$B$89,2,0)</f>
        <v>319000</v>
      </c>
      <c r="Q321" s="111" t="s">
        <v>43</v>
      </c>
      <c r="R321" s="15">
        <f>VLOOKUP(Q321,'Money Won'!$A$2:$B$89,2,0)</f>
        <v>10000</v>
      </c>
      <c r="S321" s="116" t="s">
        <v>85</v>
      </c>
      <c r="T321" s="17">
        <f>VLOOKUP(S321,'Money Won'!$A$2:$B$89,2,0)</f>
        <v>10000</v>
      </c>
      <c r="U321" s="16" t="s">
        <v>116</v>
      </c>
      <c r="V321" s="17">
        <f>VLOOKUP(U321,'Money Won'!$A$2:$B$89,2,0)</f>
        <v>286000</v>
      </c>
      <c r="W321" s="16" t="s">
        <v>81</v>
      </c>
      <c r="X321" s="17">
        <f>VLOOKUP(W321,'Money Won'!$A$2:$B$89,2,0)</f>
        <v>76450</v>
      </c>
      <c r="Y321" s="18" t="s">
        <v>64</v>
      </c>
      <c r="Z321" s="19">
        <f>VLOOKUP(Y321,'Money Won'!$A$2:$B$89,2,0)</f>
        <v>93775</v>
      </c>
      <c r="AA321" s="114" t="s">
        <v>44</v>
      </c>
      <c r="AB321" s="19">
        <f>VLOOKUP(AA321,'Money Won'!$A$2:$B$89,2,0)</f>
        <v>10000</v>
      </c>
      <c r="AC321" s="20" t="s">
        <v>130</v>
      </c>
      <c r="AD321" s="19">
        <f>VLOOKUP(AC321,'Money Won'!$A$2:$B$89,2,0)</f>
        <v>386375</v>
      </c>
      <c r="AE321" s="45" t="s">
        <v>95</v>
      </c>
      <c r="AF321" s="46">
        <f>VLOOKUP(AE321,'Money Won'!$A$2:$B$89,2,0)</f>
        <v>28600</v>
      </c>
      <c r="AG321" s="47" t="s">
        <v>28</v>
      </c>
      <c r="AH321" s="46">
        <f>VLOOKUP(AG321,'Money Won'!$A$2:$B$89,2,0)</f>
        <v>46200</v>
      </c>
      <c r="AI321" s="110" t="s">
        <v>138</v>
      </c>
      <c r="AJ321" s="36">
        <f>VLOOKUP(AI321,'Money Won'!$A$2:$B$89,2,0)</f>
        <v>0</v>
      </c>
    </row>
    <row r="322" spans="1:36" x14ac:dyDescent="0.2">
      <c r="A322" s="1">
        <v>274</v>
      </c>
      <c r="B322" s="13" t="s">
        <v>545</v>
      </c>
      <c r="C322" s="13" t="s">
        <v>543</v>
      </c>
      <c r="D322" s="13" t="s">
        <v>546</v>
      </c>
      <c r="E322" s="1" t="s">
        <v>140</v>
      </c>
      <c r="F322" s="1" t="s">
        <v>106</v>
      </c>
      <c r="G322" s="32" t="s">
        <v>106</v>
      </c>
      <c r="H322" s="26">
        <f t="shared" ref="H322:H385" si="5">SUM(J322)+L322+N322+P322+R322+T322+V322+X322+Z322+AB322+AD322+AF322+AH322+AJ322</f>
        <v>1709313</v>
      </c>
      <c r="I322" s="40" t="s">
        <v>22</v>
      </c>
      <c r="J322" s="41">
        <f>VLOOKUP(I322,'Money Won'!$A$2:$B$89,2,0)</f>
        <v>386375</v>
      </c>
      <c r="K322" s="42" t="s">
        <v>97</v>
      </c>
      <c r="L322" s="41">
        <f>VLOOKUP(K322,'Money Won'!$A$2:$B$89,2,0)</f>
        <v>63663</v>
      </c>
      <c r="M322" s="14" t="s">
        <v>68</v>
      </c>
      <c r="N322" s="15">
        <f>VLOOKUP(M322,'Money Won'!$A$2:$B$89,2,0)</f>
        <v>192500</v>
      </c>
      <c r="O322" s="111" t="s">
        <v>103</v>
      </c>
      <c r="P322" s="15">
        <f>VLOOKUP(O322,'Money Won'!$A$2:$B$89,2,0)</f>
        <v>10000</v>
      </c>
      <c r="Q322" s="14" t="s">
        <v>25</v>
      </c>
      <c r="R322" s="15">
        <f>VLOOKUP(Q322,'Money Won'!$A$2:$B$89,2,0)</f>
        <v>528000</v>
      </c>
      <c r="S322" s="116" t="s">
        <v>92</v>
      </c>
      <c r="T322" s="17">
        <f>VLOOKUP(S322,'Money Won'!$A$2:$B$89,2,0)</f>
        <v>10000</v>
      </c>
      <c r="U322" s="116" t="s">
        <v>85</v>
      </c>
      <c r="V322" s="17">
        <f>VLOOKUP(U322,'Money Won'!$A$2:$B$89,2,0)</f>
        <v>10000</v>
      </c>
      <c r="W322" s="16" t="s">
        <v>115</v>
      </c>
      <c r="X322" s="17">
        <f>VLOOKUP(W322,'Money Won'!$A$2:$B$89,2,0)</f>
        <v>46200</v>
      </c>
      <c r="Y322" s="18" t="s">
        <v>130</v>
      </c>
      <c r="Z322" s="19">
        <f>VLOOKUP(Y322,'Money Won'!$A$2:$B$89,2,0)</f>
        <v>386375</v>
      </c>
      <c r="AA322" s="114" t="s">
        <v>121</v>
      </c>
      <c r="AB322" s="19">
        <f>VLOOKUP(AA322,'Money Won'!$A$2:$B$89,2,0)</f>
        <v>10000</v>
      </c>
      <c r="AC322" s="114" t="s">
        <v>129</v>
      </c>
      <c r="AD322" s="19">
        <f>VLOOKUP(AC322,'Money Won'!$A$2:$B$89,2,0)</f>
        <v>10000</v>
      </c>
      <c r="AE322" s="45" t="s">
        <v>28</v>
      </c>
      <c r="AF322" s="46">
        <f>VLOOKUP(AE322,'Money Won'!$A$2:$B$89,2,0)</f>
        <v>46200</v>
      </c>
      <c r="AG322" s="112" t="s">
        <v>27</v>
      </c>
      <c r="AH322" s="46">
        <f>VLOOKUP(AG322,'Money Won'!$A$2:$B$89,2,0)</f>
        <v>10000</v>
      </c>
      <c r="AI322" s="110" t="s">
        <v>135</v>
      </c>
      <c r="AJ322" s="36">
        <f>VLOOKUP(AI322,'Money Won'!$A$2:$B$89,2,0)</f>
        <v>0</v>
      </c>
    </row>
    <row r="323" spans="1:36" x14ac:dyDescent="0.2">
      <c r="A323" s="22">
        <v>157</v>
      </c>
      <c r="B323" s="13" t="s">
        <v>761</v>
      </c>
      <c r="C323" s="13" t="s">
        <v>760</v>
      </c>
      <c r="D323" s="13" t="s">
        <v>761</v>
      </c>
      <c r="E323" s="1" t="s">
        <v>140</v>
      </c>
      <c r="F323" s="1" t="s">
        <v>106</v>
      </c>
      <c r="G323" s="32" t="s">
        <v>106</v>
      </c>
      <c r="H323" s="26">
        <f t="shared" si="5"/>
        <v>1708976</v>
      </c>
      <c r="I323" s="40" t="s">
        <v>29</v>
      </c>
      <c r="J323" s="41">
        <f>VLOOKUP(I323,'Money Won'!$A$2:$B$89,2,0)</f>
        <v>748000</v>
      </c>
      <c r="K323" s="42" t="s">
        <v>97</v>
      </c>
      <c r="L323" s="41">
        <f>VLOOKUP(K323,'Money Won'!$A$2:$B$89,2,0)</f>
        <v>63663</v>
      </c>
      <c r="M323" s="14" t="s">
        <v>68</v>
      </c>
      <c r="N323" s="15">
        <f>VLOOKUP(M323,'Money Won'!$A$2:$B$89,2,0)</f>
        <v>192500</v>
      </c>
      <c r="O323" s="111" t="s">
        <v>103</v>
      </c>
      <c r="P323" s="15">
        <f>VLOOKUP(O323,'Money Won'!$A$2:$B$89,2,0)</f>
        <v>10000</v>
      </c>
      <c r="Q323" s="111" t="s">
        <v>111</v>
      </c>
      <c r="R323" s="15">
        <f>VLOOKUP(Q323,'Money Won'!$A$2:$B$89,2,0)</f>
        <v>10000</v>
      </c>
      <c r="S323" s="116" t="s">
        <v>92</v>
      </c>
      <c r="T323" s="17">
        <f>VLOOKUP(S323,'Money Won'!$A$2:$B$89,2,0)</f>
        <v>10000</v>
      </c>
      <c r="U323" s="16" t="s">
        <v>23</v>
      </c>
      <c r="V323" s="17">
        <f>VLOOKUP(U323,'Money Won'!$A$2:$B$89,2,0)</f>
        <v>63663</v>
      </c>
      <c r="W323" s="16" t="s">
        <v>115</v>
      </c>
      <c r="X323" s="17">
        <f>VLOOKUP(W323,'Money Won'!$A$2:$B$89,2,0)</f>
        <v>46200</v>
      </c>
      <c r="Y323" s="115" t="s">
        <v>44</v>
      </c>
      <c r="Z323" s="19">
        <f>VLOOKUP(Y323,'Money Won'!$A$2:$B$89,2,0)</f>
        <v>10000</v>
      </c>
      <c r="AA323" s="20" t="s">
        <v>26</v>
      </c>
      <c r="AB323" s="19">
        <f>VLOOKUP(AA323,'Money Won'!$A$2:$B$89,2,0)</f>
        <v>93775</v>
      </c>
      <c r="AC323" s="20" t="s">
        <v>130</v>
      </c>
      <c r="AD323" s="19">
        <f>VLOOKUP(AC323,'Money Won'!$A$2:$B$89,2,0)</f>
        <v>386375</v>
      </c>
      <c r="AE323" s="45" t="s">
        <v>95</v>
      </c>
      <c r="AF323" s="46">
        <f>VLOOKUP(AE323,'Money Won'!$A$2:$B$89,2,0)</f>
        <v>28600</v>
      </c>
      <c r="AG323" s="47" t="s">
        <v>87</v>
      </c>
      <c r="AH323" s="46">
        <f>VLOOKUP(AG323,'Money Won'!$A$2:$B$89,2,0)</f>
        <v>46200</v>
      </c>
      <c r="AI323" s="110" t="s">
        <v>136</v>
      </c>
      <c r="AJ323" s="36">
        <f>VLOOKUP(AI323,'Money Won'!$A$2:$B$89,2,0)</f>
        <v>0</v>
      </c>
    </row>
    <row r="324" spans="1:36" x14ac:dyDescent="0.2">
      <c r="A324" s="1">
        <v>354</v>
      </c>
      <c r="B324" s="13" t="s">
        <v>696</v>
      </c>
      <c r="C324" s="13" t="s">
        <v>692</v>
      </c>
      <c r="D324" s="13" t="s">
        <v>694</v>
      </c>
      <c r="E324" s="1" t="s">
        <v>140</v>
      </c>
      <c r="F324" s="1" t="s">
        <v>106</v>
      </c>
      <c r="G324" s="32" t="s">
        <v>106</v>
      </c>
      <c r="H324" s="26">
        <f t="shared" si="5"/>
        <v>1707675</v>
      </c>
      <c r="I324" s="40" t="s">
        <v>21</v>
      </c>
      <c r="J324" s="41">
        <f>VLOOKUP(I324,'Money Won'!$A$2:$B$89,2,0)</f>
        <v>286000</v>
      </c>
      <c r="K324" s="42" t="s">
        <v>52</v>
      </c>
      <c r="L324" s="41">
        <f>VLOOKUP(K324,'Money Won'!$A$2:$B$89,2,0)</f>
        <v>55275</v>
      </c>
      <c r="M324" s="14" t="s">
        <v>68</v>
      </c>
      <c r="N324" s="15">
        <f>VLOOKUP(M324,'Money Won'!$A$2:$B$89,2,0)</f>
        <v>192500</v>
      </c>
      <c r="O324" s="14" t="s">
        <v>46</v>
      </c>
      <c r="P324" s="15">
        <f>VLOOKUP(O324,'Money Won'!$A$2:$B$89,2,0)</f>
        <v>154000</v>
      </c>
      <c r="Q324" s="14" t="s">
        <v>100</v>
      </c>
      <c r="R324" s="15">
        <f>VLOOKUP(Q324,'Money Won'!$A$2:$B$89,2,0)</f>
        <v>76450</v>
      </c>
      <c r="S324" s="16" t="s">
        <v>81</v>
      </c>
      <c r="T324" s="17">
        <f>VLOOKUP(S324,'Money Won'!$A$2:$B$89,2,0)</f>
        <v>76450</v>
      </c>
      <c r="U324" s="16" t="s">
        <v>88</v>
      </c>
      <c r="V324" s="17">
        <f>VLOOKUP(U324,'Money Won'!$A$2:$B$89,2,0)</f>
        <v>128150</v>
      </c>
      <c r="W324" s="16" t="s">
        <v>113</v>
      </c>
      <c r="X324" s="17">
        <f>VLOOKUP(W324,'Money Won'!$A$2:$B$89,2,0)</f>
        <v>192500</v>
      </c>
      <c r="Y324" s="115" t="s">
        <v>44</v>
      </c>
      <c r="Z324" s="19">
        <f>VLOOKUP(Y324,'Money Won'!$A$2:$B$89,2,0)</f>
        <v>10000</v>
      </c>
      <c r="AA324" s="20" t="s">
        <v>130</v>
      </c>
      <c r="AB324" s="19">
        <f>VLOOKUP(AA324,'Money Won'!$A$2:$B$89,2,0)</f>
        <v>386375</v>
      </c>
      <c r="AC324" s="20" t="s">
        <v>82</v>
      </c>
      <c r="AD324" s="19">
        <f>VLOOKUP(AC324,'Money Won'!$A$2:$B$89,2,0)</f>
        <v>93775</v>
      </c>
      <c r="AE324" s="45" t="s">
        <v>28</v>
      </c>
      <c r="AF324" s="46">
        <f>VLOOKUP(AE324,'Money Won'!$A$2:$B$89,2,0)</f>
        <v>46200</v>
      </c>
      <c r="AG324" s="112" t="s">
        <v>90</v>
      </c>
      <c r="AH324" s="46">
        <f>VLOOKUP(AG324,'Money Won'!$A$2:$B$89,2,0)</f>
        <v>10000</v>
      </c>
      <c r="AI324" s="110" t="s">
        <v>136</v>
      </c>
      <c r="AJ324" s="36">
        <f>VLOOKUP(AI324,'Money Won'!$A$2:$B$89,2,0)</f>
        <v>0</v>
      </c>
    </row>
    <row r="325" spans="1:36" x14ac:dyDescent="0.2">
      <c r="A325" s="1">
        <v>41</v>
      </c>
      <c r="B325" s="13" t="s">
        <v>274</v>
      </c>
      <c r="C325" s="13" t="s">
        <v>278</v>
      </c>
      <c r="D325" s="13" t="s">
        <v>277</v>
      </c>
      <c r="E325" s="1" t="s">
        <v>140</v>
      </c>
      <c r="F325" s="1" t="s">
        <v>106</v>
      </c>
      <c r="G325" s="32" t="s">
        <v>106</v>
      </c>
      <c r="H325" s="26">
        <f t="shared" si="5"/>
        <v>1707125</v>
      </c>
      <c r="I325" s="40" t="s">
        <v>31</v>
      </c>
      <c r="J325" s="41">
        <f>VLOOKUP(I325,'Money Won'!$A$2:$B$89,2,0)</f>
        <v>170500</v>
      </c>
      <c r="K325" s="42" t="s">
        <v>21</v>
      </c>
      <c r="L325" s="41">
        <f>VLOOKUP(K325,'Money Won'!$A$2:$B$89,2,0)</f>
        <v>286000</v>
      </c>
      <c r="M325" s="14" t="s">
        <v>46</v>
      </c>
      <c r="N325" s="15">
        <f>VLOOKUP(M325,'Money Won'!$A$2:$B$89,2,0)</f>
        <v>154000</v>
      </c>
      <c r="O325" s="14" t="s">
        <v>68</v>
      </c>
      <c r="P325" s="15">
        <f>VLOOKUP(O325,'Money Won'!$A$2:$B$89,2,0)</f>
        <v>192500</v>
      </c>
      <c r="Q325" s="14" t="s">
        <v>60</v>
      </c>
      <c r="R325" s="15">
        <f>VLOOKUP(Q325,'Money Won'!$A$2:$B$89,2,0)</f>
        <v>386375</v>
      </c>
      <c r="S325" s="16" t="s">
        <v>108</v>
      </c>
      <c r="T325" s="17">
        <f>VLOOKUP(S325,'Money Won'!$A$2:$B$89,2,0)</f>
        <v>128150</v>
      </c>
      <c r="U325" s="16" t="s">
        <v>88</v>
      </c>
      <c r="V325" s="17">
        <f>VLOOKUP(U325,'Money Won'!$A$2:$B$89,2,0)</f>
        <v>128150</v>
      </c>
      <c r="W325" s="16" t="s">
        <v>78</v>
      </c>
      <c r="X325" s="17">
        <f>VLOOKUP(W325,'Money Won'!$A$2:$B$89,2,0)</f>
        <v>55275</v>
      </c>
      <c r="Y325" s="18" t="s">
        <v>26</v>
      </c>
      <c r="Z325" s="19">
        <f>VLOOKUP(Y325,'Money Won'!$A$2:$B$89,2,0)</f>
        <v>93775</v>
      </c>
      <c r="AA325" s="20" t="s">
        <v>33</v>
      </c>
      <c r="AB325" s="19">
        <f>VLOOKUP(AA325,'Money Won'!$A$2:$B$89,2,0)</f>
        <v>46200</v>
      </c>
      <c r="AC325" s="114" t="s">
        <v>91</v>
      </c>
      <c r="AD325" s="19">
        <f>VLOOKUP(AC325,'Money Won'!$A$2:$B$89,2,0)</f>
        <v>10000</v>
      </c>
      <c r="AE325" s="113" t="s">
        <v>27</v>
      </c>
      <c r="AF325" s="46">
        <f>VLOOKUP(AE325,'Money Won'!$A$2:$B$89,2,0)</f>
        <v>10000</v>
      </c>
      <c r="AG325" s="47" t="s">
        <v>87</v>
      </c>
      <c r="AH325" s="46">
        <f>VLOOKUP(AG325,'Money Won'!$A$2:$B$89,2,0)</f>
        <v>46200</v>
      </c>
      <c r="AI325" s="110" t="s">
        <v>135</v>
      </c>
      <c r="AJ325" s="36">
        <f>VLOOKUP(AI325,'Money Won'!$A$2:$B$89,2,0)</f>
        <v>0</v>
      </c>
    </row>
    <row r="326" spans="1:36" x14ac:dyDescent="0.2">
      <c r="A326" s="22">
        <v>358</v>
      </c>
      <c r="B326" s="13" t="s">
        <v>854</v>
      </c>
      <c r="C326" s="13" t="s">
        <v>853</v>
      </c>
      <c r="D326" s="13" t="s">
        <v>854</v>
      </c>
      <c r="E326" s="1" t="s">
        <v>140</v>
      </c>
      <c r="F326" s="1" t="s">
        <v>106</v>
      </c>
      <c r="G326" s="32" t="s">
        <v>106</v>
      </c>
      <c r="H326" s="26">
        <f t="shared" si="5"/>
        <v>1703035</v>
      </c>
      <c r="I326" s="40" t="s">
        <v>31</v>
      </c>
      <c r="J326" s="41">
        <f>VLOOKUP(I326,'Money Won'!$A$2:$B$89,2,0)</f>
        <v>170500</v>
      </c>
      <c r="K326" s="42" t="s">
        <v>54</v>
      </c>
      <c r="L326" s="41">
        <f>VLOOKUP(K326,'Money Won'!$A$2:$B$89,2,0)</f>
        <v>231000</v>
      </c>
      <c r="M326" s="14" t="s">
        <v>68</v>
      </c>
      <c r="N326" s="15">
        <f>VLOOKUP(M326,'Money Won'!$A$2:$B$89,2,0)</f>
        <v>192500</v>
      </c>
      <c r="O326" s="111" t="s">
        <v>103</v>
      </c>
      <c r="P326" s="15">
        <f>VLOOKUP(O326,'Money Won'!$A$2:$B$89,2,0)</f>
        <v>10000</v>
      </c>
      <c r="Q326" s="14" t="s">
        <v>25</v>
      </c>
      <c r="R326" s="15">
        <f>VLOOKUP(Q326,'Money Won'!$A$2:$B$89,2,0)</f>
        <v>528000</v>
      </c>
      <c r="S326" s="16" t="s">
        <v>114</v>
      </c>
      <c r="T326" s="17">
        <f>VLOOKUP(S326,'Money Won'!$A$2:$B$89,2,0)</f>
        <v>35200</v>
      </c>
      <c r="U326" s="116" t="s">
        <v>85</v>
      </c>
      <c r="V326" s="17">
        <f>VLOOKUP(U326,'Money Won'!$A$2:$B$89,2,0)</f>
        <v>10000</v>
      </c>
      <c r="W326" s="116" t="s">
        <v>92</v>
      </c>
      <c r="X326" s="17">
        <f>VLOOKUP(W326,'Money Won'!$A$2:$B$89,2,0)</f>
        <v>10000</v>
      </c>
      <c r="Y326" s="18" t="s">
        <v>130</v>
      </c>
      <c r="Z326" s="19">
        <f>VLOOKUP(Y326,'Money Won'!$A$2:$B$89,2,0)</f>
        <v>386375</v>
      </c>
      <c r="AA326" s="114" t="s">
        <v>44</v>
      </c>
      <c r="AB326" s="19">
        <f>VLOOKUP(AA326,'Money Won'!$A$2:$B$89,2,0)</f>
        <v>10000</v>
      </c>
      <c r="AC326" s="20" t="s">
        <v>131</v>
      </c>
      <c r="AD326" s="19">
        <f>VLOOKUP(AC326,'Money Won'!$A$2:$B$89,2,0)</f>
        <v>27060</v>
      </c>
      <c r="AE326" s="45" t="s">
        <v>28</v>
      </c>
      <c r="AF326" s="46">
        <f>VLOOKUP(AE326,'Money Won'!$A$2:$B$89,2,0)</f>
        <v>46200</v>
      </c>
      <c r="AG326" s="47" t="s">
        <v>87</v>
      </c>
      <c r="AH326" s="46">
        <f>VLOOKUP(AG326,'Money Won'!$A$2:$B$89,2,0)</f>
        <v>46200</v>
      </c>
      <c r="AI326" s="110" t="s">
        <v>136</v>
      </c>
      <c r="AJ326" s="36">
        <f>VLOOKUP(AI326,'Money Won'!$A$2:$B$89,2,0)</f>
        <v>0</v>
      </c>
    </row>
    <row r="327" spans="1:36" x14ac:dyDescent="0.2">
      <c r="A327" s="1">
        <v>457</v>
      </c>
      <c r="B327" s="13" t="s">
        <v>342</v>
      </c>
      <c r="C327" s="13" t="s">
        <v>341</v>
      </c>
      <c r="D327" s="13" t="s">
        <v>340</v>
      </c>
      <c r="E327" s="1" t="s">
        <v>140</v>
      </c>
      <c r="F327" s="1" t="s">
        <v>106</v>
      </c>
      <c r="G327" s="32" t="s">
        <v>106</v>
      </c>
      <c r="H327" s="26">
        <f t="shared" si="5"/>
        <v>1702100</v>
      </c>
      <c r="I327" s="40" t="s">
        <v>21</v>
      </c>
      <c r="J327" s="41">
        <f>VLOOKUP(I327,'Money Won'!$A$2:$B$89,2,0)</f>
        <v>286000</v>
      </c>
      <c r="K327" s="42" t="s">
        <v>31</v>
      </c>
      <c r="L327" s="41">
        <f>VLOOKUP(K327,'Money Won'!$A$2:$B$89,2,0)</f>
        <v>170500</v>
      </c>
      <c r="M327" s="14" t="s">
        <v>25</v>
      </c>
      <c r="N327" s="15">
        <f>VLOOKUP(M327,'Money Won'!$A$2:$B$89,2,0)</f>
        <v>528000</v>
      </c>
      <c r="O327" s="111" t="s">
        <v>43</v>
      </c>
      <c r="P327" s="15">
        <f>VLOOKUP(O327,'Money Won'!$A$2:$B$89,2,0)</f>
        <v>10000</v>
      </c>
      <c r="Q327" s="14" t="s">
        <v>60</v>
      </c>
      <c r="R327" s="15">
        <f>VLOOKUP(Q327,'Money Won'!$A$2:$B$89,2,0)</f>
        <v>386375</v>
      </c>
      <c r="S327" s="16" t="s">
        <v>81</v>
      </c>
      <c r="T327" s="17">
        <f>VLOOKUP(S327,'Money Won'!$A$2:$B$89,2,0)</f>
        <v>76450</v>
      </c>
      <c r="U327" s="116" t="s">
        <v>70</v>
      </c>
      <c r="V327" s="17">
        <f>VLOOKUP(U327,'Money Won'!$A$2:$B$89,2,0)</f>
        <v>10000</v>
      </c>
      <c r="W327" s="116" t="s">
        <v>105</v>
      </c>
      <c r="X327" s="17">
        <f>VLOOKUP(W327,'Money Won'!$A$2:$B$89,2,0)</f>
        <v>10000</v>
      </c>
      <c r="Y327" s="18" t="s">
        <v>33</v>
      </c>
      <c r="Z327" s="19">
        <f>VLOOKUP(Y327,'Money Won'!$A$2:$B$89,2,0)</f>
        <v>46200</v>
      </c>
      <c r="AA327" s="20" t="s">
        <v>26</v>
      </c>
      <c r="AB327" s="19">
        <f>VLOOKUP(AA327,'Money Won'!$A$2:$B$89,2,0)</f>
        <v>93775</v>
      </c>
      <c r="AC327" s="114" t="s">
        <v>123</v>
      </c>
      <c r="AD327" s="19">
        <f>VLOOKUP(AC327,'Money Won'!$A$2:$B$89,2,0)</f>
        <v>10000</v>
      </c>
      <c r="AE327" s="45" t="s">
        <v>95</v>
      </c>
      <c r="AF327" s="46">
        <f>VLOOKUP(AE327,'Money Won'!$A$2:$B$89,2,0)</f>
        <v>28600</v>
      </c>
      <c r="AG327" s="47" t="s">
        <v>28</v>
      </c>
      <c r="AH327" s="46">
        <f>VLOOKUP(AG327,'Money Won'!$A$2:$B$89,2,0)</f>
        <v>46200</v>
      </c>
      <c r="AI327" s="110" t="s">
        <v>138</v>
      </c>
      <c r="AJ327" s="36">
        <f>VLOOKUP(AI327,'Money Won'!$A$2:$B$89,2,0)</f>
        <v>0</v>
      </c>
    </row>
    <row r="328" spans="1:36" x14ac:dyDescent="0.2">
      <c r="A328" s="1">
        <v>50</v>
      </c>
      <c r="B328" s="13" t="s">
        <v>645</v>
      </c>
      <c r="C328" s="13" t="s">
        <v>641</v>
      </c>
      <c r="D328" s="13" t="s">
        <v>642</v>
      </c>
      <c r="E328" s="1" t="s">
        <v>140</v>
      </c>
      <c r="F328" s="1" t="s">
        <v>106</v>
      </c>
      <c r="G328" s="32" t="s">
        <v>106</v>
      </c>
      <c r="H328" s="26">
        <f t="shared" si="5"/>
        <v>1700883</v>
      </c>
      <c r="I328" s="40" t="s">
        <v>21</v>
      </c>
      <c r="J328" s="41">
        <f>VLOOKUP(I328,'Money Won'!$A$2:$B$89,2,0)</f>
        <v>286000</v>
      </c>
      <c r="K328" s="42" t="s">
        <v>54</v>
      </c>
      <c r="L328" s="41">
        <f>VLOOKUP(K328,'Money Won'!$A$2:$B$89,2,0)</f>
        <v>231000</v>
      </c>
      <c r="M328" s="14" t="s">
        <v>68</v>
      </c>
      <c r="N328" s="15">
        <f>VLOOKUP(M328,'Money Won'!$A$2:$B$89,2,0)</f>
        <v>192500</v>
      </c>
      <c r="O328" s="14" t="s">
        <v>83</v>
      </c>
      <c r="P328" s="15">
        <f>VLOOKUP(O328,'Money Won'!$A$2:$B$89,2,0)</f>
        <v>231000</v>
      </c>
      <c r="Q328" s="14" t="s">
        <v>60</v>
      </c>
      <c r="R328" s="15">
        <f>VLOOKUP(Q328,'Money Won'!$A$2:$B$89,2,0)</f>
        <v>386375</v>
      </c>
      <c r="S328" s="16" t="s">
        <v>81</v>
      </c>
      <c r="T328" s="17">
        <f>VLOOKUP(S328,'Money Won'!$A$2:$B$89,2,0)</f>
        <v>76450</v>
      </c>
      <c r="U328" s="16" t="s">
        <v>118</v>
      </c>
      <c r="V328" s="17">
        <f>VLOOKUP(U328,'Money Won'!$A$2:$B$89,2,0)</f>
        <v>27720</v>
      </c>
      <c r="W328" s="16" t="s">
        <v>115</v>
      </c>
      <c r="X328" s="17">
        <f>VLOOKUP(W328,'Money Won'!$A$2:$B$89,2,0)</f>
        <v>46200</v>
      </c>
      <c r="Y328" s="18" t="s">
        <v>26</v>
      </c>
      <c r="Z328" s="19">
        <f>VLOOKUP(Y328,'Money Won'!$A$2:$B$89,2,0)</f>
        <v>93775</v>
      </c>
      <c r="AA328" s="20" t="s">
        <v>125</v>
      </c>
      <c r="AB328" s="19">
        <f>VLOOKUP(AA328,'Money Won'!$A$2:$B$89,2,0)</f>
        <v>63663</v>
      </c>
      <c r="AC328" s="114" t="s">
        <v>91</v>
      </c>
      <c r="AD328" s="19">
        <f>VLOOKUP(AC328,'Money Won'!$A$2:$B$89,2,0)</f>
        <v>10000</v>
      </c>
      <c r="AE328" s="113" t="s">
        <v>27</v>
      </c>
      <c r="AF328" s="46">
        <f>VLOOKUP(AE328,'Money Won'!$A$2:$B$89,2,0)</f>
        <v>10000</v>
      </c>
      <c r="AG328" s="47" t="s">
        <v>28</v>
      </c>
      <c r="AH328" s="46">
        <f>VLOOKUP(AG328,'Money Won'!$A$2:$B$89,2,0)</f>
        <v>46200</v>
      </c>
      <c r="AI328" s="110" t="s">
        <v>138</v>
      </c>
      <c r="AJ328" s="36">
        <f>VLOOKUP(AI328,'Money Won'!$A$2:$B$89,2,0)</f>
        <v>0</v>
      </c>
    </row>
    <row r="329" spans="1:36" x14ac:dyDescent="0.2">
      <c r="A329" s="22">
        <v>449</v>
      </c>
      <c r="B329" s="13" t="s">
        <v>805</v>
      </c>
      <c r="C329" s="13" t="s">
        <v>803</v>
      </c>
      <c r="D329" s="13" t="s">
        <v>804</v>
      </c>
      <c r="E329" s="1" t="s">
        <v>140</v>
      </c>
      <c r="F329" s="1" t="s">
        <v>106</v>
      </c>
      <c r="G329" s="32" t="s">
        <v>106</v>
      </c>
      <c r="H329" s="26">
        <f t="shared" si="5"/>
        <v>1694235</v>
      </c>
      <c r="I329" s="40" t="s">
        <v>29</v>
      </c>
      <c r="J329" s="41">
        <f>VLOOKUP(I329,'Money Won'!$A$2:$B$89,2,0)</f>
        <v>748000</v>
      </c>
      <c r="K329" s="42" t="s">
        <v>22</v>
      </c>
      <c r="L329" s="41">
        <f>VLOOKUP(K329,'Money Won'!$A$2:$B$89,2,0)</f>
        <v>386375</v>
      </c>
      <c r="M329" s="14" t="s">
        <v>68</v>
      </c>
      <c r="N329" s="15">
        <f>VLOOKUP(M329,'Money Won'!$A$2:$B$89,2,0)</f>
        <v>192500</v>
      </c>
      <c r="O329" s="111" t="s">
        <v>103</v>
      </c>
      <c r="P329" s="15">
        <f>VLOOKUP(O329,'Money Won'!$A$2:$B$89,2,0)</f>
        <v>10000</v>
      </c>
      <c r="Q329" s="14" t="s">
        <v>80</v>
      </c>
      <c r="R329" s="15">
        <f>VLOOKUP(Q329,'Money Won'!$A$2:$B$89,2,0)</f>
        <v>76450</v>
      </c>
      <c r="S329" s="116" t="s">
        <v>85</v>
      </c>
      <c r="T329" s="17">
        <f>VLOOKUP(S329,'Money Won'!$A$2:$B$89,2,0)</f>
        <v>10000</v>
      </c>
      <c r="U329" s="16" t="s">
        <v>78</v>
      </c>
      <c r="V329" s="17">
        <f>VLOOKUP(U329,'Money Won'!$A$2:$B$89,2,0)</f>
        <v>55275</v>
      </c>
      <c r="W329" s="16" t="s">
        <v>115</v>
      </c>
      <c r="X329" s="17">
        <f>VLOOKUP(W329,'Money Won'!$A$2:$B$89,2,0)</f>
        <v>46200</v>
      </c>
      <c r="Y329" s="18" t="s">
        <v>131</v>
      </c>
      <c r="Z329" s="19">
        <f>VLOOKUP(Y329,'Money Won'!$A$2:$B$89,2,0)</f>
        <v>27060</v>
      </c>
      <c r="AA329" s="114" t="s">
        <v>44</v>
      </c>
      <c r="AB329" s="19">
        <f>VLOOKUP(AA329,'Money Won'!$A$2:$B$89,2,0)</f>
        <v>10000</v>
      </c>
      <c r="AC329" s="20" t="s">
        <v>26</v>
      </c>
      <c r="AD329" s="19">
        <f>VLOOKUP(AC329,'Money Won'!$A$2:$B$89,2,0)</f>
        <v>93775</v>
      </c>
      <c r="AE329" s="45" t="s">
        <v>95</v>
      </c>
      <c r="AF329" s="46">
        <f>VLOOKUP(AE329,'Money Won'!$A$2:$B$89,2,0)</f>
        <v>28600</v>
      </c>
      <c r="AG329" s="112" t="s">
        <v>27</v>
      </c>
      <c r="AH329" s="46">
        <f>VLOOKUP(AG329,'Money Won'!$A$2:$B$89,2,0)</f>
        <v>10000</v>
      </c>
      <c r="AI329" s="110" t="s">
        <v>136</v>
      </c>
      <c r="AJ329" s="36">
        <f>VLOOKUP(AI329,'Money Won'!$A$2:$B$89,2,0)</f>
        <v>0</v>
      </c>
    </row>
    <row r="330" spans="1:36" x14ac:dyDescent="0.2">
      <c r="A330" s="1">
        <v>441</v>
      </c>
      <c r="B330" s="13" t="s">
        <v>999</v>
      </c>
      <c r="C330" s="13" t="s">
        <v>998</v>
      </c>
      <c r="D330" s="13" t="s">
        <v>999</v>
      </c>
      <c r="E330" s="1" t="s">
        <v>140</v>
      </c>
      <c r="F330" s="1" t="s">
        <v>106</v>
      </c>
      <c r="G330" s="32" t="s">
        <v>106</v>
      </c>
      <c r="H330" s="26">
        <f t="shared" si="5"/>
        <v>1691385</v>
      </c>
      <c r="I330" s="40" t="s">
        <v>54</v>
      </c>
      <c r="J330" s="41">
        <f>VLOOKUP(I330,'Money Won'!$A$2:$B$89,2,0)</f>
        <v>231000</v>
      </c>
      <c r="K330" s="42" t="s">
        <v>29</v>
      </c>
      <c r="L330" s="41">
        <f>VLOOKUP(K330,'Money Won'!$A$2:$B$89,2,0)</f>
        <v>748000</v>
      </c>
      <c r="M330" s="14" t="s">
        <v>68</v>
      </c>
      <c r="N330" s="15">
        <f>VLOOKUP(M330,'Money Won'!$A$2:$B$89,2,0)</f>
        <v>192500</v>
      </c>
      <c r="O330" s="14" t="s">
        <v>46</v>
      </c>
      <c r="P330" s="15">
        <f>VLOOKUP(O330,'Money Won'!$A$2:$B$89,2,0)</f>
        <v>154000</v>
      </c>
      <c r="Q330" s="14" t="s">
        <v>80</v>
      </c>
      <c r="R330" s="15">
        <f>VLOOKUP(Q330,'Money Won'!$A$2:$B$89,2,0)</f>
        <v>76450</v>
      </c>
      <c r="S330" s="116" t="s">
        <v>92</v>
      </c>
      <c r="T330" s="17">
        <f>VLOOKUP(S330,'Money Won'!$A$2:$B$89,2,0)</f>
        <v>10000</v>
      </c>
      <c r="U330" s="116" t="s">
        <v>104</v>
      </c>
      <c r="V330" s="17">
        <f>VLOOKUP(U330,'Money Won'!$A$2:$B$89,2,0)</f>
        <v>10000</v>
      </c>
      <c r="W330" s="16" t="s">
        <v>115</v>
      </c>
      <c r="X330" s="17">
        <f>VLOOKUP(W330,'Money Won'!$A$2:$B$89,2,0)</f>
        <v>46200</v>
      </c>
      <c r="Y330" s="115" t="s">
        <v>44</v>
      </c>
      <c r="Z330" s="19">
        <f>VLOOKUP(Y330,'Money Won'!$A$2:$B$89,2,0)</f>
        <v>10000</v>
      </c>
      <c r="AA330" s="20" t="s">
        <v>131</v>
      </c>
      <c r="AB330" s="19">
        <f>VLOOKUP(AA330,'Money Won'!$A$2:$B$89,2,0)</f>
        <v>27060</v>
      </c>
      <c r="AC330" s="20" t="s">
        <v>26</v>
      </c>
      <c r="AD330" s="19">
        <f>VLOOKUP(AC330,'Money Won'!$A$2:$B$89,2,0)</f>
        <v>93775</v>
      </c>
      <c r="AE330" s="45" t="s">
        <v>28</v>
      </c>
      <c r="AF330" s="46">
        <f>VLOOKUP(AE330,'Money Won'!$A$2:$B$89,2,0)</f>
        <v>46200</v>
      </c>
      <c r="AG330" s="47" t="s">
        <v>87</v>
      </c>
      <c r="AH330" s="46">
        <f>VLOOKUP(AG330,'Money Won'!$A$2:$B$89,2,0)</f>
        <v>46200</v>
      </c>
      <c r="AI330" s="110" t="s">
        <v>136</v>
      </c>
      <c r="AJ330" s="36">
        <f>VLOOKUP(AI330,'Money Won'!$A$2:$B$89,2,0)</f>
        <v>0</v>
      </c>
    </row>
    <row r="331" spans="1:36" x14ac:dyDescent="0.2">
      <c r="A331" s="1">
        <v>431</v>
      </c>
      <c r="B331" s="13" t="s">
        <v>407</v>
      </c>
      <c r="C331" s="13" t="s">
        <v>377</v>
      </c>
      <c r="D331" s="13" t="s">
        <v>378</v>
      </c>
      <c r="E331" s="1" t="s">
        <v>140</v>
      </c>
      <c r="F331" s="1" t="s">
        <v>106</v>
      </c>
      <c r="G331" s="32" t="s">
        <v>106</v>
      </c>
      <c r="H331" s="26">
        <f t="shared" si="5"/>
        <v>1690375</v>
      </c>
      <c r="I331" s="40" t="s">
        <v>21</v>
      </c>
      <c r="J331" s="41">
        <f>VLOOKUP(I331,'Money Won'!$A$2:$B$89,2,0)</f>
        <v>286000</v>
      </c>
      <c r="K331" s="42" t="s">
        <v>29</v>
      </c>
      <c r="L331" s="41">
        <f>VLOOKUP(K331,'Money Won'!$A$2:$B$89,2,0)</f>
        <v>748000</v>
      </c>
      <c r="M331" s="111" t="s">
        <v>43</v>
      </c>
      <c r="N331" s="15">
        <f>VLOOKUP(M331,'Money Won'!$A$2:$B$89,2,0)</f>
        <v>10000</v>
      </c>
      <c r="O331" s="14" t="s">
        <v>42</v>
      </c>
      <c r="P331" s="15">
        <f>VLOOKUP(O331,'Money Won'!$A$2:$B$89,2,0)</f>
        <v>46200</v>
      </c>
      <c r="Q331" s="14" t="s">
        <v>60</v>
      </c>
      <c r="R331" s="15">
        <f>VLOOKUP(Q331,'Money Won'!$A$2:$B$89,2,0)</f>
        <v>386375</v>
      </c>
      <c r="S331" s="16" t="s">
        <v>114</v>
      </c>
      <c r="T331" s="17">
        <f>VLOOKUP(S331,'Money Won'!$A$2:$B$89,2,0)</f>
        <v>35200</v>
      </c>
      <c r="U331" s="116" t="s">
        <v>92</v>
      </c>
      <c r="V331" s="17">
        <f>VLOOKUP(U331,'Money Won'!$A$2:$B$89,2,0)</f>
        <v>10000</v>
      </c>
      <c r="W331" s="16" t="s">
        <v>115</v>
      </c>
      <c r="X331" s="17">
        <f>VLOOKUP(W331,'Money Won'!$A$2:$B$89,2,0)</f>
        <v>46200</v>
      </c>
      <c r="Y331" s="115" t="s">
        <v>122</v>
      </c>
      <c r="Z331" s="19">
        <f>VLOOKUP(Y331,'Money Won'!$A$2:$B$89,2,0)</f>
        <v>10000</v>
      </c>
      <c r="AA331" s="20" t="s">
        <v>33</v>
      </c>
      <c r="AB331" s="19">
        <f>VLOOKUP(AA331,'Money Won'!$A$2:$B$89,2,0)</f>
        <v>46200</v>
      </c>
      <c r="AC331" s="114" t="s">
        <v>129</v>
      </c>
      <c r="AD331" s="19">
        <f>VLOOKUP(AC331,'Money Won'!$A$2:$B$89,2,0)</f>
        <v>10000</v>
      </c>
      <c r="AE331" s="113" t="s">
        <v>27</v>
      </c>
      <c r="AF331" s="46">
        <f>VLOOKUP(AE331,'Money Won'!$A$2:$B$89,2,0)</f>
        <v>10000</v>
      </c>
      <c r="AG331" s="47" t="s">
        <v>87</v>
      </c>
      <c r="AH331" s="46">
        <f>VLOOKUP(AG331,'Money Won'!$A$2:$B$89,2,0)</f>
        <v>46200</v>
      </c>
      <c r="AI331" s="110" t="s">
        <v>136</v>
      </c>
      <c r="AJ331" s="36">
        <f>VLOOKUP(AI331,'Money Won'!$A$2:$B$89,2,0)</f>
        <v>0</v>
      </c>
    </row>
    <row r="332" spans="1:36" x14ac:dyDescent="0.2">
      <c r="A332" s="22">
        <v>195</v>
      </c>
      <c r="B332" s="13" t="s">
        <v>970</v>
      </c>
      <c r="C332" s="13" t="s">
        <v>969</v>
      </c>
      <c r="D332" s="13" t="s">
        <v>971</v>
      </c>
      <c r="E332" s="1" t="s">
        <v>140</v>
      </c>
      <c r="F332" s="1" t="s">
        <v>106</v>
      </c>
      <c r="G332" s="32" t="s">
        <v>106</v>
      </c>
      <c r="H332" s="26">
        <f t="shared" si="5"/>
        <v>1688948</v>
      </c>
      <c r="I332" s="40" t="s">
        <v>54</v>
      </c>
      <c r="J332" s="41">
        <f>VLOOKUP(I332,'Money Won'!$A$2:$B$89,2,0)</f>
        <v>231000</v>
      </c>
      <c r="K332" s="42" t="s">
        <v>22</v>
      </c>
      <c r="L332" s="41">
        <f>VLOOKUP(K332,'Money Won'!$A$2:$B$89,2,0)</f>
        <v>386375</v>
      </c>
      <c r="M332" s="111" t="s">
        <v>103</v>
      </c>
      <c r="N332" s="15">
        <f>VLOOKUP(M332,'Money Won'!$A$2:$B$89,2,0)</f>
        <v>10000</v>
      </c>
      <c r="O332" s="14" t="s">
        <v>25</v>
      </c>
      <c r="P332" s="15">
        <f>VLOOKUP(O332,'Money Won'!$A$2:$B$89,2,0)</f>
        <v>528000</v>
      </c>
      <c r="Q332" s="14" t="s">
        <v>80</v>
      </c>
      <c r="R332" s="15">
        <f>VLOOKUP(Q332,'Money Won'!$A$2:$B$89,2,0)</f>
        <v>76450</v>
      </c>
      <c r="S332" s="16" t="s">
        <v>23</v>
      </c>
      <c r="T332" s="17">
        <f>VLOOKUP(S332,'Money Won'!$A$2:$B$89,2,0)</f>
        <v>63663</v>
      </c>
      <c r="U332" s="116" t="s">
        <v>92</v>
      </c>
      <c r="V332" s="17">
        <f>VLOOKUP(U332,'Money Won'!$A$2:$B$89,2,0)</f>
        <v>10000</v>
      </c>
      <c r="W332" s="16" t="s">
        <v>81</v>
      </c>
      <c r="X332" s="17">
        <f>VLOOKUP(W332,'Money Won'!$A$2:$B$89,2,0)</f>
        <v>76450</v>
      </c>
      <c r="Y332" s="18" t="s">
        <v>26</v>
      </c>
      <c r="Z332" s="19">
        <f>VLOOKUP(Y332,'Money Won'!$A$2:$B$89,2,0)</f>
        <v>93775</v>
      </c>
      <c r="AA332" s="20" t="s">
        <v>131</v>
      </c>
      <c r="AB332" s="19">
        <f>VLOOKUP(AA332,'Money Won'!$A$2:$B$89,2,0)</f>
        <v>27060</v>
      </c>
      <c r="AC332" s="20" t="s">
        <v>82</v>
      </c>
      <c r="AD332" s="19">
        <f>VLOOKUP(AC332,'Money Won'!$A$2:$B$89,2,0)</f>
        <v>93775</v>
      </c>
      <c r="AE332" s="45" t="s">
        <v>28</v>
      </c>
      <c r="AF332" s="46">
        <f>VLOOKUP(AE332,'Money Won'!$A$2:$B$89,2,0)</f>
        <v>46200</v>
      </c>
      <c r="AG332" s="47" t="s">
        <v>87</v>
      </c>
      <c r="AH332" s="46">
        <f>VLOOKUP(AG332,'Money Won'!$A$2:$B$89,2,0)</f>
        <v>46200</v>
      </c>
      <c r="AI332" s="110" t="s">
        <v>136</v>
      </c>
      <c r="AJ332" s="36">
        <f>VLOOKUP(AI332,'Money Won'!$A$2:$B$89,2,0)</f>
        <v>0</v>
      </c>
    </row>
    <row r="333" spans="1:36" x14ac:dyDescent="0.2">
      <c r="A333" s="1">
        <v>73</v>
      </c>
      <c r="B333" s="13" t="s">
        <v>561</v>
      </c>
      <c r="C333" s="13" t="s">
        <v>558</v>
      </c>
      <c r="D333" s="13" t="s">
        <v>559</v>
      </c>
      <c r="E333" s="1" t="s">
        <v>140</v>
      </c>
      <c r="F333" s="1" t="s">
        <v>106</v>
      </c>
      <c r="G333" s="32" t="s">
        <v>106</v>
      </c>
      <c r="H333" s="26">
        <f t="shared" si="5"/>
        <v>1686600</v>
      </c>
      <c r="I333" s="40" t="s">
        <v>63</v>
      </c>
      <c r="J333" s="41">
        <f>VLOOKUP(I333,'Money Won'!$A$2:$B$89,2,0)</f>
        <v>386375</v>
      </c>
      <c r="K333" s="42" t="s">
        <v>52</v>
      </c>
      <c r="L333" s="41">
        <f>VLOOKUP(K333,'Money Won'!$A$2:$B$89,2,0)</f>
        <v>55275</v>
      </c>
      <c r="M333" s="14" t="s">
        <v>68</v>
      </c>
      <c r="N333" s="15">
        <f>VLOOKUP(M333,'Money Won'!$A$2:$B$89,2,0)</f>
        <v>192500</v>
      </c>
      <c r="O333" s="14" t="s">
        <v>25</v>
      </c>
      <c r="P333" s="15">
        <f>VLOOKUP(O333,'Money Won'!$A$2:$B$89,2,0)</f>
        <v>528000</v>
      </c>
      <c r="Q333" s="111" t="s">
        <v>43</v>
      </c>
      <c r="R333" s="15">
        <f>VLOOKUP(Q333,'Money Won'!$A$2:$B$89,2,0)</f>
        <v>10000</v>
      </c>
      <c r="S333" s="16" t="s">
        <v>117</v>
      </c>
      <c r="T333" s="17">
        <f>VLOOKUP(S333,'Money Won'!$A$2:$B$89,2,0)</f>
        <v>35200</v>
      </c>
      <c r="U333" s="16" t="s">
        <v>102</v>
      </c>
      <c r="V333" s="17">
        <f>VLOOKUP(U333,'Money Won'!$A$2:$B$89,2,0)</f>
        <v>128150</v>
      </c>
      <c r="W333" s="16" t="s">
        <v>113</v>
      </c>
      <c r="X333" s="17">
        <f>VLOOKUP(W333,'Money Won'!$A$2:$B$89,2,0)</f>
        <v>192500</v>
      </c>
      <c r="Y333" s="115" t="s">
        <v>44</v>
      </c>
      <c r="Z333" s="19">
        <f>VLOOKUP(Y333,'Money Won'!$A$2:$B$89,2,0)</f>
        <v>10000</v>
      </c>
      <c r="AA333" s="114" t="s">
        <v>123</v>
      </c>
      <c r="AB333" s="19">
        <f>VLOOKUP(AA333,'Money Won'!$A$2:$B$89,2,0)</f>
        <v>10000</v>
      </c>
      <c r="AC333" s="20" t="s">
        <v>33</v>
      </c>
      <c r="AD333" s="19">
        <f>VLOOKUP(AC333,'Money Won'!$A$2:$B$89,2,0)</f>
        <v>46200</v>
      </c>
      <c r="AE333" s="45" t="s">
        <v>28</v>
      </c>
      <c r="AF333" s="46">
        <f>VLOOKUP(AE333,'Money Won'!$A$2:$B$89,2,0)</f>
        <v>46200</v>
      </c>
      <c r="AG333" s="47" t="s">
        <v>87</v>
      </c>
      <c r="AH333" s="46">
        <f>VLOOKUP(AG333,'Money Won'!$A$2:$B$89,2,0)</f>
        <v>46200</v>
      </c>
      <c r="AI333" s="110" t="s">
        <v>138</v>
      </c>
      <c r="AJ333" s="36">
        <f>VLOOKUP(AI333,'Money Won'!$A$2:$B$89,2,0)</f>
        <v>0</v>
      </c>
    </row>
    <row r="334" spans="1:36" x14ac:dyDescent="0.2">
      <c r="A334" s="1">
        <v>162</v>
      </c>
      <c r="B334" s="13" t="s">
        <v>670</v>
      </c>
      <c r="C334" s="13" t="s">
        <v>669</v>
      </c>
      <c r="D334" s="13" t="s">
        <v>670</v>
      </c>
      <c r="E334" s="1" t="s">
        <v>140</v>
      </c>
      <c r="F334" s="1" t="s">
        <v>106</v>
      </c>
      <c r="G334" s="32" t="s">
        <v>106</v>
      </c>
      <c r="H334" s="26">
        <f t="shared" si="5"/>
        <v>1686420</v>
      </c>
      <c r="I334" s="40" t="s">
        <v>38</v>
      </c>
      <c r="J334" s="41">
        <f>VLOOKUP(I334,'Money Won'!$A$2:$B$89,2,0)</f>
        <v>128150</v>
      </c>
      <c r="K334" s="42" t="s">
        <v>22</v>
      </c>
      <c r="L334" s="41">
        <f>VLOOKUP(K334,'Money Won'!$A$2:$B$89,2,0)</f>
        <v>386375</v>
      </c>
      <c r="M334" s="14" t="s">
        <v>112</v>
      </c>
      <c r="N334" s="15">
        <f>VLOOKUP(M334,'Money Won'!$A$2:$B$89,2,0)</f>
        <v>35200</v>
      </c>
      <c r="O334" s="14" t="s">
        <v>25</v>
      </c>
      <c r="P334" s="15">
        <f>VLOOKUP(O334,'Money Won'!$A$2:$B$89,2,0)</f>
        <v>528000</v>
      </c>
      <c r="Q334" s="111" t="s">
        <v>103</v>
      </c>
      <c r="R334" s="15">
        <f>VLOOKUP(Q334,'Money Won'!$A$2:$B$89,2,0)</f>
        <v>10000</v>
      </c>
      <c r="S334" s="116" t="s">
        <v>71</v>
      </c>
      <c r="T334" s="17">
        <f>VLOOKUP(S334,'Money Won'!$A$2:$B$89,2,0)</f>
        <v>10000</v>
      </c>
      <c r="U334" s="16" t="s">
        <v>118</v>
      </c>
      <c r="V334" s="17">
        <f>VLOOKUP(U334,'Money Won'!$A$2:$B$89,2,0)</f>
        <v>27720</v>
      </c>
      <c r="W334" s="16" t="s">
        <v>115</v>
      </c>
      <c r="X334" s="17">
        <f>VLOOKUP(W334,'Money Won'!$A$2:$B$89,2,0)</f>
        <v>46200</v>
      </c>
      <c r="Y334" s="18" t="s">
        <v>130</v>
      </c>
      <c r="Z334" s="19">
        <f>VLOOKUP(Y334,'Money Won'!$A$2:$B$89,2,0)</f>
        <v>386375</v>
      </c>
      <c r="AA334" s="114" t="s">
        <v>123</v>
      </c>
      <c r="AB334" s="19">
        <f>VLOOKUP(AA334,'Money Won'!$A$2:$B$89,2,0)</f>
        <v>10000</v>
      </c>
      <c r="AC334" s="20" t="s">
        <v>128</v>
      </c>
      <c r="AD334" s="19">
        <f>VLOOKUP(AC334,'Money Won'!$A$2:$B$89,2,0)</f>
        <v>26000</v>
      </c>
      <c r="AE334" s="45" t="s">
        <v>28</v>
      </c>
      <c r="AF334" s="46">
        <f>VLOOKUP(AE334,'Money Won'!$A$2:$B$89,2,0)</f>
        <v>46200</v>
      </c>
      <c r="AG334" s="47" t="s">
        <v>87</v>
      </c>
      <c r="AH334" s="46">
        <f>VLOOKUP(AG334,'Money Won'!$A$2:$B$89,2,0)</f>
        <v>46200</v>
      </c>
      <c r="AI334" s="110" t="s">
        <v>138</v>
      </c>
      <c r="AJ334" s="36">
        <f>VLOOKUP(AI334,'Money Won'!$A$2:$B$89,2,0)</f>
        <v>0</v>
      </c>
    </row>
    <row r="335" spans="1:36" x14ac:dyDescent="0.2">
      <c r="A335" s="22">
        <v>479</v>
      </c>
      <c r="B335" s="13" t="s">
        <v>442</v>
      </c>
      <c r="C335" s="13" t="s">
        <v>441</v>
      </c>
      <c r="D335" s="13" t="s">
        <v>442</v>
      </c>
      <c r="E335" s="1" t="s">
        <v>140</v>
      </c>
      <c r="F335" s="1" t="s">
        <v>106</v>
      </c>
      <c r="G335" s="32" t="s">
        <v>106</v>
      </c>
      <c r="H335" s="26">
        <f t="shared" si="5"/>
        <v>1685170</v>
      </c>
      <c r="I335" s="40" t="s">
        <v>31</v>
      </c>
      <c r="J335" s="41">
        <f>VLOOKUP(I335,'Money Won'!$A$2:$B$89,2,0)</f>
        <v>170500</v>
      </c>
      <c r="K335" s="42" t="s">
        <v>63</v>
      </c>
      <c r="L335" s="41">
        <f>VLOOKUP(K335,'Money Won'!$A$2:$B$89,2,0)</f>
        <v>386375</v>
      </c>
      <c r="M335" s="111" t="s">
        <v>43</v>
      </c>
      <c r="N335" s="15">
        <f>VLOOKUP(M335,'Money Won'!$A$2:$B$89,2,0)</f>
        <v>10000</v>
      </c>
      <c r="O335" s="14" t="s">
        <v>60</v>
      </c>
      <c r="P335" s="15">
        <f>VLOOKUP(O335,'Money Won'!$A$2:$B$89,2,0)</f>
        <v>386375</v>
      </c>
      <c r="Q335" s="14" t="s">
        <v>80</v>
      </c>
      <c r="R335" s="15">
        <f>VLOOKUP(Q335,'Money Won'!$A$2:$B$89,2,0)</f>
        <v>76450</v>
      </c>
      <c r="S335" s="16" t="s">
        <v>114</v>
      </c>
      <c r="T335" s="17">
        <f>VLOOKUP(S335,'Money Won'!$A$2:$B$89,2,0)</f>
        <v>35200</v>
      </c>
      <c r="U335" s="116" t="s">
        <v>70</v>
      </c>
      <c r="V335" s="17">
        <f>VLOOKUP(U335,'Money Won'!$A$2:$B$89,2,0)</f>
        <v>10000</v>
      </c>
      <c r="W335" s="16" t="s">
        <v>118</v>
      </c>
      <c r="X335" s="17">
        <f>VLOOKUP(W335,'Money Won'!$A$2:$B$89,2,0)</f>
        <v>27720</v>
      </c>
      <c r="Y335" s="18" t="s">
        <v>130</v>
      </c>
      <c r="Z335" s="19">
        <f>VLOOKUP(Y335,'Money Won'!$A$2:$B$89,2,0)</f>
        <v>386375</v>
      </c>
      <c r="AA335" s="20" t="s">
        <v>64</v>
      </c>
      <c r="AB335" s="19">
        <f>VLOOKUP(AA335,'Money Won'!$A$2:$B$89,2,0)</f>
        <v>93775</v>
      </c>
      <c r="AC335" s="114" t="s">
        <v>123</v>
      </c>
      <c r="AD335" s="19">
        <f>VLOOKUP(AC335,'Money Won'!$A$2:$B$89,2,0)</f>
        <v>10000</v>
      </c>
      <c r="AE335" s="45" t="s">
        <v>28</v>
      </c>
      <c r="AF335" s="46">
        <f>VLOOKUP(AE335,'Money Won'!$A$2:$B$89,2,0)</f>
        <v>46200</v>
      </c>
      <c r="AG335" s="47" t="s">
        <v>87</v>
      </c>
      <c r="AH335" s="46">
        <f>VLOOKUP(AG335,'Money Won'!$A$2:$B$89,2,0)</f>
        <v>46200</v>
      </c>
      <c r="AI335" s="110" t="s">
        <v>138</v>
      </c>
      <c r="AJ335" s="36">
        <f>VLOOKUP(AI335,'Money Won'!$A$2:$B$89,2,0)</f>
        <v>0</v>
      </c>
    </row>
    <row r="336" spans="1:36" x14ac:dyDescent="0.2">
      <c r="A336" s="1">
        <v>471</v>
      </c>
      <c r="B336" s="13" t="s">
        <v>267</v>
      </c>
      <c r="C336" s="13" t="s">
        <v>266</v>
      </c>
      <c r="D336" s="13" t="s">
        <v>269</v>
      </c>
      <c r="E336" s="1" t="s">
        <v>140</v>
      </c>
      <c r="F336" s="1" t="s">
        <v>106</v>
      </c>
      <c r="G336" s="32" t="s">
        <v>106</v>
      </c>
      <c r="H336" s="26">
        <f t="shared" si="5"/>
        <v>1683938</v>
      </c>
      <c r="I336" s="40" t="s">
        <v>29</v>
      </c>
      <c r="J336" s="41">
        <f>VLOOKUP(I336,'Money Won'!$A$2:$B$89,2,0)</f>
        <v>748000</v>
      </c>
      <c r="K336" s="42" t="s">
        <v>31</v>
      </c>
      <c r="L336" s="41">
        <f>VLOOKUP(K336,'Money Won'!$A$2:$B$89,2,0)</f>
        <v>170500</v>
      </c>
      <c r="M336" s="14" t="s">
        <v>112</v>
      </c>
      <c r="N336" s="15">
        <f>VLOOKUP(M336,'Money Won'!$A$2:$B$89,2,0)</f>
        <v>35200</v>
      </c>
      <c r="O336" s="111" t="s">
        <v>111</v>
      </c>
      <c r="P336" s="15">
        <f>VLOOKUP(O336,'Money Won'!$A$2:$B$89,2,0)</f>
        <v>10000</v>
      </c>
      <c r="Q336" s="14" t="s">
        <v>47</v>
      </c>
      <c r="R336" s="15">
        <f>VLOOKUP(Q336,'Money Won'!$A$2:$B$89,2,0)</f>
        <v>170500</v>
      </c>
      <c r="S336" s="16" t="s">
        <v>23</v>
      </c>
      <c r="T336" s="17">
        <f>VLOOKUP(S336,'Money Won'!$A$2:$B$89,2,0)</f>
        <v>63663</v>
      </c>
      <c r="U336" s="16" t="s">
        <v>113</v>
      </c>
      <c r="V336" s="17">
        <f>VLOOKUP(U336,'Money Won'!$A$2:$B$89,2,0)</f>
        <v>192500</v>
      </c>
      <c r="W336" s="16" t="s">
        <v>117</v>
      </c>
      <c r="X336" s="17">
        <f>VLOOKUP(W336,'Money Won'!$A$2:$B$89,2,0)</f>
        <v>35200</v>
      </c>
      <c r="Y336" s="18" t="s">
        <v>26</v>
      </c>
      <c r="Z336" s="19">
        <f>VLOOKUP(Y336,'Money Won'!$A$2:$B$89,2,0)</f>
        <v>93775</v>
      </c>
      <c r="AA336" s="20" t="s">
        <v>33</v>
      </c>
      <c r="AB336" s="19">
        <f>VLOOKUP(AA336,'Money Won'!$A$2:$B$89,2,0)</f>
        <v>46200</v>
      </c>
      <c r="AC336" s="20" t="s">
        <v>128</v>
      </c>
      <c r="AD336" s="19">
        <f>VLOOKUP(AC336,'Money Won'!$A$2:$B$89,2,0)</f>
        <v>26000</v>
      </c>
      <c r="AE336" s="45" t="s">
        <v>28</v>
      </c>
      <c r="AF336" s="46">
        <f>VLOOKUP(AE336,'Money Won'!$A$2:$B$89,2,0)</f>
        <v>46200</v>
      </c>
      <c r="AG336" s="47" t="s">
        <v>87</v>
      </c>
      <c r="AH336" s="46">
        <f>VLOOKUP(AG336,'Money Won'!$A$2:$B$89,2,0)</f>
        <v>46200</v>
      </c>
      <c r="AI336" s="110" t="s">
        <v>136</v>
      </c>
      <c r="AJ336" s="36">
        <f>VLOOKUP(AI336,'Money Won'!$A$2:$B$89,2,0)</f>
        <v>0</v>
      </c>
    </row>
    <row r="337" spans="1:36" x14ac:dyDescent="0.2">
      <c r="A337" s="1">
        <v>66</v>
      </c>
      <c r="B337" s="13" t="s">
        <v>480</v>
      </c>
      <c r="C337" s="13" t="s">
        <v>479</v>
      </c>
      <c r="D337" s="13" t="s">
        <v>480</v>
      </c>
      <c r="E337" s="1" t="s">
        <v>140</v>
      </c>
      <c r="F337" s="1" t="s">
        <v>106</v>
      </c>
      <c r="G337" s="32" t="s">
        <v>106</v>
      </c>
      <c r="H337" s="26">
        <f t="shared" si="5"/>
        <v>1683585</v>
      </c>
      <c r="I337" s="40" t="s">
        <v>29</v>
      </c>
      <c r="J337" s="41">
        <f>VLOOKUP(I337,'Money Won'!$A$2:$B$89,2,0)</f>
        <v>748000</v>
      </c>
      <c r="K337" s="42" t="s">
        <v>54</v>
      </c>
      <c r="L337" s="41">
        <f>VLOOKUP(K337,'Money Won'!$A$2:$B$89,2,0)</f>
        <v>231000</v>
      </c>
      <c r="M337" s="111" t="s">
        <v>43</v>
      </c>
      <c r="N337" s="15">
        <f>VLOOKUP(M337,'Money Won'!$A$2:$B$89,2,0)</f>
        <v>10000</v>
      </c>
      <c r="O337" s="14" t="s">
        <v>68</v>
      </c>
      <c r="P337" s="15">
        <f>VLOOKUP(O337,'Money Won'!$A$2:$B$89,2,0)</f>
        <v>192500</v>
      </c>
      <c r="Q337" s="14" t="s">
        <v>80</v>
      </c>
      <c r="R337" s="15">
        <f>VLOOKUP(Q337,'Money Won'!$A$2:$B$89,2,0)</f>
        <v>76450</v>
      </c>
      <c r="S337" s="116" t="s">
        <v>92</v>
      </c>
      <c r="T337" s="17">
        <f>VLOOKUP(S337,'Money Won'!$A$2:$B$89,2,0)</f>
        <v>10000</v>
      </c>
      <c r="U337" s="16" t="s">
        <v>24</v>
      </c>
      <c r="V337" s="17">
        <f>VLOOKUP(U337,'Money Won'!$A$2:$B$89,2,0)</f>
        <v>46200</v>
      </c>
      <c r="W337" s="16" t="s">
        <v>115</v>
      </c>
      <c r="X337" s="17">
        <f>VLOOKUP(W337,'Money Won'!$A$2:$B$89,2,0)</f>
        <v>46200</v>
      </c>
      <c r="Y337" s="115" t="s">
        <v>44</v>
      </c>
      <c r="Z337" s="19">
        <f>VLOOKUP(Y337,'Money Won'!$A$2:$B$89,2,0)</f>
        <v>10000</v>
      </c>
      <c r="AA337" s="20" t="s">
        <v>131</v>
      </c>
      <c r="AB337" s="19">
        <f>VLOOKUP(AA337,'Money Won'!$A$2:$B$89,2,0)</f>
        <v>27060</v>
      </c>
      <c r="AC337" s="20" t="s">
        <v>26</v>
      </c>
      <c r="AD337" s="19">
        <f>VLOOKUP(AC337,'Money Won'!$A$2:$B$89,2,0)</f>
        <v>93775</v>
      </c>
      <c r="AE337" s="45" t="s">
        <v>28</v>
      </c>
      <c r="AF337" s="46">
        <f>VLOOKUP(AE337,'Money Won'!$A$2:$B$89,2,0)</f>
        <v>46200</v>
      </c>
      <c r="AG337" s="47" t="s">
        <v>87</v>
      </c>
      <c r="AH337" s="46">
        <f>VLOOKUP(AG337,'Money Won'!$A$2:$B$89,2,0)</f>
        <v>46200</v>
      </c>
      <c r="AI337" s="35" t="s">
        <v>134</v>
      </c>
      <c r="AJ337" s="36">
        <f>VLOOKUP(AI337,'Money Won'!$A$2:$B$89,2,0)</f>
        <v>100000</v>
      </c>
    </row>
    <row r="338" spans="1:36" x14ac:dyDescent="0.2">
      <c r="A338" s="22">
        <v>119</v>
      </c>
      <c r="B338" s="13" t="s">
        <v>686</v>
      </c>
      <c r="C338" s="13" t="s">
        <v>690</v>
      </c>
      <c r="D338" s="13" t="s">
        <v>682</v>
      </c>
      <c r="E338" s="1" t="s">
        <v>140</v>
      </c>
      <c r="F338" s="1" t="s">
        <v>106</v>
      </c>
      <c r="G338" s="32" t="s">
        <v>106</v>
      </c>
      <c r="H338" s="26">
        <f t="shared" si="5"/>
        <v>1679863</v>
      </c>
      <c r="I338" s="40" t="s">
        <v>38</v>
      </c>
      <c r="J338" s="41">
        <f>VLOOKUP(I338,'Money Won'!$A$2:$B$89,2,0)</f>
        <v>128150</v>
      </c>
      <c r="K338" s="42" t="s">
        <v>63</v>
      </c>
      <c r="L338" s="41">
        <f>VLOOKUP(K338,'Money Won'!$A$2:$B$89,2,0)</f>
        <v>386375</v>
      </c>
      <c r="M338" s="14" t="s">
        <v>57</v>
      </c>
      <c r="N338" s="15">
        <f>VLOOKUP(M338,'Money Won'!$A$2:$B$89,2,0)</f>
        <v>63663</v>
      </c>
      <c r="O338" s="14" t="s">
        <v>32</v>
      </c>
      <c r="P338" s="15">
        <f>VLOOKUP(O338,'Money Won'!$A$2:$B$89,2,0)</f>
        <v>319000</v>
      </c>
      <c r="Q338" s="111" t="s">
        <v>72</v>
      </c>
      <c r="R338" s="15">
        <f>VLOOKUP(Q338,'Money Won'!$A$2:$B$89,2,0)</f>
        <v>10000</v>
      </c>
      <c r="S338" s="16" t="s">
        <v>114</v>
      </c>
      <c r="T338" s="17">
        <f>VLOOKUP(S338,'Money Won'!$A$2:$B$89,2,0)</f>
        <v>35200</v>
      </c>
      <c r="U338" s="16" t="s">
        <v>24</v>
      </c>
      <c r="V338" s="17">
        <f>VLOOKUP(U338,'Money Won'!$A$2:$B$89,2,0)</f>
        <v>46200</v>
      </c>
      <c r="W338" s="16" t="s">
        <v>113</v>
      </c>
      <c r="X338" s="17">
        <f>VLOOKUP(W338,'Money Won'!$A$2:$B$89,2,0)</f>
        <v>192500</v>
      </c>
      <c r="Y338" s="18" t="s">
        <v>130</v>
      </c>
      <c r="Z338" s="19">
        <f>VLOOKUP(Y338,'Money Won'!$A$2:$B$89,2,0)</f>
        <v>386375</v>
      </c>
      <c r="AA338" s="114" t="s">
        <v>121</v>
      </c>
      <c r="AB338" s="19">
        <f>VLOOKUP(AA338,'Money Won'!$A$2:$B$89,2,0)</f>
        <v>10000</v>
      </c>
      <c r="AC338" s="114" t="s">
        <v>123</v>
      </c>
      <c r="AD338" s="19">
        <f>VLOOKUP(AC338,'Money Won'!$A$2:$B$89,2,0)</f>
        <v>10000</v>
      </c>
      <c r="AE338" s="45" t="s">
        <v>28</v>
      </c>
      <c r="AF338" s="46">
        <f>VLOOKUP(AE338,'Money Won'!$A$2:$B$89,2,0)</f>
        <v>46200</v>
      </c>
      <c r="AG338" s="47" t="s">
        <v>87</v>
      </c>
      <c r="AH338" s="46">
        <f>VLOOKUP(AG338,'Money Won'!$A$2:$B$89,2,0)</f>
        <v>46200</v>
      </c>
      <c r="AI338" s="110" t="s">
        <v>133</v>
      </c>
      <c r="AJ338" s="36">
        <f>VLOOKUP(AI338,'Money Won'!$A$2:$B$89,2,0)</f>
        <v>0</v>
      </c>
    </row>
    <row r="339" spans="1:36" x14ac:dyDescent="0.2">
      <c r="A339" s="1">
        <v>240</v>
      </c>
      <c r="B339" s="13" t="s">
        <v>447</v>
      </c>
      <c r="C339" s="13" t="s">
        <v>443</v>
      </c>
      <c r="D339" s="13" t="s">
        <v>292</v>
      </c>
      <c r="E339" s="1" t="s">
        <v>1116</v>
      </c>
      <c r="F339" s="1" t="s">
        <v>1054</v>
      </c>
      <c r="G339" s="32" t="s">
        <v>1110</v>
      </c>
      <c r="H339" s="26">
        <f t="shared" si="5"/>
        <v>1673796</v>
      </c>
      <c r="I339" s="40" t="s">
        <v>97</v>
      </c>
      <c r="J339" s="41">
        <f>VLOOKUP(I339,'Money Won'!$A$2:$B$89,2,0)</f>
        <v>63663</v>
      </c>
      <c r="K339" s="42" t="s">
        <v>22</v>
      </c>
      <c r="L339" s="41">
        <f>VLOOKUP(K339,'Money Won'!$A$2:$B$89,2,0)</f>
        <v>386375</v>
      </c>
      <c r="M339" s="14" t="s">
        <v>68</v>
      </c>
      <c r="N339" s="15">
        <f>VLOOKUP(M339,'Money Won'!$A$2:$B$89,2,0)</f>
        <v>192500</v>
      </c>
      <c r="O339" s="14" t="s">
        <v>25</v>
      </c>
      <c r="P339" s="15">
        <f>VLOOKUP(O339,'Money Won'!$A$2:$B$89,2,0)</f>
        <v>528000</v>
      </c>
      <c r="Q339" s="14" t="s">
        <v>47</v>
      </c>
      <c r="R339" s="15">
        <f>VLOOKUP(Q339,'Money Won'!$A$2:$B$89,2,0)</f>
        <v>170500</v>
      </c>
      <c r="S339" s="16" t="s">
        <v>117</v>
      </c>
      <c r="T339" s="17">
        <f>VLOOKUP(S339,'Money Won'!$A$2:$B$89,2,0)</f>
        <v>35200</v>
      </c>
      <c r="U339" s="116" t="s">
        <v>92</v>
      </c>
      <c r="V339" s="17">
        <f>VLOOKUP(U339,'Money Won'!$A$2:$B$89,2,0)</f>
        <v>10000</v>
      </c>
      <c r="W339" s="16" t="s">
        <v>118</v>
      </c>
      <c r="X339" s="17">
        <f>VLOOKUP(W339,'Money Won'!$A$2:$B$89,2,0)</f>
        <v>27720</v>
      </c>
      <c r="Y339" s="18" t="s">
        <v>26</v>
      </c>
      <c r="Z339" s="19">
        <f>VLOOKUP(Y339,'Money Won'!$A$2:$B$89,2,0)</f>
        <v>93775</v>
      </c>
      <c r="AA339" s="114" t="s">
        <v>44</v>
      </c>
      <c r="AB339" s="19">
        <f>VLOOKUP(AA339,'Money Won'!$A$2:$B$89,2,0)</f>
        <v>10000</v>
      </c>
      <c r="AC339" s="20" t="s">
        <v>125</v>
      </c>
      <c r="AD339" s="19">
        <f>VLOOKUP(AC339,'Money Won'!$A$2:$B$89,2,0)</f>
        <v>63663</v>
      </c>
      <c r="AE339" s="45" t="s">
        <v>28</v>
      </c>
      <c r="AF339" s="46">
        <f>VLOOKUP(AE339,'Money Won'!$A$2:$B$89,2,0)</f>
        <v>46200</v>
      </c>
      <c r="AG339" s="47" t="s">
        <v>87</v>
      </c>
      <c r="AH339" s="46">
        <f>VLOOKUP(AG339,'Money Won'!$A$2:$B$89,2,0)</f>
        <v>46200</v>
      </c>
      <c r="AI339" s="110" t="s">
        <v>136</v>
      </c>
      <c r="AJ339" s="36">
        <f>VLOOKUP(AI339,'Money Won'!$A$2:$B$89,2,0)</f>
        <v>0</v>
      </c>
    </row>
    <row r="340" spans="1:36" x14ac:dyDescent="0.2">
      <c r="A340" s="1">
        <v>525</v>
      </c>
      <c r="B340" s="13" t="s">
        <v>990</v>
      </c>
      <c r="C340" s="13" t="s">
        <v>987</v>
      </c>
      <c r="D340" s="13" t="s">
        <v>988</v>
      </c>
      <c r="E340" s="1" t="s">
        <v>140</v>
      </c>
      <c r="F340" s="1" t="s">
        <v>106</v>
      </c>
      <c r="G340" s="32" t="s">
        <v>106</v>
      </c>
      <c r="H340" s="26">
        <f t="shared" si="5"/>
        <v>1672676</v>
      </c>
      <c r="I340" s="40" t="s">
        <v>21</v>
      </c>
      <c r="J340" s="41">
        <f>VLOOKUP(I340,'Money Won'!$A$2:$B$89,2,0)</f>
        <v>286000</v>
      </c>
      <c r="K340" s="42" t="s">
        <v>31</v>
      </c>
      <c r="L340" s="41">
        <f>VLOOKUP(K340,'Money Won'!$A$2:$B$89,2,0)</f>
        <v>170500</v>
      </c>
      <c r="M340" s="14" t="s">
        <v>68</v>
      </c>
      <c r="N340" s="15">
        <f>VLOOKUP(M340,'Money Won'!$A$2:$B$89,2,0)</f>
        <v>192500</v>
      </c>
      <c r="O340" s="14" t="s">
        <v>46</v>
      </c>
      <c r="P340" s="15">
        <f>VLOOKUP(O340,'Money Won'!$A$2:$B$89,2,0)</f>
        <v>154000</v>
      </c>
      <c r="Q340" s="14" t="s">
        <v>25</v>
      </c>
      <c r="R340" s="15">
        <f>VLOOKUP(Q340,'Money Won'!$A$2:$B$89,2,0)</f>
        <v>528000</v>
      </c>
      <c r="S340" s="16" t="s">
        <v>23</v>
      </c>
      <c r="T340" s="17">
        <f>VLOOKUP(S340,'Money Won'!$A$2:$B$89,2,0)</f>
        <v>63663</v>
      </c>
      <c r="U340" s="116" t="s">
        <v>92</v>
      </c>
      <c r="V340" s="17">
        <f>VLOOKUP(U340,'Money Won'!$A$2:$B$89,2,0)</f>
        <v>10000</v>
      </c>
      <c r="W340" s="16" t="s">
        <v>88</v>
      </c>
      <c r="X340" s="17">
        <f>VLOOKUP(W340,'Money Won'!$A$2:$B$89,2,0)</f>
        <v>128150</v>
      </c>
      <c r="Y340" s="20" t="s">
        <v>125</v>
      </c>
      <c r="Z340" s="19">
        <f>VLOOKUP(Y340,'Money Won'!$A$2:$B$89,2,0)</f>
        <v>63663</v>
      </c>
      <c r="AA340" s="114" t="s">
        <v>123</v>
      </c>
      <c r="AB340" s="19">
        <f>VLOOKUP(AA340,'Money Won'!$A$2:$B$89,2,0)</f>
        <v>10000</v>
      </c>
      <c r="AC340" s="114" t="s">
        <v>129</v>
      </c>
      <c r="AD340" s="19">
        <f>VLOOKUP(AC340,'Money Won'!$A$2:$B$89,2,0)</f>
        <v>10000</v>
      </c>
      <c r="AE340" s="113" t="s">
        <v>27</v>
      </c>
      <c r="AF340" s="46">
        <f>VLOOKUP(AE340,'Money Won'!$A$2:$B$89,2,0)</f>
        <v>10000</v>
      </c>
      <c r="AG340" s="47" t="s">
        <v>87</v>
      </c>
      <c r="AH340" s="46">
        <f>VLOOKUP(AG340,'Money Won'!$A$2:$B$89,2,0)</f>
        <v>46200</v>
      </c>
      <c r="AI340" s="110" t="s">
        <v>133</v>
      </c>
      <c r="AJ340" s="36">
        <f>VLOOKUP(AI340,'Money Won'!$A$2:$B$89,2,0)</f>
        <v>0</v>
      </c>
    </row>
    <row r="341" spans="1:36" x14ac:dyDescent="0.2">
      <c r="A341" s="22">
        <v>305</v>
      </c>
      <c r="B341" s="13" t="s">
        <v>485</v>
      </c>
      <c r="C341" s="13" t="s">
        <v>483</v>
      </c>
      <c r="D341" s="13" t="s">
        <v>486</v>
      </c>
      <c r="E341" s="1" t="s">
        <v>140</v>
      </c>
      <c r="F341" s="1" t="s">
        <v>106</v>
      </c>
      <c r="G341" s="32" t="s">
        <v>106</v>
      </c>
      <c r="H341" s="26">
        <f t="shared" si="5"/>
        <v>1672100</v>
      </c>
      <c r="I341" s="40" t="s">
        <v>29</v>
      </c>
      <c r="J341" s="41">
        <f>VLOOKUP(I341,'Money Won'!$A$2:$B$89,2,0)</f>
        <v>748000</v>
      </c>
      <c r="K341" s="42" t="s">
        <v>31</v>
      </c>
      <c r="L341" s="41">
        <f>VLOOKUP(K341,'Money Won'!$A$2:$B$89,2,0)</f>
        <v>170500</v>
      </c>
      <c r="M341" s="14" t="s">
        <v>68</v>
      </c>
      <c r="N341" s="15">
        <f>VLOOKUP(M341,'Money Won'!$A$2:$B$89,2,0)</f>
        <v>192500</v>
      </c>
      <c r="O341" s="111" t="s">
        <v>43</v>
      </c>
      <c r="P341" s="15">
        <f>VLOOKUP(O341,'Money Won'!$A$2:$B$89,2,0)</f>
        <v>10000</v>
      </c>
      <c r="Q341" s="14" t="s">
        <v>80</v>
      </c>
      <c r="R341" s="15">
        <f>VLOOKUP(Q341,'Money Won'!$A$2:$B$89,2,0)</f>
        <v>76450</v>
      </c>
      <c r="S341" s="16" t="s">
        <v>81</v>
      </c>
      <c r="T341" s="17">
        <f>VLOOKUP(S341,'Money Won'!$A$2:$B$89,2,0)</f>
        <v>76450</v>
      </c>
      <c r="U341" s="16" t="s">
        <v>116</v>
      </c>
      <c r="V341" s="17">
        <f>VLOOKUP(U341,'Money Won'!$A$2:$B$89,2,0)</f>
        <v>286000</v>
      </c>
      <c r="W341" s="116" t="s">
        <v>70</v>
      </c>
      <c r="X341" s="17">
        <f>VLOOKUP(W341,'Money Won'!$A$2:$B$89,2,0)</f>
        <v>10000</v>
      </c>
      <c r="Y341" s="115" t="s">
        <v>44</v>
      </c>
      <c r="Z341" s="19">
        <f>VLOOKUP(Y341,'Money Won'!$A$2:$B$89,2,0)</f>
        <v>10000</v>
      </c>
      <c r="AA341" s="114" t="s">
        <v>126</v>
      </c>
      <c r="AB341" s="19">
        <f>VLOOKUP(AA341,'Money Won'!$A$2:$B$89,2,0)</f>
        <v>10000</v>
      </c>
      <c r="AC341" s="20" t="s">
        <v>128</v>
      </c>
      <c r="AD341" s="19">
        <f>VLOOKUP(AC341,'Money Won'!$A$2:$B$89,2,0)</f>
        <v>26000</v>
      </c>
      <c r="AE341" s="113" t="s">
        <v>27</v>
      </c>
      <c r="AF341" s="46">
        <f>VLOOKUP(AE341,'Money Won'!$A$2:$B$89,2,0)</f>
        <v>10000</v>
      </c>
      <c r="AG341" s="47" t="s">
        <v>28</v>
      </c>
      <c r="AH341" s="46">
        <f>VLOOKUP(AG341,'Money Won'!$A$2:$B$89,2,0)</f>
        <v>46200</v>
      </c>
      <c r="AI341" s="110" t="s">
        <v>136</v>
      </c>
      <c r="AJ341" s="36">
        <f>VLOOKUP(AI341,'Money Won'!$A$2:$B$89,2,0)</f>
        <v>0</v>
      </c>
    </row>
    <row r="342" spans="1:36" x14ac:dyDescent="0.2">
      <c r="A342" s="1">
        <v>448</v>
      </c>
      <c r="B342" s="13" t="s">
        <v>623</v>
      </c>
      <c r="C342" s="13" t="s">
        <v>621</v>
      </c>
      <c r="D342" s="13" t="s">
        <v>622</v>
      </c>
      <c r="E342" s="1" t="s">
        <v>140</v>
      </c>
      <c r="F342" s="1" t="s">
        <v>106</v>
      </c>
      <c r="G342" s="32" t="s">
        <v>106</v>
      </c>
      <c r="H342" s="26">
        <f t="shared" si="5"/>
        <v>1666301</v>
      </c>
      <c r="I342" s="40" t="s">
        <v>54</v>
      </c>
      <c r="J342" s="41">
        <f>VLOOKUP(I342,'Money Won'!$A$2:$B$89,2,0)</f>
        <v>231000</v>
      </c>
      <c r="K342" s="42" t="s">
        <v>29</v>
      </c>
      <c r="L342" s="41">
        <f>VLOOKUP(K342,'Money Won'!$A$2:$B$89,2,0)</f>
        <v>748000</v>
      </c>
      <c r="M342" s="14" t="s">
        <v>68</v>
      </c>
      <c r="N342" s="15">
        <f>VLOOKUP(M342,'Money Won'!$A$2:$B$89,2,0)</f>
        <v>192500</v>
      </c>
      <c r="O342" s="14" t="s">
        <v>57</v>
      </c>
      <c r="P342" s="15">
        <f>VLOOKUP(O342,'Money Won'!$A$2:$B$89,2,0)</f>
        <v>63663</v>
      </c>
      <c r="Q342" s="14" t="s">
        <v>80</v>
      </c>
      <c r="R342" s="15">
        <f>VLOOKUP(Q342,'Money Won'!$A$2:$B$89,2,0)</f>
        <v>76450</v>
      </c>
      <c r="S342" s="16" t="s">
        <v>23</v>
      </c>
      <c r="T342" s="17">
        <f>VLOOKUP(S342,'Money Won'!$A$2:$B$89,2,0)</f>
        <v>63663</v>
      </c>
      <c r="U342" s="116" t="s">
        <v>85</v>
      </c>
      <c r="V342" s="17">
        <f>VLOOKUP(U342,'Money Won'!$A$2:$B$89,2,0)</f>
        <v>10000</v>
      </c>
      <c r="W342" s="16" t="s">
        <v>81</v>
      </c>
      <c r="X342" s="17">
        <f>VLOOKUP(W342,'Money Won'!$A$2:$B$89,2,0)</f>
        <v>76450</v>
      </c>
      <c r="Y342" s="115" t="s">
        <v>44</v>
      </c>
      <c r="Z342" s="19">
        <f>VLOOKUP(Y342,'Money Won'!$A$2:$B$89,2,0)</f>
        <v>10000</v>
      </c>
      <c r="AA342" s="20" t="s">
        <v>128</v>
      </c>
      <c r="AB342" s="19">
        <f>VLOOKUP(AA342,'Money Won'!$A$2:$B$89,2,0)</f>
        <v>26000</v>
      </c>
      <c r="AC342" s="20" t="s">
        <v>26</v>
      </c>
      <c r="AD342" s="19">
        <f>VLOOKUP(AC342,'Money Won'!$A$2:$B$89,2,0)</f>
        <v>93775</v>
      </c>
      <c r="AE342" s="45" t="s">
        <v>95</v>
      </c>
      <c r="AF342" s="46">
        <f>VLOOKUP(AE342,'Money Won'!$A$2:$B$89,2,0)</f>
        <v>28600</v>
      </c>
      <c r="AG342" s="47" t="s">
        <v>28</v>
      </c>
      <c r="AH342" s="46">
        <f>VLOOKUP(AG342,'Money Won'!$A$2:$B$89,2,0)</f>
        <v>46200</v>
      </c>
      <c r="AI342" s="110" t="s">
        <v>136</v>
      </c>
      <c r="AJ342" s="36">
        <f>VLOOKUP(AI342,'Money Won'!$A$2:$B$89,2,0)</f>
        <v>0</v>
      </c>
    </row>
    <row r="343" spans="1:36" x14ac:dyDescent="0.2">
      <c r="A343" s="1">
        <v>21</v>
      </c>
      <c r="B343" s="13" t="s">
        <v>345</v>
      </c>
      <c r="C343" s="13" t="s">
        <v>347</v>
      </c>
      <c r="D343" s="13" t="s">
        <v>1034</v>
      </c>
      <c r="E343" s="1" t="s">
        <v>140</v>
      </c>
      <c r="F343" s="1" t="s">
        <v>106</v>
      </c>
      <c r="G343" s="32" t="s">
        <v>106</v>
      </c>
      <c r="H343" s="26">
        <f t="shared" si="5"/>
        <v>1665738</v>
      </c>
      <c r="I343" s="40" t="s">
        <v>54</v>
      </c>
      <c r="J343" s="41">
        <f>VLOOKUP(I343,'Money Won'!$A$2:$B$89,2,0)</f>
        <v>231000</v>
      </c>
      <c r="K343" s="42" t="s">
        <v>21</v>
      </c>
      <c r="L343" s="41">
        <f>VLOOKUP(K343,'Money Won'!$A$2:$B$89,2,0)</f>
        <v>286000</v>
      </c>
      <c r="M343" s="14" t="s">
        <v>46</v>
      </c>
      <c r="N343" s="15">
        <f>VLOOKUP(M343,'Money Won'!$A$2:$B$89,2,0)</f>
        <v>154000</v>
      </c>
      <c r="O343" s="14" t="s">
        <v>68</v>
      </c>
      <c r="P343" s="15">
        <f>VLOOKUP(O343,'Money Won'!$A$2:$B$89,2,0)</f>
        <v>192500</v>
      </c>
      <c r="Q343" s="14" t="s">
        <v>80</v>
      </c>
      <c r="R343" s="15">
        <f>VLOOKUP(Q343,'Money Won'!$A$2:$B$89,2,0)</f>
        <v>76450</v>
      </c>
      <c r="S343" s="16" t="s">
        <v>114</v>
      </c>
      <c r="T343" s="17">
        <f>VLOOKUP(S343,'Money Won'!$A$2:$B$89,2,0)</f>
        <v>35200</v>
      </c>
      <c r="U343" s="16" t="s">
        <v>23</v>
      </c>
      <c r="V343" s="17">
        <f>VLOOKUP(U343,'Money Won'!$A$2:$B$89,2,0)</f>
        <v>63663</v>
      </c>
      <c r="W343" s="16" t="s">
        <v>88</v>
      </c>
      <c r="X343" s="17">
        <f>VLOOKUP(W343,'Money Won'!$A$2:$B$89,2,0)</f>
        <v>128150</v>
      </c>
      <c r="Y343" s="18" t="s">
        <v>130</v>
      </c>
      <c r="Z343" s="19">
        <f>VLOOKUP(Y343,'Money Won'!$A$2:$B$89,2,0)</f>
        <v>386375</v>
      </c>
      <c r="AA343" s="114" t="s">
        <v>123</v>
      </c>
      <c r="AB343" s="19">
        <f>VLOOKUP(AA343,'Money Won'!$A$2:$B$89,2,0)</f>
        <v>10000</v>
      </c>
      <c r="AC343" s="114" t="s">
        <v>129</v>
      </c>
      <c r="AD343" s="19">
        <f>VLOOKUP(AC343,'Money Won'!$A$2:$B$89,2,0)</f>
        <v>10000</v>
      </c>
      <c r="AE343" s="45" t="s">
        <v>28</v>
      </c>
      <c r="AF343" s="46">
        <f>VLOOKUP(AE343,'Money Won'!$A$2:$B$89,2,0)</f>
        <v>46200</v>
      </c>
      <c r="AG343" s="47" t="s">
        <v>87</v>
      </c>
      <c r="AH343" s="46">
        <f>VLOOKUP(AG343,'Money Won'!$A$2:$B$89,2,0)</f>
        <v>46200</v>
      </c>
      <c r="AI343" s="110" t="s">
        <v>136</v>
      </c>
      <c r="AJ343" s="36">
        <f>VLOOKUP(AI343,'Money Won'!$A$2:$B$89,2,0)</f>
        <v>0</v>
      </c>
    </row>
    <row r="344" spans="1:36" x14ac:dyDescent="0.2">
      <c r="A344" s="22">
        <v>427</v>
      </c>
      <c r="B344" s="13" t="s">
        <v>993</v>
      </c>
      <c r="C344" s="13" t="s">
        <v>991</v>
      </c>
      <c r="D344" s="13" t="s">
        <v>995</v>
      </c>
      <c r="E344" s="1" t="s">
        <v>140</v>
      </c>
      <c r="F344" s="1" t="s">
        <v>106</v>
      </c>
      <c r="G344" s="32" t="s">
        <v>106</v>
      </c>
      <c r="H344" s="26">
        <f t="shared" si="5"/>
        <v>1663923</v>
      </c>
      <c r="I344" s="40" t="s">
        <v>21</v>
      </c>
      <c r="J344" s="41">
        <f>VLOOKUP(I344,'Money Won'!$A$2:$B$89,2,0)</f>
        <v>286000</v>
      </c>
      <c r="K344" s="42" t="s">
        <v>97</v>
      </c>
      <c r="L344" s="41">
        <f>VLOOKUP(K344,'Money Won'!$A$2:$B$89,2,0)</f>
        <v>63663</v>
      </c>
      <c r="M344" s="14" t="s">
        <v>68</v>
      </c>
      <c r="N344" s="15">
        <f>VLOOKUP(M344,'Money Won'!$A$2:$B$89,2,0)</f>
        <v>192500</v>
      </c>
      <c r="O344" s="14" t="s">
        <v>83</v>
      </c>
      <c r="P344" s="15">
        <f>VLOOKUP(O344,'Money Won'!$A$2:$B$89,2,0)</f>
        <v>231000</v>
      </c>
      <c r="Q344" s="14" t="s">
        <v>46</v>
      </c>
      <c r="R344" s="15">
        <f>VLOOKUP(Q344,'Money Won'!$A$2:$B$89,2,0)</f>
        <v>154000</v>
      </c>
      <c r="S344" s="16" t="s">
        <v>117</v>
      </c>
      <c r="T344" s="17">
        <f>VLOOKUP(S344,'Money Won'!$A$2:$B$89,2,0)</f>
        <v>35200</v>
      </c>
      <c r="U344" s="116" t="s">
        <v>85</v>
      </c>
      <c r="V344" s="17">
        <f>VLOOKUP(U344,'Money Won'!$A$2:$B$89,2,0)</f>
        <v>10000</v>
      </c>
      <c r="W344" s="16" t="s">
        <v>102</v>
      </c>
      <c r="X344" s="17">
        <f>VLOOKUP(W344,'Money Won'!$A$2:$B$89,2,0)</f>
        <v>128150</v>
      </c>
      <c r="Y344" s="18" t="s">
        <v>64</v>
      </c>
      <c r="Z344" s="19">
        <f>VLOOKUP(Y344,'Money Won'!$A$2:$B$89,2,0)</f>
        <v>93775</v>
      </c>
      <c r="AA344" s="20" t="s">
        <v>131</v>
      </c>
      <c r="AB344" s="19">
        <f>VLOOKUP(AA344,'Money Won'!$A$2:$B$89,2,0)</f>
        <v>27060</v>
      </c>
      <c r="AC344" s="20" t="s">
        <v>130</v>
      </c>
      <c r="AD344" s="19">
        <f>VLOOKUP(AC344,'Money Won'!$A$2:$B$89,2,0)</f>
        <v>386375</v>
      </c>
      <c r="AE344" s="113" t="s">
        <v>27</v>
      </c>
      <c r="AF344" s="46">
        <f>VLOOKUP(AE344,'Money Won'!$A$2:$B$89,2,0)</f>
        <v>10000</v>
      </c>
      <c r="AG344" s="47" t="s">
        <v>87</v>
      </c>
      <c r="AH344" s="46">
        <f>VLOOKUP(AG344,'Money Won'!$A$2:$B$89,2,0)</f>
        <v>46200</v>
      </c>
      <c r="AI344" s="110" t="s">
        <v>136</v>
      </c>
      <c r="AJ344" s="36">
        <f>VLOOKUP(AI344,'Money Won'!$A$2:$B$89,2,0)</f>
        <v>0</v>
      </c>
    </row>
    <row r="345" spans="1:36" x14ac:dyDescent="0.2">
      <c r="A345" s="1">
        <v>510</v>
      </c>
      <c r="B345" s="13" t="s">
        <v>941</v>
      </c>
      <c r="C345" s="13" t="s">
        <v>940</v>
      </c>
      <c r="D345" s="13" t="s">
        <v>490</v>
      </c>
      <c r="E345" s="1" t="s">
        <v>140</v>
      </c>
      <c r="F345" s="1" t="s">
        <v>106</v>
      </c>
      <c r="G345" s="32" t="s">
        <v>106</v>
      </c>
      <c r="H345" s="26">
        <f t="shared" si="5"/>
        <v>1660860</v>
      </c>
      <c r="I345" s="40" t="s">
        <v>22</v>
      </c>
      <c r="J345" s="41">
        <f>VLOOKUP(I345,'Money Won'!$A$2:$B$89,2,0)</f>
        <v>386375</v>
      </c>
      <c r="K345" s="42" t="s">
        <v>54</v>
      </c>
      <c r="L345" s="41">
        <f>VLOOKUP(K345,'Money Won'!$A$2:$B$89,2,0)</f>
        <v>231000</v>
      </c>
      <c r="M345" s="14" t="s">
        <v>68</v>
      </c>
      <c r="N345" s="15">
        <f>VLOOKUP(M345,'Money Won'!$A$2:$B$89,2,0)</f>
        <v>192500</v>
      </c>
      <c r="O345" s="111" t="s">
        <v>103</v>
      </c>
      <c r="P345" s="15">
        <f>VLOOKUP(O345,'Money Won'!$A$2:$B$89,2,0)</f>
        <v>10000</v>
      </c>
      <c r="Q345" s="14" t="s">
        <v>80</v>
      </c>
      <c r="R345" s="15">
        <f>VLOOKUP(Q345,'Money Won'!$A$2:$B$89,2,0)</f>
        <v>76450</v>
      </c>
      <c r="S345" s="16" t="s">
        <v>24</v>
      </c>
      <c r="T345" s="17">
        <f>VLOOKUP(S345,'Money Won'!$A$2:$B$89,2,0)</f>
        <v>46200</v>
      </c>
      <c r="U345" s="116" t="s">
        <v>92</v>
      </c>
      <c r="V345" s="17">
        <f>VLOOKUP(U345,'Money Won'!$A$2:$B$89,2,0)</f>
        <v>10000</v>
      </c>
      <c r="W345" s="16" t="s">
        <v>113</v>
      </c>
      <c r="X345" s="17">
        <f>VLOOKUP(W345,'Money Won'!$A$2:$B$89,2,0)</f>
        <v>192500</v>
      </c>
      <c r="Y345" s="115" t="s">
        <v>44</v>
      </c>
      <c r="Z345" s="19">
        <f>VLOOKUP(Y345,'Money Won'!$A$2:$B$89,2,0)</f>
        <v>10000</v>
      </c>
      <c r="AA345" s="20" t="s">
        <v>130</v>
      </c>
      <c r="AB345" s="19">
        <f>VLOOKUP(AA345,'Money Won'!$A$2:$B$89,2,0)</f>
        <v>386375</v>
      </c>
      <c r="AC345" s="20" t="s">
        <v>131</v>
      </c>
      <c r="AD345" s="19">
        <f>VLOOKUP(AC345,'Money Won'!$A$2:$B$89,2,0)</f>
        <v>27060</v>
      </c>
      <c r="AE345" s="45" t="s">
        <v>28</v>
      </c>
      <c r="AF345" s="46">
        <f>VLOOKUP(AE345,'Money Won'!$A$2:$B$89,2,0)</f>
        <v>46200</v>
      </c>
      <c r="AG345" s="47" t="s">
        <v>87</v>
      </c>
      <c r="AH345" s="46">
        <f>VLOOKUP(AG345,'Money Won'!$A$2:$B$89,2,0)</f>
        <v>46200</v>
      </c>
      <c r="AI345" s="110" t="s">
        <v>136</v>
      </c>
      <c r="AJ345" s="36">
        <f>VLOOKUP(AI345,'Money Won'!$A$2:$B$89,2,0)</f>
        <v>0</v>
      </c>
    </row>
    <row r="346" spans="1:36" x14ac:dyDescent="0.2">
      <c r="A346" s="1">
        <v>519</v>
      </c>
      <c r="B346" s="13" t="s">
        <v>657</v>
      </c>
      <c r="C346" s="13" t="s">
        <v>650</v>
      </c>
      <c r="D346" s="13" t="s">
        <v>652</v>
      </c>
      <c r="E346" s="1" t="s">
        <v>140</v>
      </c>
      <c r="F346" s="1" t="s">
        <v>106</v>
      </c>
      <c r="G346" s="32" t="s">
        <v>106</v>
      </c>
      <c r="H346" s="26">
        <f t="shared" si="5"/>
        <v>1658138</v>
      </c>
      <c r="I346" s="40" t="s">
        <v>21</v>
      </c>
      <c r="J346" s="41">
        <f>VLOOKUP(I346,'Money Won'!$A$2:$B$89,2,0)</f>
        <v>286000</v>
      </c>
      <c r="K346" s="42" t="s">
        <v>52</v>
      </c>
      <c r="L346" s="41">
        <f>VLOOKUP(K346,'Money Won'!$A$2:$B$89,2,0)</f>
        <v>55275</v>
      </c>
      <c r="M346" s="14" t="s">
        <v>68</v>
      </c>
      <c r="N346" s="15">
        <f>VLOOKUP(M346,'Money Won'!$A$2:$B$89,2,0)</f>
        <v>192500</v>
      </c>
      <c r="O346" s="14" t="s">
        <v>80</v>
      </c>
      <c r="P346" s="15">
        <f>VLOOKUP(O346,'Money Won'!$A$2:$B$89,2,0)</f>
        <v>76450</v>
      </c>
      <c r="Q346" s="14" t="s">
        <v>25</v>
      </c>
      <c r="R346" s="15">
        <f>VLOOKUP(Q346,'Money Won'!$A$2:$B$89,2,0)</f>
        <v>528000</v>
      </c>
      <c r="S346" s="16" t="s">
        <v>23</v>
      </c>
      <c r="T346" s="17">
        <f>VLOOKUP(S346,'Money Won'!$A$2:$B$89,2,0)</f>
        <v>63663</v>
      </c>
      <c r="U346" s="116" t="s">
        <v>92</v>
      </c>
      <c r="V346" s="17">
        <f>VLOOKUP(U346,'Money Won'!$A$2:$B$89,2,0)</f>
        <v>10000</v>
      </c>
      <c r="W346" s="16" t="s">
        <v>113</v>
      </c>
      <c r="X346" s="17">
        <f>VLOOKUP(W346,'Money Won'!$A$2:$B$89,2,0)</f>
        <v>192500</v>
      </c>
      <c r="Y346" s="18" t="s">
        <v>26</v>
      </c>
      <c r="Z346" s="19">
        <f>VLOOKUP(Y346,'Money Won'!$A$2:$B$89,2,0)</f>
        <v>93775</v>
      </c>
      <c r="AA346" s="20" t="s">
        <v>82</v>
      </c>
      <c r="AB346" s="19">
        <f>VLOOKUP(AA346,'Money Won'!$A$2:$B$89,2,0)</f>
        <v>93775</v>
      </c>
      <c r="AC346" s="114" t="s">
        <v>129</v>
      </c>
      <c r="AD346" s="19">
        <f>VLOOKUP(AC346,'Money Won'!$A$2:$B$89,2,0)</f>
        <v>10000</v>
      </c>
      <c r="AE346" s="45" t="s">
        <v>87</v>
      </c>
      <c r="AF346" s="46">
        <f>VLOOKUP(AE346,'Money Won'!$A$2:$B$89,2,0)</f>
        <v>46200</v>
      </c>
      <c r="AG346" s="112" t="s">
        <v>27</v>
      </c>
      <c r="AH346" s="46">
        <f>VLOOKUP(AG346,'Money Won'!$A$2:$B$89,2,0)</f>
        <v>10000</v>
      </c>
      <c r="AI346" s="110" t="s">
        <v>136</v>
      </c>
      <c r="AJ346" s="36">
        <f>VLOOKUP(AI346,'Money Won'!$A$2:$B$89,2,0)</f>
        <v>0</v>
      </c>
    </row>
    <row r="347" spans="1:36" x14ac:dyDescent="0.2">
      <c r="A347" s="22">
        <v>323</v>
      </c>
      <c r="B347" s="13" t="s">
        <v>139</v>
      </c>
      <c r="C347" s="13" t="s">
        <v>107</v>
      </c>
      <c r="D347" s="13" t="s">
        <v>139</v>
      </c>
      <c r="E347" s="1" t="s">
        <v>140</v>
      </c>
      <c r="F347" s="1" t="s">
        <v>106</v>
      </c>
      <c r="G347" s="32" t="s">
        <v>106</v>
      </c>
      <c r="H347" s="26">
        <f t="shared" si="5"/>
        <v>1656636</v>
      </c>
      <c r="I347" s="40" t="s">
        <v>31</v>
      </c>
      <c r="J347" s="41">
        <f>VLOOKUP(I347,'Money Won'!$A$2:$B$89,2,0)</f>
        <v>170500</v>
      </c>
      <c r="K347" s="42" t="s">
        <v>97</v>
      </c>
      <c r="L347" s="41">
        <f>VLOOKUP(K347,'Money Won'!$A$2:$B$89,2,0)</f>
        <v>63663</v>
      </c>
      <c r="M347" s="14" t="s">
        <v>68</v>
      </c>
      <c r="N347" s="15">
        <f>VLOOKUP(M347,'Money Won'!$A$2:$B$89,2,0)</f>
        <v>192500</v>
      </c>
      <c r="O347" s="111" t="s">
        <v>43</v>
      </c>
      <c r="P347" s="15">
        <f>VLOOKUP(O347,'Money Won'!$A$2:$B$89,2,0)</f>
        <v>10000</v>
      </c>
      <c r="Q347" s="14" t="s">
        <v>25</v>
      </c>
      <c r="R347" s="15">
        <f>VLOOKUP(Q347,'Money Won'!$A$2:$B$89,2,0)</f>
        <v>528000</v>
      </c>
      <c r="S347" s="16" t="s">
        <v>23</v>
      </c>
      <c r="T347" s="17">
        <f>VLOOKUP(S347,'Money Won'!$A$2:$B$89,2,0)</f>
        <v>63663</v>
      </c>
      <c r="U347" s="16" t="s">
        <v>116</v>
      </c>
      <c r="V347" s="17">
        <f>VLOOKUP(U347,'Money Won'!$A$2:$B$89,2,0)</f>
        <v>286000</v>
      </c>
      <c r="W347" s="16" t="s">
        <v>78</v>
      </c>
      <c r="X347" s="17">
        <f>VLOOKUP(W347,'Money Won'!$A$2:$B$89,2,0)</f>
        <v>55275</v>
      </c>
      <c r="Y347" s="115" t="s">
        <v>44</v>
      </c>
      <c r="Z347" s="19">
        <f>VLOOKUP(Y347,'Money Won'!$A$2:$B$89,2,0)</f>
        <v>10000</v>
      </c>
      <c r="AA347" s="20" t="s">
        <v>64</v>
      </c>
      <c r="AB347" s="19">
        <f>VLOOKUP(AA347,'Money Won'!$A$2:$B$89,2,0)</f>
        <v>93775</v>
      </c>
      <c r="AC347" s="20" t="s">
        <v>131</v>
      </c>
      <c r="AD347" s="19">
        <f>VLOOKUP(AC347,'Money Won'!$A$2:$B$89,2,0)</f>
        <v>27060</v>
      </c>
      <c r="AE347" s="113" t="s">
        <v>132</v>
      </c>
      <c r="AF347" s="46">
        <f>VLOOKUP(AE347,'Money Won'!$A$2:$B$89,2,0)</f>
        <v>10000</v>
      </c>
      <c r="AG347" s="47" t="s">
        <v>87</v>
      </c>
      <c r="AH347" s="46">
        <f>VLOOKUP(AG347,'Money Won'!$A$2:$B$89,2,0)</f>
        <v>46200</v>
      </c>
      <c r="AI347" s="35" t="s">
        <v>134</v>
      </c>
      <c r="AJ347" s="36">
        <f>VLOOKUP(AI347,'Money Won'!$A$2:$B$89,2,0)</f>
        <v>100000</v>
      </c>
    </row>
    <row r="348" spans="1:36" x14ac:dyDescent="0.2">
      <c r="A348" s="1">
        <v>44</v>
      </c>
      <c r="B348" s="13" t="s">
        <v>310</v>
      </c>
      <c r="C348" s="13" t="s">
        <v>309</v>
      </c>
      <c r="D348" s="13" t="s">
        <v>313</v>
      </c>
      <c r="E348" s="1" t="s">
        <v>140</v>
      </c>
      <c r="F348" s="1" t="s">
        <v>106</v>
      </c>
      <c r="G348" s="32" t="s">
        <v>106</v>
      </c>
      <c r="H348" s="26">
        <f t="shared" si="5"/>
        <v>1655460</v>
      </c>
      <c r="I348" s="40" t="s">
        <v>22</v>
      </c>
      <c r="J348" s="41">
        <f>VLOOKUP(I348,'Money Won'!$A$2:$B$89,2,0)</f>
        <v>386375</v>
      </c>
      <c r="K348" s="42" t="s">
        <v>31</v>
      </c>
      <c r="L348" s="41">
        <f>VLOOKUP(K348,'Money Won'!$A$2:$B$89,2,0)</f>
        <v>170500</v>
      </c>
      <c r="M348" s="14" t="s">
        <v>68</v>
      </c>
      <c r="N348" s="15">
        <f>VLOOKUP(M348,'Money Won'!$A$2:$B$89,2,0)</f>
        <v>192500</v>
      </c>
      <c r="O348" s="14" t="s">
        <v>60</v>
      </c>
      <c r="P348" s="15">
        <f>VLOOKUP(O348,'Money Won'!$A$2:$B$89,2,0)</f>
        <v>386375</v>
      </c>
      <c r="Q348" s="14" t="s">
        <v>55</v>
      </c>
      <c r="R348" s="15">
        <f>VLOOKUP(Q348,'Money Won'!$A$2:$B$89,2,0)</f>
        <v>231000</v>
      </c>
      <c r="S348" s="116" t="s">
        <v>92</v>
      </c>
      <c r="T348" s="17">
        <f>VLOOKUP(S348,'Money Won'!$A$2:$B$89,2,0)</f>
        <v>10000</v>
      </c>
      <c r="U348" s="16" t="s">
        <v>81</v>
      </c>
      <c r="V348" s="17">
        <f>VLOOKUP(U348,'Money Won'!$A$2:$B$89,2,0)</f>
        <v>76450</v>
      </c>
      <c r="W348" s="16" t="s">
        <v>117</v>
      </c>
      <c r="X348" s="17">
        <f>VLOOKUP(W348,'Money Won'!$A$2:$B$89,2,0)</f>
        <v>35200</v>
      </c>
      <c r="Y348" s="115" t="s">
        <v>44</v>
      </c>
      <c r="Z348" s="19">
        <f>VLOOKUP(Y348,'Money Won'!$A$2:$B$89,2,0)</f>
        <v>10000</v>
      </c>
      <c r="AA348" s="114" t="s">
        <v>123</v>
      </c>
      <c r="AB348" s="19">
        <f>VLOOKUP(AA348,'Money Won'!$A$2:$B$89,2,0)</f>
        <v>10000</v>
      </c>
      <c r="AC348" s="20" t="s">
        <v>131</v>
      </c>
      <c r="AD348" s="19">
        <f>VLOOKUP(AC348,'Money Won'!$A$2:$B$89,2,0)</f>
        <v>27060</v>
      </c>
      <c r="AE348" s="113" t="s">
        <v>27</v>
      </c>
      <c r="AF348" s="46">
        <f>VLOOKUP(AE348,'Money Won'!$A$2:$B$89,2,0)</f>
        <v>10000</v>
      </c>
      <c r="AG348" s="112" t="s">
        <v>86</v>
      </c>
      <c r="AH348" s="46">
        <f>VLOOKUP(AG348,'Money Won'!$A$2:$B$89,2,0)</f>
        <v>10000</v>
      </c>
      <c r="AI348" s="35" t="s">
        <v>134</v>
      </c>
      <c r="AJ348" s="36">
        <f>VLOOKUP(AI348,'Money Won'!$A$2:$B$89,2,0)</f>
        <v>100000</v>
      </c>
    </row>
    <row r="349" spans="1:36" x14ac:dyDescent="0.2">
      <c r="A349" s="1">
        <v>502</v>
      </c>
      <c r="B349" s="13" t="s">
        <v>634</v>
      </c>
      <c r="C349" s="13" t="s">
        <v>629</v>
      </c>
      <c r="D349" s="13" t="s">
        <v>630</v>
      </c>
      <c r="E349" s="1" t="s">
        <v>140</v>
      </c>
      <c r="F349" s="1" t="s">
        <v>106</v>
      </c>
      <c r="G349" s="32" t="s">
        <v>106</v>
      </c>
      <c r="H349" s="26">
        <f t="shared" si="5"/>
        <v>1654773</v>
      </c>
      <c r="I349" s="40" t="s">
        <v>63</v>
      </c>
      <c r="J349" s="41">
        <f>VLOOKUP(I349,'Money Won'!$A$2:$B$89,2,0)</f>
        <v>386375</v>
      </c>
      <c r="K349" s="42" t="s">
        <v>54</v>
      </c>
      <c r="L349" s="41">
        <f>VLOOKUP(K349,'Money Won'!$A$2:$B$89,2,0)</f>
        <v>231000</v>
      </c>
      <c r="M349" s="14" t="s">
        <v>68</v>
      </c>
      <c r="N349" s="15">
        <f>VLOOKUP(M349,'Money Won'!$A$2:$B$89,2,0)</f>
        <v>192500</v>
      </c>
      <c r="O349" s="14" t="s">
        <v>25</v>
      </c>
      <c r="P349" s="15">
        <f>VLOOKUP(O349,'Money Won'!$A$2:$B$89,2,0)</f>
        <v>528000</v>
      </c>
      <c r="Q349" s="111" t="s">
        <v>103</v>
      </c>
      <c r="R349" s="15">
        <f>VLOOKUP(Q349,'Money Won'!$A$2:$B$89,2,0)</f>
        <v>10000</v>
      </c>
      <c r="S349" s="16" t="s">
        <v>23</v>
      </c>
      <c r="T349" s="17">
        <f>VLOOKUP(S349,'Money Won'!$A$2:$B$89,2,0)</f>
        <v>63663</v>
      </c>
      <c r="U349" s="116" t="s">
        <v>92</v>
      </c>
      <c r="V349" s="17">
        <f>VLOOKUP(U349,'Money Won'!$A$2:$B$89,2,0)</f>
        <v>10000</v>
      </c>
      <c r="W349" s="116" t="s">
        <v>70</v>
      </c>
      <c r="X349" s="17">
        <f>VLOOKUP(W349,'Money Won'!$A$2:$B$89,2,0)</f>
        <v>10000</v>
      </c>
      <c r="Y349" s="18" t="s">
        <v>64</v>
      </c>
      <c r="Z349" s="19">
        <f>VLOOKUP(Y349,'Money Won'!$A$2:$B$89,2,0)</f>
        <v>93775</v>
      </c>
      <c r="AA349" s="20" t="s">
        <v>33</v>
      </c>
      <c r="AB349" s="19">
        <f>VLOOKUP(AA349,'Money Won'!$A$2:$B$89,2,0)</f>
        <v>46200</v>
      </c>
      <c r="AC349" s="20" t="s">
        <v>131</v>
      </c>
      <c r="AD349" s="19">
        <f>VLOOKUP(AC349,'Money Won'!$A$2:$B$89,2,0)</f>
        <v>27060</v>
      </c>
      <c r="AE349" s="113" t="s">
        <v>27</v>
      </c>
      <c r="AF349" s="46">
        <f>VLOOKUP(AE349,'Money Won'!$A$2:$B$89,2,0)</f>
        <v>10000</v>
      </c>
      <c r="AG349" s="47" t="s">
        <v>28</v>
      </c>
      <c r="AH349" s="46">
        <f>VLOOKUP(AG349,'Money Won'!$A$2:$B$89,2,0)</f>
        <v>46200</v>
      </c>
      <c r="AI349" s="110" t="s">
        <v>136</v>
      </c>
      <c r="AJ349" s="36">
        <f>VLOOKUP(AI349,'Money Won'!$A$2:$B$89,2,0)</f>
        <v>0</v>
      </c>
    </row>
    <row r="350" spans="1:36" x14ac:dyDescent="0.2">
      <c r="A350" s="22">
        <v>120</v>
      </c>
      <c r="B350" s="13" t="s">
        <v>435</v>
      </c>
      <c r="C350" s="13" t="s">
        <v>434</v>
      </c>
      <c r="D350" s="13" t="s">
        <v>435</v>
      </c>
      <c r="E350" s="1" t="s">
        <v>140</v>
      </c>
      <c r="F350" s="1" t="s">
        <v>106</v>
      </c>
      <c r="G350" s="32" t="s">
        <v>106</v>
      </c>
      <c r="H350" s="26">
        <f t="shared" si="5"/>
        <v>1649925</v>
      </c>
      <c r="I350" s="40" t="s">
        <v>38</v>
      </c>
      <c r="J350" s="41">
        <f>VLOOKUP(I350,'Money Won'!$A$2:$B$89,2,0)</f>
        <v>128150</v>
      </c>
      <c r="K350" s="42" t="s">
        <v>54</v>
      </c>
      <c r="L350" s="41">
        <f>VLOOKUP(K350,'Money Won'!$A$2:$B$89,2,0)</f>
        <v>231000</v>
      </c>
      <c r="M350" s="14" t="s">
        <v>46</v>
      </c>
      <c r="N350" s="15">
        <f>VLOOKUP(M350,'Money Won'!$A$2:$B$89,2,0)</f>
        <v>154000</v>
      </c>
      <c r="O350" s="111" t="s">
        <v>43</v>
      </c>
      <c r="P350" s="15">
        <f>VLOOKUP(O350,'Money Won'!$A$2:$B$89,2,0)</f>
        <v>10000</v>
      </c>
      <c r="Q350" s="14" t="s">
        <v>60</v>
      </c>
      <c r="R350" s="15">
        <f>VLOOKUP(Q350,'Money Won'!$A$2:$B$89,2,0)</f>
        <v>386375</v>
      </c>
      <c r="S350" s="16" t="s">
        <v>114</v>
      </c>
      <c r="T350" s="17">
        <f>VLOOKUP(S350,'Money Won'!$A$2:$B$89,2,0)</f>
        <v>35200</v>
      </c>
      <c r="U350" s="16" t="s">
        <v>81</v>
      </c>
      <c r="V350" s="17">
        <f>VLOOKUP(U350,'Money Won'!$A$2:$B$89,2,0)</f>
        <v>76450</v>
      </c>
      <c r="W350" s="16" t="s">
        <v>115</v>
      </c>
      <c r="X350" s="17">
        <f>VLOOKUP(W350,'Money Won'!$A$2:$B$89,2,0)</f>
        <v>46200</v>
      </c>
      <c r="Y350" s="18" t="s">
        <v>130</v>
      </c>
      <c r="Z350" s="19">
        <f>VLOOKUP(Y350,'Money Won'!$A$2:$B$89,2,0)</f>
        <v>386375</v>
      </c>
      <c r="AA350" s="114" t="s">
        <v>123</v>
      </c>
      <c r="AB350" s="19">
        <f>VLOOKUP(AA350,'Money Won'!$A$2:$B$89,2,0)</f>
        <v>10000</v>
      </c>
      <c r="AC350" s="20" t="s">
        <v>26</v>
      </c>
      <c r="AD350" s="19">
        <f>VLOOKUP(AC350,'Money Won'!$A$2:$B$89,2,0)</f>
        <v>93775</v>
      </c>
      <c r="AE350" s="45" t="s">
        <v>28</v>
      </c>
      <c r="AF350" s="46">
        <f>VLOOKUP(AE350,'Money Won'!$A$2:$B$89,2,0)</f>
        <v>46200</v>
      </c>
      <c r="AG350" s="47" t="s">
        <v>87</v>
      </c>
      <c r="AH350" s="46">
        <f>VLOOKUP(AG350,'Money Won'!$A$2:$B$89,2,0)</f>
        <v>46200</v>
      </c>
      <c r="AI350" s="110" t="s">
        <v>133</v>
      </c>
      <c r="AJ350" s="36">
        <f>VLOOKUP(AI350,'Money Won'!$A$2:$B$89,2,0)</f>
        <v>0</v>
      </c>
    </row>
    <row r="351" spans="1:36" x14ac:dyDescent="0.2">
      <c r="A351" s="1">
        <v>193</v>
      </c>
      <c r="B351" s="13" t="s">
        <v>751</v>
      </c>
      <c r="C351" s="13" t="s">
        <v>750</v>
      </c>
      <c r="D351" s="13" t="s">
        <v>751</v>
      </c>
      <c r="E351" s="1" t="s">
        <v>140</v>
      </c>
      <c r="F351" s="1" t="s">
        <v>106</v>
      </c>
      <c r="G351" s="32" t="s">
        <v>106</v>
      </c>
      <c r="H351" s="26">
        <f t="shared" si="5"/>
        <v>1649148</v>
      </c>
      <c r="I351" s="40" t="s">
        <v>54</v>
      </c>
      <c r="J351" s="41">
        <f>VLOOKUP(I351,'Money Won'!$A$2:$B$89,2,0)</f>
        <v>231000</v>
      </c>
      <c r="K351" s="42" t="s">
        <v>97</v>
      </c>
      <c r="L351" s="41">
        <f>VLOOKUP(K351,'Money Won'!$A$2:$B$89,2,0)</f>
        <v>63663</v>
      </c>
      <c r="M351" s="14" t="s">
        <v>25</v>
      </c>
      <c r="N351" s="15">
        <f>VLOOKUP(M351,'Money Won'!$A$2:$B$89,2,0)</f>
        <v>528000</v>
      </c>
      <c r="O351" s="14" t="s">
        <v>55</v>
      </c>
      <c r="P351" s="15">
        <f>VLOOKUP(O351,'Money Won'!$A$2:$B$89,2,0)</f>
        <v>231000</v>
      </c>
      <c r="Q351" s="14" t="s">
        <v>80</v>
      </c>
      <c r="R351" s="15">
        <f>VLOOKUP(Q351,'Money Won'!$A$2:$B$89,2,0)</f>
        <v>76450</v>
      </c>
      <c r="S351" s="16" t="s">
        <v>88</v>
      </c>
      <c r="T351" s="17">
        <f>VLOOKUP(S351,'Money Won'!$A$2:$B$89,2,0)</f>
        <v>128150</v>
      </c>
      <c r="U351" s="16" t="s">
        <v>78</v>
      </c>
      <c r="V351" s="17">
        <f>VLOOKUP(U351,'Money Won'!$A$2:$B$89,2,0)</f>
        <v>55275</v>
      </c>
      <c r="W351" s="16" t="s">
        <v>115</v>
      </c>
      <c r="X351" s="17">
        <f>VLOOKUP(W351,'Money Won'!$A$2:$B$89,2,0)</f>
        <v>46200</v>
      </c>
      <c r="Y351" s="18" t="s">
        <v>131</v>
      </c>
      <c r="Z351" s="19">
        <f>VLOOKUP(Y351,'Money Won'!$A$2:$B$89,2,0)</f>
        <v>27060</v>
      </c>
      <c r="AA351" s="20" t="s">
        <v>26</v>
      </c>
      <c r="AB351" s="19">
        <f>VLOOKUP(AA351,'Money Won'!$A$2:$B$89,2,0)</f>
        <v>93775</v>
      </c>
      <c r="AC351" s="20" t="s">
        <v>82</v>
      </c>
      <c r="AD351" s="19">
        <f>VLOOKUP(AC351,'Money Won'!$A$2:$B$89,2,0)</f>
        <v>93775</v>
      </c>
      <c r="AE351" s="45" t="s">
        <v>95</v>
      </c>
      <c r="AF351" s="46">
        <f>VLOOKUP(AE351,'Money Won'!$A$2:$B$89,2,0)</f>
        <v>28600</v>
      </c>
      <c r="AG351" s="47" t="s">
        <v>28</v>
      </c>
      <c r="AH351" s="46">
        <f>VLOOKUP(AG351,'Money Won'!$A$2:$B$89,2,0)</f>
        <v>46200</v>
      </c>
      <c r="AI351" s="110" t="s">
        <v>137</v>
      </c>
      <c r="AJ351" s="36">
        <f>VLOOKUP(AI351,'Money Won'!$A$2:$B$89,2,0)</f>
        <v>0</v>
      </c>
    </row>
    <row r="352" spans="1:36" x14ac:dyDescent="0.2">
      <c r="A352" s="1">
        <v>166</v>
      </c>
      <c r="B352" s="13" t="s">
        <v>228</v>
      </c>
      <c r="C352" s="13" t="s">
        <v>227</v>
      </c>
      <c r="D352" s="13" t="s">
        <v>229</v>
      </c>
      <c r="E352" s="1" t="s">
        <v>140</v>
      </c>
      <c r="F352" s="1" t="s">
        <v>106</v>
      </c>
      <c r="G352" s="32" t="s">
        <v>106</v>
      </c>
      <c r="H352" s="26">
        <f t="shared" si="5"/>
        <v>1646815</v>
      </c>
      <c r="I352" s="40" t="s">
        <v>29</v>
      </c>
      <c r="J352" s="41">
        <f>VLOOKUP(I352,'Money Won'!$A$2:$B$89,2,0)</f>
        <v>748000</v>
      </c>
      <c r="K352" s="42" t="s">
        <v>21</v>
      </c>
      <c r="L352" s="41">
        <f>VLOOKUP(K352,'Money Won'!$A$2:$B$89,2,0)</f>
        <v>286000</v>
      </c>
      <c r="M352" s="14" t="s">
        <v>46</v>
      </c>
      <c r="N352" s="15">
        <f>VLOOKUP(M352,'Money Won'!$A$2:$B$89,2,0)</f>
        <v>154000</v>
      </c>
      <c r="O352" s="14" t="s">
        <v>83</v>
      </c>
      <c r="P352" s="15">
        <f>VLOOKUP(O352,'Money Won'!$A$2:$B$89,2,0)</f>
        <v>231000</v>
      </c>
      <c r="Q352" s="111" t="s">
        <v>43</v>
      </c>
      <c r="R352" s="15">
        <f>VLOOKUP(Q352,'Money Won'!$A$2:$B$89,2,0)</f>
        <v>10000</v>
      </c>
      <c r="S352" s="16" t="s">
        <v>98</v>
      </c>
      <c r="T352" s="17">
        <f>VLOOKUP(S352,'Money Won'!$A$2:$B$89,2,0)</f>
        <v>30140</v>
      </c>
      <c r="U352" s="116" t="s">
        <v>105</v>
      </c>
      <c r="V352" s="17">
        <f>VLOOKUP(U352,'Money Won'!$A$2:$B$89,2,0)</f>
        <v>10000</v>
      </c>
      <c r="W352" s="16" t="s">
        <v>78</v>
      </c>
      <c r="X352" s="17">
        <f>VLOOKUP(W352,'Money Won'!$A$2:$B$89,2,0)</f>
        <v>55275</v>
      </c>
      <c r="Y352" s="115" t="s">
        <v>122</v>
      </c>
      <c r="Z352" s="19">
        <f>VLOOKUP(Y352,'Money Won'!$A$2:$B$89,2,0)</f>
        <v>10000</v>
      </c>
      <c r="AA352" s="20" t="s">
        <v>33</v>
      </c>
      <c r="AB352" s="19">
        <f>VLOOKUP(AA352,'Money Won'!$A$2:$B$89,2,0)</f>
        <v>46200</v>
      </c>
      <c r="AC352" s="114" t="s">
        <v>126</v>
      </c>
      <c r="AD352" s="19">
        <f>VLOOKUP(AC352,'Money Won'!$A$2:$B$89,2,0)</f>
        <v>10000</v>
      </c>
      <c r="AE352" s="45" t="s">
        <v>28</v>
      </c>
      <c r="AF352" s="46">
        <f>VLOOKUP(AE352,'Money Won'!$A$2:$B$89,2,0)</f>
        <v>46200</v>
      </c>
      <c r="AG352" s="112" t="s">
        <v>86</v>
      </c>
      <c r="AH352" s="46">
        <f>VLOOKUP(AG352,'Money Won'!$A$2:$B$89,2,0)</f>
        <v>10000</v>
      </c>
      <c r="AI352" s="110" t="s">
        <v>136</v>
      </c>
      <c r="AJ352" s="36">
        <f>VLOOKUP(AI352,'Money Won'!$A$2:$B$89,2,0)</f>
        <v>0</v>
      </c>
    </row>
    <row r="353" spans="1:36" x14ac:dyDescent="0.2">
      <c r="A353" s="22">
        <v>217</v>
      </c>
      <c r="B353" s="13" t="s">
        <v>756</v>
      </c>
      <c r="C353" s="13" t="s">
        <v>758</v>
      </c>
      <c r="D353" s="13" t="s">
        <v>759</v>
      </c>
      <c r="E353" s="1" t="s">
        <v>140</v>
      </c>
      <c r="F353" s="1" t="s">
        <v>106</v>
      </c>
      <c r="G353" s="32" t="s">
        <v>106</v>
      </c>
      <c r="H353" s="26">
        <f t="shared" si="5"/>
        <v>1644300</v>
      </c>
      <c r="I353" s="40" t="s">
        <v>63</v>
      </c>
      <c r="J353" s="41">
        <f>VLOOKUP(I353,'Money Won'!$A$2:$B$89,2,0)</f>
        <v>386375</v>
      </c>
      <c r="K353" s="42" t="s">
        <v>52</v>
      </c>
      <c r="L353" s="41">
        <f>VLOOKUP(K353,'Money Won'!$A$2:$B$89,2,0)</f>
        <v>55275</v>
      </c>
      <c r="M353" s="14" t="s">
        <v>68</v>
      </c>
      <c r="N353" s="15">
        <f>VLOOKUP(M353,'Money Won'!$A$2:$B$89,2,0)</f>
        <v>192500</v>
      </c>
      <c r="O353" s="14" t="s">
        <v>112</v>
      </c>
      <c r="P353" s="15">
        <f>VLOOKUP(O353,'Money Won'!$A$2:$B$89,2,0)</f>
        <v>35200</v>
      </c>
      <c r="Q353" s="14" t="s">
        <v>60</v>
      </c>
      <c r="R353" s="15">
        <f>VLOOKUP(Q353,'Money Won'!$A$2:$B$89,2,0)</f>
        <v>386375</v>
      </c>
      <c r="S353" s="116" t="s">
        <v>104</v>
      </c>
      <c r="T353" s="17">
        <f>VLOOKUP(S353,'Money Won'!$A$2:$B$89,2,0)</f>
        <v>10000</v>
      </c>
      <c r="U353" s="16" t="s">
        <v>117</v>
      </c>
      <c r="V353" s="17">
        <f>VLOOKUP(U353,'Money Won'!$A$2:$B$89,2,0)</f>
        <v>35200</v>
      </c>
      <c r="W353" s="16" t="s">
        <v>115</v>
      </c>
      <c r="X353" s="17">
        <f>VLOOKUP(W353,'Money Won'!$A$2:$B$89,2,0)</f>
        <v>46200</v>
      </c>
      <c r="Y353" s="115" t="s">
        <v>44</v>
      </c>
      <c r="Z353" s="19">
        <f>VLOOKUP(Y353,'Money Won'!$A$2:$B$89,2,0)</f>
        <v>10000</v>
      </c>
      <c r="AA353" s="20" t="s">
        <v>130</v>
      </c>
      <c r="AB353" s="19">
        <f>VLOOKUP(AA353,'Money Won'!$A$2:$B$89,2,0)</f>
        <v>386375</v>
      </c>
      <c r="AC353" s="20" t="s">
        <v>128</v>
      </c>
      <c r="AD353" s="19">
        <f>VLOOKUP(AC353,'Money Won'!$A$2:$B$89,2,0)</f>
        <v>26000</v>
      </c>
      <c r="AE353" s="45" t="s">
        <v>95</v>
      </c>
      <c r="AF353" s="46">
        <f>VLOOKUP(AE353,'Money Won'!$A$2:$B$89,2,0)</f>
        <v>28600</v>
      </c>
      <c r="AG353" s="47" t="s">
        <v>28</v>
      </c>
      <c r="AH353" s="46">
        <f>VLOOKUP(AG353,'Money Won'!$A$2:$B$89,2,0)</f>
        <v>46200</v>
      </c>
      <c r="AI353" s="110" t="s">
        <v>136</v>
      </c>
      <c r="AJ353" s="36">
        <f>VLOOKUP(AI353,'Money Won'!$A$2:$B$89,2,0)</f>
        <v>0</v>
      </c>
    </row>
    <row r="354" spans="1:36" x14ac:dyDescent="0.2">
      <c r="A354" s="1">
        <v>170</v>
      </c>
      <c r="B354" s="13" t="s">
        <v>179</v>
      </c>
      <c r="C354" s="13" t="s">
        <v>178</v>
      </c>
      <c r="D354" s="13" t="s">
        <v>181</v>
      </c>
      <c r="E354" s="1" t="s">
        <v>140</v>
      </c>
      <c r="F354" s="1" t="s">
        <v>106</v>
      </c>
      <c r="G354" s="32" t="s">
        <v>106</v>
      </c>
      <c r="H354" s="26">
        <f t="shared" si="5"/>
        <v>1637835</v>
      </c>
      <c r="I354" s="40" t="s">
        <v>54</v>
      </c>
      <c r="J354" s="41">
        <f>VLOOKUP(I354,'Money Won'!$A$2:$B$89,2,0)</f>
        <v>231000</v>
      </c>
      <c r="K354" s="42" t="s">
        <v>22</v>
      </c>
      <c r="L354" s="41">
        <f>VLOOKUP(K354,'Money Won'!$A$2:$B$89,2,0)</f>
        <v>386375</v>
      </c>
      <c r="M354" s="14" t="s">
        <v>46</v>
      </c>
      <c r="N354" s="15">
        <f>VLOOKUP(M354,'Money Won'!$A$2:$B$89,2,0)</f>
        <v>154000</v>
      </c>
      <c r="O354" s="14" t="s">
        <v>112</v>
      </c>
      <c r="P354" s="15">
        <f>VLOOKUP(O354,'Money Won'!$A$2:$B$89,2,0)</f>
        <v>35200</v>
      </c>
      <c r="Q354" s="111" t="s">
        <v>103</v>
      </c>
      <c r="R354" s="15">
        <f>VLOOKUP(Q354,'Money Won'!$A$2:$B$89,2,0)</f>
        <v>10000</v>
      </c>
      <c r="S354" s="16" t="s">
        <v>114</v>
      </c>
      <c r="T354" s="17">
        <f>VLOOKUP(S354,'Money Won'!$A$2:$B$89,2,0)</f>
        <v>35200</v>
      </c>
      <c r="U354" s="116" t="s">
        <v>92</v>
      </c>
      <c r="V354" s="17">
        <f>VLOOKUP(U354,'Money Won'!$A$2:$B$89,2,0)</f>
        <v>10000</v>
      </c>
      <c r="W354" s="16" t="s">
        <v>81</v>
      </c>
      <c r="X354" s="17">
        <f>VLOOKUP(W354,'Money Won'!$A$2:$B$89,2,0)</f>
        <v>76450</v>
      </c>
      <c r="Y354" s="18" t="s">
        <v>26</v>
      </c>
      <c r="Z354" s="19">
        <f>VLOOKUP(Y354,'Money Won'!$A$2:$B$89,2,0)</f>
        <v>93775</v>
      </c>
      <c r="AA354" s="20" t="s">
        <v>130</v>
      </c>
      <c r="AB354" s="19">
        <f>VLOOKUP(AA354,'Money Won'!$A$2:$B$89,2,0)</f>
        <v>386375</v>
      </c>
      <c r="AC354" s="20" t="s">
        <v>131</v>
      </c>
      <c r="AD354" s="19">
        <f>VLOOKUP(AC354,'Money Won'!$A$2:$B$89,2,0)</f>
        <v>27060</v>
      </c>
      <c r="AE354" s="45" t="s">
        <v>28</v>
      </c>
      <c r="AF354" s="46">
        <f>VLOOKUP(AE354,'Money Won'!$A$2:$B$89,2,0)</f>
        <v>46200</v>
      </c>
      <c r="AG354" s="47" t="s">
        <v>87</v>
      </c>
      <c r="AH354" s="46">
        <f>VLOOKUP(AG354,'Money Won'!$A$2:$B$89,2,0)</f>
        <v>46200</v>
      </c>
      <c r="AI354" s="35" t="s">
        <v>134</v>
      </c>
      <c r="AJ354" s="36">
        <f>VLOOKUP(AI354,'Money Won'!$A$2:$B$89,2,0)</f>
        <v>100000</v>
      </c>
    </row>
    <row r="355" spans="1:36" x14ac:dyDescent="0.2">
      <c r="A355" s="1">
        <v>30</v>
      </c>
      <c r="B355" s="13" t="s">
        <v>866</v>
      </c>
      <c r="C355" s="13" t="s">
        <v>861</v>
      </c>
      <c r="D355" s="13" t="s">
        <v>863</v>
      </c>
      <c r="E355" s="1" t="s">
        <v>140</v>
      </c>
      <c r="F355" s="1" t="s">
        <v>106</v>
      </c>
      <c r="G355" s="32" t="s">
        <v>106</v>
      </c>
      <c r="H355" s="26">
        <f t="shared" si="5"/>
        <v>1631413</v>
      </c>
      <c r="I355" s="40" t="s">
        <v>22</v>
      </c>
      <c r="J355" s="41">
        <f>VLOOKUP(I355,'Money Won'!$A$2:$B$89,2,0)</f>
        <v>386375</v>
      </c>
      <c r="K355" s="42" t="s">
        <v>54</v>
      </c>
      <c r="L355" s="41">
        <f>VLOOKUP(K355,'Money Won'!$A$2:$B$89,2,0)</f>
        <v>231000</v>
      </c>
      <c r="M355" s="14" t="s">
        <v>68</v>
      </c>
      <c r="N355" s="15">
        <f>VLOOKUP(M355,'Money Won'!$A$2:$B$89,2,0)</f>
        <v>192500</v>
      </c>
      <c r="O355" s="14" t="s">
        <v>112</v>
      </c>
      <c r="P355" s="15">
        <f>VLOOKUP(O355,'Money Won'!$A$2:$B$89,2,0)</f>
        <v>35200</v>
      </c>
      <c r="Q355" s="111" t="s">
        <v>43</v>
      </c>
      <c r="R355" s="15">
        <f>VLOOKUP(Q355,'Money Won'!$A$2:$B$89,2,0)</f>
        <v>10000</v>
      </c>
      <c r="S355" s="16" t="s">
        <v>23</v>
      </c>
      <c r="T355" s="17">
        <f>VLOOKUP(S355,'Money Won'!$A$2:$B$89,2,0)</f>
        <v>63663</v>
      </c>
      <c r="U355" s="16" t="s">
        <v>81</v>
      </c>
      <c r="V355" s="17">
        <f>VLOOKUP(U355,'Money Won'!$A$2:$B$89,2,0)</f>
        <v>76450</v>
      </c>
      <c r="W355" s="16" t="s">
        <v>78</v>
      </c>
      <c r="X355" s="17">
        <f>VLOOKUP(W355,'Money Won'!$A$2:$B$89,2,0)</f>
        <v>55275</v>
      </c>
      <c r="Y355" s="18" t="s">
        <v>128</v>
      </c>
      <c r="Z355" s="19">
        <f>VLOOKUP(Y355,'Money Won'!$A$2:$B$89,2,0)</f>
        <v>26000</v>
      </c>
      <c r="AA355" s="20" t="s">
        <v>26</v>
      </c>
      <c r="AB355" s="19">
        <f>VLOOKUP(AA355,'Money Won'!$A$2:$B$89,2,0)</f>
        <v>93775</v>
      </c>
      <c r="AC355" s="20" t="s">
        <v>130</v>
      </c>
      <c r="AD355" s="19">
        <f>VLOOKUP(AC355,'Money Won'!$A$2:$B$89,2,0)</f>
        <v>386375</v>
      </c>
      <c r="AE355" s="45" t="s">
        <v>95</v>
      </c>
      <c r="AF355" s="46">
        <f>VLOOKUP(AE355,'Money Won'!$A$2:$B$89,2,0)</f>
        <v>28600</v>
      </c>
      <c r="AG355" s="47" t="s">
        <v>87</v>
      </c>
      <c r="AH355" s="46">
        <f>VLOOKUP(AG355,'Money Won'!$A$2:$B$89,2,0)</f>
        <v>46200</v>
      </c>
      <c r="AI355" s="110" t="s">
        <v>137</v>
      </c>
      <c r="AJ355" s="36">
        <f>VLOOKUP(AI355,'Money Won'!$A$2:$B$89,2,0)</f>
        <v>0</v>
      </c>
    </row>
    <row r="356" spans="1:36" x14ac:dyDescent="0.2">
      <c r="A356" s="22">
        <v>252</v>
      </c>
      <c r="B356" s="13" t="s">
        <v>474</v>
      </c>
      <c r="C356" s="13" t="s">
        <v>472</v>
      </c>
      <c r="D356" s="13" t="s">
        <v>476</v>
      </c>
      <c r="E356" s="1" t="s">
        <v>140</v>
      </c>
      <c r="F356" s="1" t="s">
        <v>106</v>
      </c>
      <c r="G356" s="32" t="s">
        <v>106</v>
      </c>
      <c r="H356" s="26">
        <f t="shared" si="5"/>
        <v>1628970</v>
      </c>
      <c r="I356" s="40" t="s">
        <v>54</v>
      </c>
      <c r="J356" s="41">
        <f>VLOOKUP(I356,'Money Won'!$A$2:$B$89,2,0)</f>
        <v>231000</v>
      </c>
      <c r="K356" s="42" t="s">
        <v>63</v>
      </c>
      <c r="L356" s="41">
        <f>VLOOKUP(K356,'Money Won'!$A$2:$B$89,2,0)</f>
        <v>386375</v>
      </c>
      <c r="M356" s="14" t="s">
        <v>68</v>
      </c>
      <c r="N356" s="15">
        <f>VLOOKUP(M356,'Money Won'!$A$2:$B$89,2,0)</f>
        <v>192500</v>
      </c>
      <c r="O356" s="14" t="s">
        <v>80</v>
      </c>
      <c r="P356" s="15">
        <f>VLOOKUP(O356,'Money Won'!$A$2:$B$89,2,0)</f>
        <v>76450</v>
      </c>
      <c r="Q356" s="14" t="s">
        <v>60</v>
      </c>
      <c r="R356" s="15">
        <f>VLOOKUP(Q356,'Money Won'!$A$2:$B$89,2,0)</f>
        <v>386375</v>
      </c>
      <c r="S356" s="116" t="s">
        <v>104</v>
      </c>
      <c r="T356" s="17">
        <f>VLOOKUP(S356,'Money Won'!$A$2:$B$89,2,0)</f>
        <v>10000</v>
      </c>
      <c r="U356" s="16" t="s">
        <v>118</v>
      </c>
      <c r="V356" s="17">
        <f>VLOOKUP(U356,'Money Won'!$A$2:$B$89,2,0)</f>
        <v>27720</v>
      </c>
      <c r="W356" s="16" t="s">
        <v>115</v>
      </c>
      <c r="X356" s="17">
        <f>VLOOKUP(W356,'Money Won'!$A$2:$B$89,2,0)</f>
        <v>46200</v>
      </c>
      <c r="Y356" s="18" t="s">
        <v>26</v>
      </c>
      <c r="Z356" s="19">
        <f>VLOOKUP(Y356,'Money Won'!$A$2:$B$89,2,0)</f>
        <v>93775</v>
      </c>
      <c r="AA356" s="114" t="s">
        <v>120</v>
      </c>
      <c r="AB356" s="19">
        <f>VLOOKUP(AA356,'Money Won'!$A$2:$B$89,2,0)</f>
        <v>10000</v>
      </c>
      <c r="AC356" s="20" t="s">
        <v>82</v>
      </c>
      <c r="AD356" s="19">
        <f>VLOOKUP(AC356,'Money Won'!$A$2:$B$89,2,0)</f>
        <v>93775</v>
      </c>
      <c r="AE356" s="45" t="s">
        <v>95</v>
      </c>
      <c r="AF356" s="46">
        <f>VLOOKUP(AE356,'Money Won'!$A$2:$B$89,2,0)</f>
        <v>28600</v>
      </c>
      <c r="AG356" s="47" t="s">
        <v>87</v>
      </c>
      <c r="AH356" s="46">
        <f>VLOOKUP(AG356,'Money Won'!$A$2:$B$89,2,0)</f>
        <v>46200</v>
      </c>
      <c r="AI356" s="110" t="s">
        <v>138</v>
      </c>
      <c r="AJ356" s="36">
        <f>VLOOKUP(AI356,'Money Won'!$A$2:$B$89,2,0)</f>
        <v>0</v>
      </c>
    </row>
    <row r="357" spans="1:36" x14ac:dyDescent="0.2">
      <c r="A357" s="1">
        <v>269</v>
      </c>
      <c r="B357" s="13" t="s">
        <v>1067</v>
      </c>
      <c r="C357" s="13" t="s">
        <v>1066</v>
      </c>
      <c r="D357" s="13" t="s">
        <v>1067</v>
      </c>
      <c r="E357" s="1" t="s">
        <v>140</v>
      </c>
      <c r="F357" s="1" t="s">
        <v>106</v>
      </c>
      <c r="G357" s="32" t="s">
        <v>106</v>
      </c>
      <c r="H357" s="26">
        <f t="shared" si="5"/>
        <v>1615175</v>
      </c>
      <c r="I357" s="40" t="s">
        <v>54</v>
      </c>
      <c r="J357" s="41">
        <f>VLOOKUP(I357,'Money Won'!$A$2:$B$89,2,0)</f>
        <v>231000</v>
      </c>
      <c r="K357" s="42" t="s">
        <v>22</v>
      </c>
      <c r="L357" s="41">
        <f>VLOOKUP(K357,'Money Won'!$A$2:$B$89,2,0)</f>
        <v>386375</v>
      </c>
      <c r="M357" s="14" t="s">
        <v>68</v>
      </c>
      <c r="N357" s="15">
        <f>VLOOKUP(M357,'Money Won'!$A$2:$B$89,2,0)</f>
        <v>192500</v>
      </c>
      <c r="O357" s="14" t="s">
        <v>80</v>
      </c>
      <c r="P357" s="15">
        <f>VLOOKUP(O357,'Money Won'!$A$2:$B$89,2,0)</f>
        <v>76450</v>
      </c>
      <c r="Q357" s="14" t="s">
        <v>46</v>
      </c>
      <c r="R357" s="15">
        <f>VLOOKUP(Q357,'Money Won'!$A$2:$B$89,2,0)</f>
        <v>154000</v>
      </c>
      <c r="S357" s="16" t="s">
        <v>24</v>
      </c>
      <c r="T357" s="17">
        <f>VLOOKUP(S357,'Money Won'!$A$2:$B$89,2,0)</f>
        <v>46200</v>
      </c>
      <c r="U357" s="16" t="s">
        <v>113</v>
      </c>
      <c r="V357" s="17">
        <f>VLOOKUP(U357,'Money Won'!$A$2:$B$89,2,0)</f>
        <v>192500</v>
      </c>
      <c r="W357" s="16" t="s">
        <v>115</v>
      </c>
      <c r="X357" s="17">
        <f>VLOOKUP(W357,'Money Won'!$A$2:$B$89,2,0)</f>
        <v>46200</v>
      </c>
      <c r="Y357" s="18" t="s">
        <v>26</v>
      </c>
      <c r="Z357" s="19">
        <f>VLOOKUP(Y357,'Money Won'!$A$2:$B$89,2,0)</f>
        <v>93775</v>
      </c>
      <c r="AA357" s="114" t="s">
        <v>122</v>
      </c>
      <c r="AB357" s="19">
        <f>VLOOKUP(AA357,'Money Won'!$A$2:$B$89,2,0)</f>
        <v>10000</v>
      </c>
      <c r="AC357" s="20" t="s">
        <v>82</v>
      </c>
      <c r="AD357" s="19">
        <f>VLOOKUP(AC357,'Money Won'!$A$2:$B$89,2,0)</f>
        <v>93775</v>
      </c>
      <c r="AE357" s="45" t="s">
        <v>28</v>
      </c>
      <c r="AF357" s="46">
        <f>VLOOKUP(AE357,'Money Won'!$A$2:$B$89,2,0)</f>
        <v>46200</v>
      </c>
      <c r="AG357" s="47" t="s">
        <v>87</v>
      </c>
      <c r="AH357" s="46">
        <f>VLOOKUP(AG357,'Money Won'!$A$2:$B$89,2,0)</f>
        <v>46200</v>
      </c>
      <c r="AI357" s="110" t="s">
        <v>133</v>
      </c>
      <c r="AJ357" s="36">
        <f>VLOOKUP(AI357,'Money Won'!$A$2:$B$89,2,0)</f>
        <v>0</v>
      </c>
    </row>
    <row r="358" spans="1:36" x14ac:dyDescent="0.2">
      <c r="A358" s="1">
        <v>394</v>
      </c>
      <c r="B358" s="13" t="s">
        <v>711</v>
      </c>
      <c r="C358" s="13" t="s">
        <v>712</v>
      </c>
      <c r="D358" s="13" t="s">
        <v>710</v>
      </c>
      <c r="E358" s="1" t="s">
        <v>156</v>
      </c>
      <c r="F358" s="1" t="s">
        <v>106</v>
      </c>
      <c r="G358" s="32" t="s">
        <v>106</v>
      </c>
      <c r="H358" s="26">
        <f t="shared" si="5"/>
        <v>1613175</v>
      </c>
      <c r="I358" s="40" t="s">
        <v>54</v>
      </c>
      <c r="J358" s="41">
        <f>VLOOKUP(I358,'Money Won'!$A$2:$B$89,2,0)</f>
        <v>231000</v>
      </c>
      <c r="K358" s="42" t="s">
        <v>63</v>
      </c>
      <c r="L358" s="41">
        <f>VLOOKUP(K358,'Money Won'!$A$2:$B$89,2,0)</f>
        <v>386375</v>
      </c>
      <c r="M358" s="14" t="s">
        <v>112</v>
      </c>
      <c r="N358" s="15">
        <f>VLOOKUP(M358,'Money Won'!$A$2:$B$89,2,0)</f>
        <v>35200</v>
      </c>
      <c r="O358" s="14" t="s">
        <v>25</v>
      </c>
      <c r="P358" s="15">
        <f>VLOOKUP(O358,'Money Won'!$A$2:$B$89,2,0)</f>
        <v>528000</v>
      </c>
      <c r="Q358" s="111" t="s">
        <v>72</v>
      </c>
      <c r="R358" s="15">
        <f>VLOOKUP(Q358,'Money Won'!$A$2:$B$89,2,0)</f>
        <v>10000</v>
      </c>
      <c r="S358" s="116" t="s">
        <v>71</v>
      </c>
      <c r="T358" s="17">
        <f>VLOOKUP(S358,'Money Won'!$A$2:$B$89,2,0)</f>
        <v>10000</v>
      </c>
      <c r="U358" s="116" t="s">
        <v>105</v>
      </c>
      <c r="V358" s="17">
        <f>VLOOKUP(U358,'Money Won'!$A$2:$B$89,2,0)</f>
        <v>10000</v>
      </c>
      <c r="W358" s="16" t="s">
        <v>115</v>
      </c>
      <c r="X358" s="17">
        <f>VLOOKUP(W358,'Money Won'!$A$2:$B$89,2,0)</f>
        <v>46200</v>
      </c>
      <c r="Y358" s="18" t="s">
        <v>64</v>
      </c>
      <c r="Z358" s="19">
        <f>VLOOKUP(Y358,'Money Won'!$A$2:$B$89,2,0)</f>
        <v>93775</v>
      </c>
      <c r="AA358" s="20" t="s">
        <v>26</v>
      </c>
      <c r="AB358" s="19">
        <f>VLOOKUP(AA358,'Money Won'!$A$2:$B$89,2,0)</f>
        <v>93775</v>
      </c>
      <c r="AC358" s="20" t="s">
        <v>124</v>
      </c>
      <c r="AD358" s="19">
        <f>VLOOKUP(AC358,'Money Won'!$A$2:$B$89,2,0)</f>
        <v>76450</v>
      </c>
      <c r="AE358" s="45" t="s">
        <v>28</v>
      </c>
      <c r="AF358" s="46">
        <f>VLOOKUP(AE358,'Money Won'!$A$2:$B$89,2,0)</f>
        <v>46200</v>
      </c>
      <c r="AG358" s="47" t="s">
        <v>87</v>
      </c>
      <c r="AH358" s="46">
        <f>VLOOKUP(AG358,'Money Won'!$A$2:$B$89,2,0)</f>
        <v>46200</v>
      </c>
      <c r="AI358" s="110" t="s">
        <v>133</v>
      </c>
      <c r="AJ358" s="36">
        <f>VLOOKUP(AI358,'Money Won'!$A$2:$B$89,2,0)</f>
        <v>0</v>
      </c>
    </row>
    <row r="359" spans="1:36" x14ac:dyDescent="0.2">
      <c r="A359" s="22">
        <v>301</v>
      </c>
      <c r="B359" s="13" t="s">
        <v>496</v>
      </c>
      <c r="C359" s="13" t="s">
        <v>491</v>
      </c>
      <c r="D359" s="13" t="s">
        <v>492</v>
      </c>
      <c r="E359" s="1" t="s">
        <v>140</v>
      </c>
      <c r="F359" s="1" t="s">
        <v>106</v>
      </c>
      <c r="G359" s="32" t="s">
        <v>106</v>
      </c>
      <c r="H359" s="26">
        <f t="shared" si="5"/>
        <v>1609151</v>
      </c>
      <c r="I359" s="40" t="s">
        <v>21</v>
      </c>
      <c r="J359" s="41">
        <f>VLOOKUP(I359,'Money Won'!$A$2:$B$89,2,0)</f>
        <v>286000</v>
      </c>
      <c r="K359" s="42" t="s">
        <v>22</v>
      </c>
      <c r="L359" s="41">
        <f>VLOOKUP(K359,'Money Won'!$A$2:$B$89,2,0)</f>
        <v>386375</v>
      </c>
      <c r="M359" s="14" t="s">
        <v>25</v>
      </c>
      <c r="N359" s="15">
        <f>VLOOKUP(M359,'Money Won'!$A$2:$B$89,2,0)</f>
        <v>528000</v>
      </c>
      <c r="O359" s="14" t="s">
        <v>57</v>
      </c>
      <c r="P359" s="15">
        <f>VLOOKUP(O359,'Money Won'!$A$2:$B$89,2,0)</f>
        <v>63663</v>
      </c>
      <c r="Q359" s="111" t="s">
        <v>72</v>
      </c>
      <c r="R359" s="15">
        <f>VLOOKUP(Q359,'Money Won'!$A$2:$B$89,2,0)</f>
        <v>10000</v>
      </c>
      <c r="S359" s="16" t="s">
        <v>78</v>
      </c>
      <c r="T359" s="17">
        <f>VLOOKUP(S359,'Money Won'!$A$2:$B$89,2,0)</f>
        <v>55275</v>
      </c>
      <c r="U359" s="116" t="s">
        <v>71</v>
      </c>
      <c r="V359" s="17">
        <f>VLOOKUP(U359,'Money Won'!$A$2:$B$89,2,0)</f>
        <v>10000</v>
      </c>
      <c r="W359" s="16" t="s">
        <v>115</v>
      </c>
      <c r="X359" s="17">
        <f>VLOOKUP(W359,'Money Won'!$A$2:$B$89,2,0)</f>
        <v>46200</v>
      </c>
      <c r="Y359" s="18" t="s">
        <v>26</v>
      </c>
      <c r="Z359" s="19">
        <f>VLOOKUP(Y359,'Money Won'!$A$2:$B$89,2,0)</f>
        <v>93775</v>
      </c>
      <c r="AA359" s="114" t="s">
        <v>123</v>
      </c>
      <c r="AB359" s="19">
        <f>VLOOKUP(AA359,'Money Won'!$A$2:$B$89,2,0)</f>
        <v>10000</v>
      </c>
      <c r="AC359" s="20" t="s">
        <v>125</v>
      </c>
      <c r="AD359" s="19">
        <f>VLOOKUP(AC359,'Money Won'!$A$2:$B$89,2,0)</f>
        <v>63663</v>
      </c>
      <c r="AE359" s="113" t="s">
        <v>27</v>
      </c>
      <c r="AF359" s="46">
        <f>VLOOKUP(AE359,'Money Won'!$A$2:$B$89,2,0)</f>
        <v>10000</v>
      </c>
      <c r="AG359" s="47" t="s">
        <v>28</v>
      </c>
      <c r="AH359" s="46">
        <f>VLOOKUP(AG359,'Money Won'!$A$2:$B$89,2,0)</f>
        <v>46200</v>
      </c>
      <c r="AI359" s="110" t="s">
        <v>136</v>
      </c>
      <c r="AJ359" s="36">
        <f>VLOOKUP(AI359,'Money Won'!$A$2:$B$89,2,0)</f>
        <v>0</v>
      </c>
    </row>
    <row r="360" spans="1:36" x14ac:dyDescent="0.2">
      <c r="A360" s="1">
        <v>489</v>
      </c>
      <c r="B360" s="13" t="s">
        <v>225</v>
      </c>
      <c r="C360" s="13" t="s">
        <v>226</v>
      </c>
      <c r="D360" s="13" t="s">
        <v>225</v>
      </c>
      <c r="E360" s="1" t="s">
        <v>140</v>
      </c>
      <c r="F360" s="1" t="s">
        <v>106</v>
      </c>
      <c r="G360" s="32" t="s">
        <v>106</v>
      </c>
      <c r="H360" s="26">
        <f t="shared" si="5"/>
        <v>1608863</v>
      </c>
      <c r="I360" s="40" t="s">
        <v>31</v>
      </c>
      <c r="J360" s="41">
        <f>VLOOKUP(I360,'Money Won'!$A$2:$B$89,2,0)</f>
        <v>170500</v>
      </c>
      <c r="K360" s="42" t="s">
        <v>22</v>
      </c>
      <c r="L360" s="41">
        <f>VLOOKUP(K360,'Money Won'!$A$2:$B$89,2,0)</f>
        <v>386375</v>
      </c>
      <c r="M360" s="14" t="s">
        <v>46</v>
      </c>
      <c r="N360" s="15">
        <f>VLOOKUP(M360,'Money Won'!$A$2:$B$89,2,0)</f>
        <v>154000</v>
      </c>
      <c r="O360" s="14" t="s">
        <v>57</v>
      </c>
      <c r="P360" s="15">
        <f>VLOOKUP(O360,'Money Won'!$A$2:$B$89,2,0)</f>
        <v>63663</v>
      </c>
      <c r="Q360" s="14" t="s">
        <v>60</v>
      </c>
      <c r="R360" s="15">
        <f>VLOOKUP(Q360,'Money Won'!$A$2:$B$89,2,0)</f>
        <v>386375</v>
      </c>
      <c r="S360" s="16" t="s">
        <v>114</v>
      </c>
      <c r="T360" s="17">
        <f>VLOOKUP(S360,'Money Won'!$A$2:$B$89,2,0)</f>
        <v>35200</v>
      </c>
      <c r="U360" s="16" t="s">
        <v>108</v>
      </c>
      <c r="V360" s="17">
        <f>VLOOKUP(U360,'Money Won'!$A$2:$B$89,2,0)</f>
        <v>128150</v>
      </c>
      <c r="W360" s="16" t="s">
        <v>115</v>
      </c>
      <c r="X360" s="17">
        <f>VLOOKUP(W360,'Money Won'!$A$2:$B$89,2,0)</f>
        <v>46200</v>
      </c>
      <c r="Y360" s="18" t="s">
        <v>128</v>
      </c>
      <c r="Z360" s="19">
        <f>VLOOKUP(Y360,'Money Won'!$A$2:$B$89,2,0)</f>
        <v>26000</v>
      </c>
      <c r="AA360" s="20" t="s">
        <v>33</v>
      </c>
      <c r="AB360" s="19">
        <f>VLOOKUP(AA360,'Money Won'!$A$2:$B$89,2,0)</f>
        <v>46200</v>
      </c>
      <c r="AC360" s="114" t="s">
        <v>129</v>
      </c>
      <c r="AD360" s="19">
        <f>VLOOKUP(AC360,'Money Won'!$A$2:$B$89,2,0)</f>
        <v>10000</v>
      </c>
      <c r="AE360" s="45" t="s">
        <v>28</v>
      </c>
      <c r="AF360" s="46">
        <f>VLOOKUP(AE360,'Money Won'!$A$2:$B$89,2,0)</f>
        <v>46200</v>
      </c>
      <c r="AG360" s="112" t="s">
        <v>27</v>
      </c>
      <c r="AH360" s="46">
        <f>VLOOKUP(AG360,'Money Won'!$A$2:$B$89,2,0)</f>
        <v>10000</v>
      </c>
      <c r="AI360" s="35" t="s">
        <v>134</v>
      </c>
      <c r="AJ360" s="36">
        <f>VLOOKUP(AI360,'Money Won'!$A$2:$B$89,2,0)</f>
        <v>100000</v>
      </c>
    </row>
    <row r="361" spans="1:36" x14ac:dyDescent="0.2">
      <c r="A361" s="1">
        <v>90</v>
      </c>
      <c r="B361" s="13" t="s">
        <v>860</v>
      </c>
      <c r="C361" s="13" t="s">
        <v>857</v>
      </c>
      <c r="D361" s="13" t="s">
        <v>858</v>
      </c>
      <c r="E361" s="1" t="s">
        <v>140</v>
      </c>
      <c r="F361" s="1" t="s">
        <v>106</v>
      </c>
      <c r="G361" s="32" t="s">
        <v>106</v>
      </c>
      <c r="H361" s="26">
        <f t="shared" si="5"/>
        <v>1605650</v>
      </c>
      <c r="I361" s="40" t="s">
        <v>38</v>
      </c>
      <c r="J361" s="41">
        <f>VLOOKUP(I361,'Money Won'!$A$2:$B$89,2,0)</f>
        <v>128150</v>
      </c>
      <c r="K361" s="42" t="s">
        <v>52</v>
      </c>
      <c r="L361" s="41">
        <f>VLOOKUP(K361,'Money Won'!$A$2:$B$89,2,0)</f>
        <v>55275</v>
      </c>
      <c r="M361" s="14" t="s">
        <v>68</v>
      </c>
      <c r="N361" s="15">
        <f>VLOOKUP(M361,'Money Won'!$A$2:$B$89,2,0)</f>
        <v>192500</v>
      </c>
      <c r="O361" s="14" t="s">
        <v>80</v>
      </c>
      <c r="P361" s="15">
        <f>VLOOKUP(O361,'Money Won'!$A$2:$B$89,2,0)</f>
        <v>76450</v>
      </c>
      <c r="Q361" s="14" t="s">
        <v>60</v>
      </c>
      <c r="R361" s="15">
        <f>VLOOKUP(Q361,'Money Won'!$A$2:$B$89,2,0)</f>
        <v>386375</v>
      </c>
      <c r="S361" s="116" t="s">
        <v>92</v>
      </c>
      <c r="T361" s="17">
        <f>VLOOKUP(S361,'Money Won'!$A$2:$B$89,2,0)</f>
        <v>10000</v>
      </c>
      <c r="U361" s="16" t="s">
        <v>88</v>
      </c>
      <c r="V361" s="17">
        <f>VLOOKUP(U361,'Money Won'!$A$2:$B$89,2,0)</f>
        <v>128150</v>
      </c>
      <c r="W361" s="16" t="s">
        <v>115</v>
      </c>
      <c r="X361" s="17">
        <f>VLOOKUP(W361,'Money Won'!$A$2:$B$89,2,0)</f>
        <v>46200</v>
      </c>
      <c r="Y361" s="18" t="s">
        <v>130</v>
      </c>
      <c r="Z361" s="19">
        <f>VLOOKUP(Y361,'Money Won'!$A$2:$B$89,2,0)</f>
        <v>386375</v>
      </c>
      <c r="AA361" s="114" t="s">
        <v>44</v>
      </c>
      <c r="AB361" s="19">
        <f>VLOOKUP(AA361,'Money Won'!$A$2:$B$89,2,0)</f>
        <v>10000</v>
      </c>
      <c r="AC361" s="20" t="s">
        <v>26</v>
      </c>
      <c r="AD361" s="19">
        <f>VLOOKUP(AC361,'Money Won'!$A$2:$B$89,2,0)</f>
        <v>93775</v>
      </c>
      <c r="AE361" s="45" t="s">
        <v>87</v>
      </c>
      <c r="AF361" s="46">
        <f>VLOOKUP(AE361,'Money Won'!$A$2:$B$89,2,0)</f>
        <v>46200</v>
      </c>
      <c r="AG361" s="47" t="s">
        <v>28</v>
      </c>
      <c r="AH361" s="46">
        <f>VLOOKUP(AG361,'Money Won'!$A$2:$B$89,2,0)</f>
        <v>46200</v>
      </c>
      <c r="AI361" s="110" t="s">
        <v>136</v>
      </c>
      <c r="AJ361" s="36">
        <f>VLOOKUP(AI361,'Money Won'!$A$2:$B$89,2,0)</f>
        <v>0</v>
      </c>
    </row>
    <row r="362" spans="1:36" x14ac:dyDescent="0.2">
      <c r="A362" s="22">
        <v>243</v>
      </c>
      <c r="B362" s="13" t="s">
        <v>250</v>
      </c>
      <c r="C362" s="13" t="s">
        <v>247</v>
      </c>
      <c r="D362" s="13" t="s">
        <v>251</v>
      </c>
      <c r="E362" s="1" t="s">
        <v>140</v>
      </c>
      <c r="F362" s="1" t="s">
        <v>106</v>
      </c>
      <c r="G362" s="32" t="s">
        <v>106</v>
      </c>
      <c r="H362" s="26">
        <f t="shared" si="5"/>
        <v>1605623</v>
      </c>
      <c r="I362" s="40" t="s">
        <v>21</v>
      </c>
      <c r="J362" s="41">
        <f>VLOOKUP(I362,'Money Won'!$A$2:$B$89,2,0)</f>
        <v>286000</v>
      </c>
      <c r="K362" s="42" t="s">
        <v>52</v>
      </c>
      <c r="L362" s="41">
        <f>VLOOKUP(K362,'Money Won'!$A$2:$B$89,2,0)</f>
        <v>55275</v>
      </c>
      <c r="M362" s="14" t="s">
        <v>68</v>
      </c>
      <c r="N362" s="15">
        <f>VLOOKUP(M362,'Money Won'!$A$2:$B$89,2,0)</f>
        <v>192500</v>
      </c>
      <c r="O362" s="14" t="s">
        <v>47</v>
      </c>
      <c r="P362" s="15">
        <f>VLOOKUP(O362,'Money Won'!$A$2:$B$89,2,0)</f>
        <v>170500</v>
      </c>
      <c r="Q362" s="14" t="s">
        <v>25</v>
      </c>
      <c r="R362" s="15">
        <f>VLOOKUP(Q362,'Money Won'!$A$2:$B$89,2,0)</f>
        <v>528000</v>
      </c>
      <c r="S362" s="16" t="s">
        <v>23</v>
      </c>
      <c r="T362" s="17">
        <f>VLOOKUP(S362,'Money Won'!$A$2:$B$89,2,0)</f>
        <v>63663</v>
      </c>
      <c r="U362" s="16" t="s">
        <v>81</v>
      </c>
      <c r="V362" s="17">
        <f>VLOOKUP(U362,'Money Won'!$A$2:$B$89,2,0)</f>
        <v>76450</v>
      </c>
      <c r="W362" s="16" t="s">
        <v>24</v>
      </c>
      <c r="X362" s="17">
        <f>VLOOKUP(W362,'Money Won'!$A$2:$B$89,2,0)</f>
        <v>46200</v>
      </c>
      <c r="Y362" s="18" t="s">
        <v>26</v>
      </c>
      <c r="Z362" s="19">
        <f>VLOOKUP(Y362,'Money Won'!$A$2:$B$89,2,0)</f>
        <v>93775</v>
      </c>
      <c r="AA362" s="114" t="s">
        <v>123</v>
      </c>
      <c r="AB362" s="19">
        <f>VLOOKUP(AA362,'Money Won'!$A$2:$B$89,2,0)</f>
        <v>10000</v>
      </c>
      <c r="AC362" s="20" t="s">
        <v>131</v>
      </c>
      <c r="AD362" s="19">
        <f>VLOOKUP(AC362,'Money Won'!$A$2:$B$89,2,0)</f>
        <v>27060</v>
      </c>
      <c r="AE362" s="113" t="s">
        <v>27</v>
      </c>
      <c r="AF362" s="46">
        <f>VLOOKUP(AE362,'Money Won'!$A$2:$B$89,2,0)</f>
        <v>10000</v>
      </c>
      <c r="AG362" s="47" t="s">
        <v>87</v>
      </c>
      <c r="AH362" s="46">
        <f>VLOOKUP(AG362,'Money Won'!$A$2:$B$89,2,0)</f>
        <v>46200</v>
      </c>
      <c r="AI362" s="110" t="s">
        <v>136</v>
      </c>
      <c r="AJ362" s="36">
        <f>VLOOKUP(AI362,'Money Won'!$A$2:$B$89,2,0)</f>
        <v>0</v>
      </c>
    </row>
    <row r="363" spans="1:36" x14ac:dyDescent="0.2">
      <c r="A363" s="1">
        <v>151</v>
      </c>
      <c r="B363" s="13" t="s">
        <v>829</v>
      </c>
      <c r="C363" s="13" t="s">
        <v>827</v>
      </c>
      <c r="D363" s="13" t="s">
        <v>831</v>
      </c>
      <c r="E363" s="1" t="s">
        <v>140</v>
      </c>
      <c r="F363" s="1" t="s">
        <v>106</v>
      </c>
      <c r="G363" s="32" t="s">
        <v>106</v>
      </c>
      <c r="H363" s="26">
        <f t="shared" si="5"/>
        <v>1602788</v>
      </c>
      <c r="I363" s="40" t="s">
        <v>21</v>
      </c>
      <c r="J363" s="41">
        <f>VLOOKUP(I363,'Money Won'!$A$2:$B$89,2,0)</f>
        <v>286000</v>
      </c>
      <c r="K363" s="42" t="s">
        <v>29</v>
      </c>
      <c r="L363" s="41">
        <f>VLOOKUP(K363,'Money Won'!$A$2:$B$89,2,0)</f>
        <v>748000</v>
      </c>
      <c r="M363" s="14" t="s">
        <v>55</v>
      </c>
      <c r="N363" s="15">
        <f>VLOOKUP(M363,'Money Won'!$A$2:$B$89,2,0)</f>
        <v>231000</v>
      </c>
      <c r="O363" s="14" t="s">
        <v>57</v>
      </c>
      <c r="P363" s="15">
        <f>VLOOKUP(O363,'Money Won'!$A$2:$B$89,2,0)</f>
        <v>63663</v>
      </c>
      <c r="Q363" s="14" t="s">
        <v>100</v>
      </c>
      <c r="R363" s="15">
        <f>VLOOKUP(Q363,'Money Won'!$A$2:$B$89,2,0)</f>
        <v>76450</v>
      </c>
      <c r="S363" s="116" t="s">
        <v>92</v>
      </c>
      <c r="T363" s="17">
        <f>VLOOKUP(S363,'Money Won'!$A$2:$B$89,2,0)</f>
        <v>10000</v>
      </c>
      <c r="U363" s="116" t="s">
        <v>104</v>
      </c>
      <c r="V363" s="17">
        <f>VLOOKUP(U363,'Money Won'!$A$2:$B$89,2,0)</f>
        <v>10000</v>
      </c>
      <c r="W363" s="16" t="s">
        <v>78</v>
      </c>
      <c r="X363" s="17">
        <f>VLOOKUP(W363,'Money Won'!$A$2:$B$89,2,0)</f>
        <v>55275</v>
      </c>
      <c r="Y363" s="115" t="s">
        <v>44</v>
      </c>
      <c r="Z363" s="19">
        <f>VLOOKUP(Y363,'Money Won'!$A$2:$B$89,2,0)</f>
        <v>10000</v>
      </c>
      <c r="AA363" s="20" t="s">
        <v>33</v>
      </c>
      <c r="AB363" s="19">
        <f>VLOOKUP(AA363,'Money Won'!$A$2:$B$89,2,0)</f>
        <v>46200</v>
      </c>
      <c r="AC363" s="114" t="s">
        <v>129</v>
      </c>
      <c r="AD363" s="19">
        <f>VLOOKUP(AC363,'Money Won'!$A$2:$B$89,2,0)</f>
        <v>10000</v>
      </c>
      <c r="AE363" s="113" t="s">
        <v>27</v>
      </c>
      <c r="AF363" s="46">
        <f>VLOOKUP(AE363,'Money Won'!$A$2:$B$89,2,0)</f>
        <v>10000</v>
      </c>
      <c r="AG363" s="47" t="s">
        <v>28</v>
      </c>
      <c r="AH363" s="46">
        <f>VLOOKUP(AG363,'Money Won'!$A$2:$B$89,2,0)</f>
        <v>46200</v>
      </c>
      <c r="AI363" s="110" t="s">
        <v>136</v>
      </c>
      <c r="AJ363" s="36">
        <f>VLOOKUP(AI363,'Money Won'!$A$2:$B$89,2,0)</f>
        <v>0</v>
      </c>
    </row>
    <row r="364" spans="1:36" x14ac:dyDescent="0.2">
      <c r="A364" s="1">
        <v>3</v>
      </c>
      <c r="B364" s="13" t="s">
        <v>631</v>
      </c>
      <c r="C364" s="13" t="s">
        <v>632</v>
      </c>
      <c r="D364" s="13" t="s">
        <v>630</v>
      </c>
      <c r="E364" s="1" t="s">
        <v>140</v>
      </c>
      <c r="F364" s="1" t="s">
        <v>106</v>
      </c>
      <c r="G364" s="32" t="s">
        <v>106</v>
      </c>
      <c r="H364" s="26">
        <f t="shared" si="5"/>
        <v>1602225</v>
      </c>
      <c r="I364" s="40" t="s">
        <v>21</v>
      </c>
      <c r="J364" s="41">
        <f>VLOOKUP(I364,'Money Won'!$A$2:$B$89,2,0)</f>
        <v>286000</v>
      </c>
      <c r="K364" s="42" t="s">
        <v>22</v>
      </c>
      <c r="L364" s="41">
        <f>VLOOKUP(K364,'Money Won'!$A$2:$B$89,2,0)</f>
        <v>386375</v>
      </c>
      <c r="M364" s="111" t="s">
        <v>103</v>
      </c>
      <c r="N364" s="15">
        <f>VLOOKUP(M364,'Money Won'!$A$2:$B$89,2,0)</f>
        <v>10000</v>
      </c>
      <c r="O364" s="14" t="s">
        <v>42</v>
      </c>
      <c r="P364" s="15">
        <f>VLOOKUP(O364,'Money Won'!$A$2:$B$89,2,0)</f>
        <v>46200</v>
      </c>
      <c r="Q364" s="14" t="s">
        <v>80</v>
      </c>
      <c r="R364" s="15">
        <f>VLOOKUP(Q364,'Money Won'!$A$2:$B$89,2,0)</f>
        <v>76450</v>
      </c>
      <c r="S364" s="16" t="s">
        <v>117</v>
      </c>
      <c r="T364" s="17">
        <f>VLOOKUP(S364,'Money Won'!$A$2:$B$89,2,0)</f>
        <v>35200</v>
      </c>
      <c r="U364" s="16" t="s">
        <v>102</v>
      </c>
      <c r="V364" s="17">
        <f>VLOOKUP(U364,'Money Won'!$A$2:$B$89,2,0)</f>
        <v>128150</v>
      </c>
      <c r="W364" s="16" t="s">
        <v>78</v>
      </c>
      <c r="X364" s="17">
        <f>VLOOKUP(W364,'Money Won'!$A$2:$B$89,2,0)</f>
        <v>55275</v>
      </c>
      <c r="Y364" s="18" t="s">
        <v>130</v>
      </c>
      <c r="Z364" s="19">
        <f>VLOOKUP(Y364,'Money Won'!$A$2:$B$89,2,0)</f>
        <v>386375</v>
      </c>
      <c r="AA364" s="114" t="s">
        <v>123</v>
      </c>
      <c r="AB364" s="19">
        <f>VLOOKUP(AA364,'Money Won'!$A$2:$B$89,2,0)</f>
        <v>10000</v>
      </c>
      <c r="AC364" s="20" t="s">
        <v>128</v>
      </c>
      <c r="AD364" s="19">
        <f>VLOOKUP(AC364,'Money Won'!$A$2:$B$89,2,0)</f>
        <v>26000</v>
      </c>
      <c r="AE364" s="113" t="s">
        <v>27</v>
      </c>
      <c r="AF364" s="46">
        <f>VLOOKUP(AE364,'Money Won'!$A$2:$B$89,2,0)</f>
        <v>10000</v>
      </c>
      <c r="AG364" s="47" t="s">
        <v>28</v>
      </c>
      <c r="AH364" s="46">
        <f>VLOOKUP(AG364,'Money Won'!$A$2:$B$89,2,0)</f>
        <v>46200</v>
      </c>
      <c r="AI364" s="35" t="s">
        <v>134</v>
      </c>
      <c r="AJ364" s="36">
        <f>VLOOKUP(AI364,'Money Won'!$A$2:$B$89,2,0)</f>
        <v>100000</v>
      </c>
    </row>
    <row r="365" spans="1:36" x14ac:dyDescent="0.2">
      <c r="A365" s="22">
        <v>463</v>
      </c>
      <c r="B365" s="13" t="s">
        <v>1007</v>
      </c>
      <c r="C365" s="13" t="s">
        <v>1006</v>
      </c>
      <c r="D365" s="13" t="s">
        <v>1005</v>
      </c>
      <c r="E365" s="1" t="s">
        <v>140</v>
      </c>
      <c r="F365" s="1" t="s">
        <v>106</v>
      </c>
      <c r="G365" s="32" t="s">
        <v>106</v>
      </c>
      <c r="H365" s="26">
        <f t="shared" si="5"/>
        <v>1600863</v>
      </c>
      <c r="I365" s="40" t="s">
        <v>38</v>
      </c>
      <c r="J365" s="41">
        <f>VLOOKUP(I365,'Money Won'!$A$2:$B$89,2,0)</f>
        <v>128150</v>
      </c>
      <c r="K365" s="42" t="s">
        <v>31</v>
      </c>
      <c r="L365" s="41">
        <f>VLOOKUP(K365,'Money Won'!$A$2:$B$89,2,0)</f>
        <v>170500</v>
      </c>
      <c r="M365" s="14" t="s">
        <v>25</v>
      </c>
      <c r="N365" s="15">
        <f>VLOOKUP(M365,'Money Won'!$A$2:$B$89,2,0)</f>
        <v>528000</v>
      </c>
      <c r="O365" s="14" t="s">
        <v>32</v>
      </c>
      <c r="P365" s="15">
        <f>VLOOKUP(O365,'Money Won'!$A$2:$B$89,2,0)</f>
        <v>319000</v>
      </c>
      <c r="Q365" s="14" t="s">
        <v>68</v>
      </c>
      <c r="R365" s="15">
        <f>VLOOKUP(Q365,'Money Won'!$A$2:$B$89,2,0)</f>
        <v>192500</v>
      </c>
      <c r="S365" s="16" t="s">
        <v>23</v>
      </c>
      <c r="T365" s="17">
        <f>VLOOKUP(S365,'Money Won'!$A$2:$B$89,2,0)</f>
        <v>63663</v>
      </c>
      <c r="U365" s="16" t="s">
        <v>78</v>
      </c>
      <c r="V365" s="17">
        <f>VLOOKUP(U365,'Money Won'!$A$2:$B$89,2,0)</f>
        <v>55275</v>
      </c>
      <c r="W365" s="116" t="s">
        <v>71</v>
      </c>
      <c r="X365" s="17">
        <f>VLOOKUP(W365,'Money Won'!$A$2:$B$89,2,0)</f>
        <v>10000</v>
      </c>
      <c r="Y365" s="115" t="s">
        <v>122</v>
      </c>
      <c r="Z365" s="19">
        <f>VLOOKUP(Y365,'Money Won'!$A$2:$B$89,2,0)</f>
        <v>10000</v>
      </c>
      <c r="AA365" s="20" t="s">
        <v>64</v>
      </c>
      <c r="AB365" s="19">
        <f>VLOOKUP(AA365,'Money Won'!$A$2:$B$89,2,0)</f>
        <v>93775</v>
      </c>
      <c r="AC365" s="114" t="s">
        <v>123</v>
      </c>
      <c r="AD365" s="19">
        <f>VLOOKUP(AC365,'Money Won'!$A$2:$B$89,2,0)</f>
        <v>10000</v>
      </c>
      <c r="AE365" s="113" t="s">
        <v>86</v>
      </c>
      <c r="AF365" s="46">
        <f>VLOOKUP(AE365,'Money Won'!$A$2:$B$89,2,0)</f>
        <v>10000</v>
      </c>
      <c r="AG365" s="112" t="s">
        <v>96</v>
      </c>
      <c r="AH365" s="46">
        <f>VLOOKUP(AG365,'Money Won'!$A$2:$B$89,2,0)</f>
        <v>10000</v>
      </c>
      <c r="AI365" s="110" t="s">
        <v>137</v>
      </c>
      <c r="AJ365" s="36">
        <f>VLOOKUP(AI365,'Money Won'!$A$2:$B$89,2,0)</f>
        <v>0</v>
      </c>
    </row>
    <row r="366" spans="1:36" x14ac:dyDescent="0.2">
      <c r="A366" s="1">
        <v>122</v>
      </c>
      <c r="B366" s="13" t="s">
        <v>1087</v>
      </c>
      <c r="C366" s="13" t="s">
        <v>1086</v>
      </c>
      <c r="D366" s="13" t="s">
        <v>1087</v>
      </c>
      <c r="E366" s="1" t="s">
        <v>140</v>
      </c>
      <c r="F366" s="1" t="s">
        <v>106</v>
      </c>
      <c r="G366" s="32" t="s">
        <v>106</v>
      </c>
      <c r="H366" s="26">
        <f t="shared" si="5"/>
        <v>1600216</v>
      </c>
      <c r="I366" s="40" t="s">
        <v>38</v>
      </c>
      <c r="J366" s="41">
        <f>VLOOKUP(I366,'Money Won'!$A$2:$B$89,2,0)</f>
        <v>128150</v>
      </c>
      <c r="K366" s="42" t="s">
        <v>29</v>
      </c>
      <c r="L366" s="41">
        <f>VLOOKUP(K366,'Money Won'!$A$2:$B$89,2,0)</f>
        <v>748000</v>
      </c>
      <c r="M366" s="14" t="s">
        <v>46</v>
      </c>
      <c r="N366" s="15">
        <f>VLOOKUP(M366,'Money Won'!$A$2:$B$89,2,0)</f>
        <v>154000</v>
      </c>
      <c r="O366" s="14" t="s">
        <v>57</v>
      </c>
      <c r="P366" s="15">
        <f>VLOOKUP(O366,'Money Won'!$A$2:$B$89,2,0)</f>
        <v>63663</v>
      </c>
      <c r="Q366" s="14" t="s">
        <v>80</v>
      </c>
      <c r="R366" s="15">
        <f>VLOOKUP(Q366,'Money Won'!$A$2:$B$89,2,0)</f>
        <v>76450</v>
      </c>
      <c r="S366" s="16" t="s">
        <v>23</v>
      </c>
      <c r="T366" s="17">
        <f>VLOOKUP(S366,'Money Won'!$A$2:$B$89,2,0)</f>
        <v>63663</v>
      </c>
      <c r="U366" s="16" t="s">
        <v>98</v>
      </c>
      <c r="V366" s="17">
        <f>VLOOKUP(U366,'Money Won'!$A$2:$B$89,2,0)</f>
        <v>30140</v>
      </c>
      <c r="W366" s="16" t="s">
        <v>115</v>
      </c>
      <c r="X366" s="17">
        <f>VLOOKUP(W366,'Money Won'!$A$2:$B$89,2,0)</f>
        <v>46200</v>
      </c>
      <c r="Y366" s="18" t="s">
        <v>64</v>
      </c>
      <c r="Z366" s="19">
        <f>VLOOKUP(Y366,'Money Won'!$A$2:$B$89,2,0)</f>
        <v>93775</v>
      </c>
      <c r="AA366" s="20" t="s">
        <v>33</v>
      </c>
      <c r="AB366" s="19">
        <f>VLOOKUP(AA366,'Money Won'!$A$2:$B$89,2,0)</f>
        <v>46200</v>
      </c>
      <c r="AC366" s="20" t="s">
        <v>26</v>
      </c>
      <c r="AD366" s="19">
        <f>VLOOKUP(AC366,'Money Won'!$A$2:$B$89,2,0)</f>
        <v>93775</v>
      </c>
      <c r="AE366" s="113" t="s">
        <v>27</v>
      </c>
      <c r="AF366" s="46">
        <f>VLOOKUP(AE366,'Money Won'!$A$2:$B$89,2,0)</f>
        <v>10000</v>
      </c>
      <c r="AG366" s="47" t="s">
        <v>28</v>
      </c>
      <c r="AH366" s="46">
        <f>VLOOKUP(AG366,'Money Won'!$A$2:$B$89,2,0)</f>
        <v>46200</v>
      </c>
      <c r="AI366" s="110" t="s">
        <v>138</v>
      </c>
      <c r="AJ366" s="36">
        <f>VLOOKUP(AI366,'Money Won'!$A$2:$B$89,2,0)</f>
        <v>0</v>
      </c>
    </row>
    <row r="367" spans="1:36" x14ac:dyDescent="0.2">
      <c r="A367" s="1">
        <v>244</v>
      </c>
      <c r="B367" s="13" t="s">
        <v>1009</v>
      </c>
      <c r="C367" s="13" t="s">
        <v>1008</v>
      </c>
      <c r="D367" s="13" t="s">
        <v>1011</v>
      </c>
      <c r="E367" s="1" t="s">
        <v>140</v>
      </c>
      <c r="F367" s="1" t="s">
        <v>106</v>
      </c>
      <c r="G367" s="32" t="s">
        <v>106</v>
      </c>
      <c r="H367" s="26">
        <f t="shared" si="5"/>
        <v>1599886</v>
      </c>
      <c r="I367" s="40" t="s">
        <v>54</v>
      </c>
      <c r="J367" s="41">
        <f>VLOOKUP(I367,'Money Won'!$A$2:$B$89,2,0)</f>
        <v>231000</v>
      </c>
      <c r="K367" s="42" t="s">
        <v>31</v>
      </c>
      <c r="L367" s="41">
        <f>VLOOKUP(K367,'Money Won'!$A$2:$B$89,2,0)</f>
        <v>170500</v>
      </c>
      <c r="M367" s="14" t="s">
        <v>68</v>
      </c>
      <c r="N367" s="15">
        <f>VLOOKUP(M367,'Money Won'!$A$2:$B$89,2,0)</f>
        <v>192500</v>
      </c>
      <c r="O367" s="14" t="s">
        <v>60</v>
      </c>
      <c r="P367" s="15">
        <f>VLOOKUP(O367,'Money Won'!$A$2:$B$89,2,0)</f>
        <v>386375</v>
      </c>
      <c r="Q367" s="14" t="s">
        <v>80</v>
      </c>
      <c r="R367" s="15">
        <f>VLOOKUP(Q367,'Money Won'!$A$2:$B$89,2,0)</f>
        <v>76450</v>
      </c>
      <c r="S367" s="16" t="s">
        <v>23</v>
      </c>
      <c r="T367" s="17">
        <f>VLOOKUP(S367,'Money Won'!$A$2:$B$89,2,0)</f>
        <v>63663</v>
      </c>
      <c r="U367" s="116" t="s">
        <v>92</v>
      </c>
      <c r="V367" s="17">
        <f>VLOOKUP(U367,'Money Won'!$A$2:$B$89,2,0)</f>
        <v>10000</v>
      </c>
      <c r="W367" s="16" t="s">
        <v>113</v>
      </c>
      <c r="X367" s="17">
        <f>VLOOKUP(W367,'Money Won'!$A$2:$B$89,2,0)</f>
        <v>192500</v>
      </c>
      <c r="Y367" s="18" t="s">
        <v>26</v>
      </c>
      <c r="Z367" s="19">
        <f>VLOOKUP(Y367,'Money Won'!$A$2:$B$89,2,0)</f>
        <v>93775</v>
      </c>
      <c r="AA367" s="20" t="s">
        <v>125</v>
      </c>
      <c r="AB367" s="19">
        <f>VLOOKUP(AA367,'Money Won'!$A$2:$B$89,2,0)</f>
        <v>63663</v>
      </c>
      <c r="AC367" s="20" t="s">
        <v>131</v>
      </c>
      <c r="AD367" s="19">
        <f>VLOOKUP(AC367,'Money Won'!$A$2:$B$89,2,0)</f>
        <v>27060</v>
      </c>
      <c r="AE367" s="45" t="s">
        <v>28</v>
      </c>
      <c r="AF367" s="46">
        <f>VLOOKUP(AE367,'Money Won'!$A$2:$B$89,2,0)</f>
        <v>46200</v>
      </c>
      <c r="AG367" s="47" t="s">
        <v>87</v>
      </c>
      <c r="AH367" s="46">
        <f>VLOOKUP(AG367,'Money Won'!$A$2:$B$89,2,0)</f>
        <v>46200</v>
      </c>
      <c r="AI367" s="110" t="s">
        <v>136</v>
      </c>
      <c r="AJ367" s="36">
        <f>VLOOKUP(AI367,'Money Won'!$A$2:$B$89,2,0)</f>
        <v>0</v>
      </c>
    </row>
    <row r="368" spans="1:36" x14ac:dyDescent="0.2">
      <c r="A368" s="22">
        <v>346</v>
      </c>
      <c r="B368" s="13" t="s">
        <v>978</v>
      </c>
      <c r="C368" s="13" t="s">
        <v>976</v>
      </c>
      <c r="D368" s="13" t="s">
        <v>978</v>
      </c>
      <c r="E368" s="1" t="s">
        <v>151</v>
      </c>
      <c r="F368" s="1" t="s">
        <v>152</v>
      </c>
      <c r="G368" s="32"/>
      <c r="H368" s="26">
        <f t="shared" si="5"/>
        <v>1598188</v>
      </c>
      <c r="I368" s="40" t="s">
        <v>97</v>
      </c>
      <c r="J368" s="41">
        <f>VLOOKUP(I368,'Money Won'!$A$2:$B$89,2,0)</f>
        <v>63663</v>
      </c>
      <c r="K368" s="42" t="s">
        <v>22</v>
      </c>
      <c r="L368" s="41">
        <f>VLOOKUP(K368,'Money Won'!$A$2:$B$89,2,0)</f>
        <v>386375</v>
      </c>
      <c r="M368" s="14" t="s">
        <v>25</v>
      </c>
      <c r="N368" s="15">
        <f>VLOOKUP(M368,'Money Won'!$A$2:$B$89,2,0)</f>
        <v>528000</v>
      </c>
      <c r="O368" s="14" t="s">
        <v>47</v>
      </c>
      <c r="P368" s="15">
        <f>VLOOKUP(O368,'Money Won'!$A$2:$B$89,2,0)</f>
        <v>170500</v>
      </c>
      <c r="Q368" s="14" t="s">
        <v>80</v>
      </c>
      <c r="R368" s="15">
        <f>VLOOKUP(Q368,'Money Won'!$A$2:$B$89,2,0)</f>
        <v>76450</v>
      </c>
      <c r="S368" s="16" t="s">
        <v>88</v>
      </c>
      <c r="T368" s="17">
        <f>VLOOKUP(S368,'Money Won'!$A$2:$B$89,2,0)</f>
        <v>128150</v>
      </c>
      <c r="U368" s="16" t="s">
        <v>81</v>
      </c>
      <c r="V368" s="17">
        <f>VLOOKUP(U368,'Money Won'!$A$2:$B$89,2,0)</f>
        <v>76450</v>
      </c>
      <c r="W368" s="16" t="s">
        <v>115</v>
      </c>
      <c r="X368" s="17">
        <f>VLOOKUP(W368,'Money Won'!$A$2:$B$89,2,0)</f>
        <v>46200</v>
      </c>
      <c r="Y368" s="115" t="s">
        <v>91</v>
      </c>
      <c r="Z368" s="19">
        <f>VLOOKUP(Y368,'Money Won'!$A$2:$B$89,2,0)</f>
        <v>10000</v>
      </c>
      <c r="AA368" s="114" t="s">
        <v>119</v>
      </c>
      <c r="AB368" s="19">
        <f>VLOOKUP(AA368,'Money Won'!$A$2:$B$89,2,0)</f>
        <v>10000</v>
      </c>
      <c r="AC368" s="114" t="s">
        <v>123</v>
      </c>
      <c r="AD368" s="19">
        <f>VLOOKUP(AC368,'Money Won'!$A$2:$B$89,2,0)</f>
        <v>10000</v>
      </c>
      <c r="AE368" s="45" t="s">
        <v>28</v>
      </c>
      <c r="AF368" s="46">
        <f>VLOOKUP(AE368,'Money Won'!$A$2:$B$89,2,0)</f>
        <v>46200</v>
      </c>
      <c r="AG368" s="47" t="s">
        <v>87</v>
      </c>
      <c r="AH368" s="46">
        <f>VLOOKUP(AG368,'Money Won'!$A$2:$B$89,2,0)</f>
        <v>46200</v>
      </c>
      <c r="AI368" s="110" t="s">
        <v>133</v>
      </c>
      <c r="AJ368" s="36">
        <f>VLOOKUP(AI368,'Money Won'!$A$2:$B$89,2,0)</f>
        <v>0</v>
      </c>
    </row>
    <row r="369" spans="1:36" x14ac:dyDescent="0.2">
      <c r="A369" s="1">
        <v>2</v>
      </c>
      <c r="B369" s="13" t="s">
        <v>816</v>
      </c>
      <c r="C369" s="13" t="s">
        <v>814</v>
      </c>
      <c r="D369" s="13" t="s">
        <v>498</v>
      </c>
      <c r="E369" s="118" t="s">
        <v>1053</v>
      </c>
      <c r="F369" s="1" t="s">
        <v>1053</v>
      </c>
      <c r="G369" s="32" t="s">
        <v>1053</v>
      </c>
      <c r="H369" s="26">
        <f t="shared" si="5"/>
        <v>1596775</v>
      </c>
      <c r="I369" s="40" t="s">
        <v>22</v>
      </c>
      <c r="J369" s="41">
        <f>VLOOKUP(I369,'Money Won'!$A$2:$B$89,2,0)</f>
        <v>386375</v>
      </c>
      <c r="K369" s="42" t="s">
        <v>54</v>
      </c>
      <c r="L369" s="41">
        <f>VLOOKUP(K369,'Money Won'!$A$2:$B$89,2,0)</f>
        <v>231000</v>
      </c>
      <c r="M369" s="14" t="s">
        <v>68</v>
      </c>
      <c r="N369" s="15">
        <f>VLOOKUP(M369,'Money Won'!$A$2:$B$89,2,0)</f>
        <v>192500</v>
      </c>
      <c r="O369" s="14" t="s">
        <v>60</v>
      </c>
      <c r="P369" s="15">
        <f>VLOOKUP(O369,'Money Won'!$A$2:$B$89,2,0)</f>
        <v>386375</v>
      </c>
      <c r="Q369" s="111" t="s">
        <v>72</v>
      </c>
      <c r="R369" s="15">
        <f>VLOOKUP(Q369,'Money Won'!$A$2:$B$89,2,0)</f>
        <v>10000</v>
      </c>
      <c r="S369" s="16" t="s">
        <v>88</v>
      </c>
      <c r="T369" s="17">
        <f>VLOOKUP(S369,'Money Won'!$A$2:$B$89,2,0)</f>
        <v>128150</v>
      </c>
      <c r="U369" s="116" t="s">
        <v>70</v>
      </c>
      <c r="V369" s="17">
        <f>VLOOKUP(U369,'Money Won'!$A$2:$B$89,2,0)</f>
        <v>10000</v>
      </c>
      <c r="W369" s="16" t="s">
        <v>115</v>
      </c>
      <c r="X369" s="17">
        <f>VLOOKUP(W369,'Money Won'!$A$2:$B$89,2,0)</f>
        <v>46200</v>
      </c>
      <c r="Y369" s="18" t="s">
        <v>26</v>
      </c>
      <c r="Z369" s="19">
        <f>VLOOKUP(Y369,'Money Won'!$A$2:$B$89,2,0)</f>
        <v>93775</v>
      </c>
      <c r="AA369" s="114" t="s">
        <v>91</v>
      </c>
      <c r="AB369" s="19">
        <f>VLOOKUP(AA369,'Money Won'!$A$2:$B$89,2,0)</f>
        <v>10000</v>
      </c>
      <c r="AC369" s="20" t="s">
        <v>33</v>
      </c>
      <c r="AD369" s="19">
        <f>VLOOKUP(AC369,'Money Won'!$A$2:$B$89,2,0)</f>
        <v>46200</v>
      </c>
      <c r="AE369" s="45" t="s">
        <v>87</v>
      </c>
      <c r="AF369" s="46">
        <f>VLOOKUP(AE369,'Money Won'!$A$2:$B$89,2,0)</f>
        <v>46200</v>
      </c>
      <c r="AG369" s="112" t="s">
        <v>94</v>
      </c>
      <c r="AH369" s="46">
        <f>VLOOKUP(AG369,'Money Won'!$A$2:$B$89,2,0)</f>
        <v>10000</v>
      </c>
      <c r="AI369" s="110" t="s">
        <v>138</v>
      </c>
      <c r="AJ369" s="36">
        <f>VLOOKUP(AI369,'Money Won'!$A$2:$B$89,2,0)</f>
        <v>0</v>
      </c>
    </row>
    <row r="370" spans="1:36" x14ac:dyDescent="0.2">
      <c r="A370" s="1">
        <v>327</v>
      </c>
      <c r="B370" s="13" t="s">
        <v>282</v>
      </c>
      <c r="C370" s="13" t="s">
        <v>281</v>
      </c>
      <c r="D370" s="13" t="s">
        <v>292</v>
      </c>
      <c r="E370" s="1" t="s">
        <v>1054</v>
      </c>
      <c r="F370" s="1" t="s">
        <v>1054</v>
      </c>
      <c r="G370" s="32" t="s">
        <v>1054</v>
      </c>
      <c r="H370" s="26">
        <f t="shared" si="5"/>
        <v>1595138</v>
      </c>
      <c r="I370" s="40" t="s">
        <v>54</v>
      </c>
      <c r="J370" s="41">
        <f>VLOOKUP(I370,'Money Won'!$A$2:$B$89,2,0)</f>
        <v>231000</v>
      </c>
      <c r="K370" s="42" t="s">
        <v>97</v>
      </c>
      <c r="L370" s="41">
        <f>VLOOKUP(K370,'Money Won'!$A$2:$B$89,2,0)</f>
        <v>63663</v>
      </c>
      <c r="M370" s="111" t="s">
        <v>43</v>
      </c>
      <c r="N370" s="15">
        <f>VLOOKUP(M370,'Money Won'!$A$2:$B$89,2,0)</f>
        <v>10000</v>
      </c>
      <c r="O370" s="14" t="s">
        <v>25</v>
      </c>
      <c r="P370" s="15">
        <f>VLOOKUP(O370,'Money Won'!$A$2:$B$89,2,0)</f>
        <v>528000</v>
      </c>
      <c r="Q370" s="14" t="s">
        <v>60</v>
      </c>
      <c r="R370" s="15">
        <f>VLOOKUP(Q370,'Money Won'!$A$2:$B$89,2,0)</f>
        <v>386375</v>
      </c>
      <c r="S370" s="16" t="s">
        <v>117</v>
      </c>
      <c r="T370" s="17">
        <f>VLOOKUP(S370,'Money Won'!$A$2:$B$89,2,0)</f>
        <v>35200</v>
      </c>
      <c r="U370" s="116" t="s">
        <v>85</v>
      </c>
      <c r="V370" s="17">
        <f>VLOOKUP(U370,'Money Won'!$A$2:$B$89,2,0)</f>
        <v>10000</v>
      </c>
      <c r="W370" s="16" t="s">
        <v>113</v>
      </c>
      <c r="X370" s="17">
        <f>VLOOKUP(W370,'Money Won'!$A$2:$B$89,2,0)</f>
        <v>192500</v>
      </c>
      <c r="Y370" s="115" t="s">
        <v>122</v>
      </c>
      <c r="Z370" s="19">
        <f>VLOOKUP(Y370,'Money Won'!$A$2:$B$89,2,0)</f>
        <v>10000</v>
      </c>
      <c r="AA370" s="20" t="s">
        <v>128</v>
      </c>
      <c r="AB370" s="19">
        <f>VLOOKUP(AA370,'Money Won'!$A$2:$B$89,2,0)</f>
        <v>26000</v>
      </c>
      <c r="AC370" s="114" t="s">
        <v>129</v>
      </c>
      <c r="AD370" s="19">
        <f>VLOOKUP(AC370,'Money Won'!$A$2:$B$89,2,0)</f>
        <v>10000</v>
      </c>
      <c r="AE370" s="45" t="s">
        <v>28</v>
      </c>
      <c r="AF370" s="46">
        <f>VLOOKUP(AE370,'Money Won'!$A$2:$B$89,2,0)</f>
        <v>46200</v>
      </c>
      <c r="AG370" s="47" t="s">
        <v>87</v>
      </c>
      <c r="AH370" s="46">
        <f>VLOOKUP(AG370,'Money Won'!$A$2:$B$89,2,0)</f>
        <v>46200</v>
      </c>
      <c r="AI370" s="110" t="s">
        <v>136</v>
      </c>
      <c r="AJ370" s="36">
        <f>VLOOKUP(AI370,'Money Won'!$A$2:$B$89,2,0)</f>
        <v>0</v>
      </c>
    </row>
    <row r="371" spans="1:36" x14ac:dyDescent="0.2">
      <c r="A371" s="22">
        <v>115</v>
      </c>
      <c r="B371" s="13" t="s">
        <v>336</v>
      </c>
      <c r="C371" s="13" t="s">
        <v>335</v>
      </c>
      <c r="D371" s="13" t="s">
        <v>336</v>
      </c>
      <c r="E371" s="1" t="s">
        <v>140</v>
      </c>
      <c r="F371" s="1" t="s">
        <v>106</v>
      </c>
      <c r="G371" s="32" t="s">
        <v>106</v>
      </c>
      <c r="H371" s="26">
        <f t="shared" si="5"/>
        <v>1595025</v>
      </c>
      <c r="I371" s="40" t="s">
        <v>54</v>
      </c>
      <c r="J371" s="41">
        <f>VLOOKUP(I371,'Money Won'!$A$2:$B$89,2,0)</f>
        <v>231000</v>
      </c>
      <c r="K371" s="42" t="s">
        <v>22</v>
      </c>
      <c r="L371" s="41">
        <f>VLOOKUP(K371,'Money Won'!$A$2:$B$89,2,0)</f>
        <v>386375</v>
      </c>
      <c r="M371" s="14" t="s">
        <v>68</v>
      </c>
      <c r="N371" s="15">
        <f>VLOOKUP(M371,'Money Won'!$A$2:$B$89,2,0)</f>
        <v>192500</v>
      </c>
      <c r="O371" s="14" t="s">
        <v>46</v>
      </c>
      <c r="P371" s="15">
        <f>VLOOKUP(O371,'Money Won'!$A$2:$B$89,2,0)</f>
        <v>154000</v>
      </c>
      <c r="Q371" s="111" t="s">
        <v>43</v>
      </c>
      <c r="R371" s="15">
        <f>VLOOKUP(Q371,'Money Won'!$A$2:$B$89,2,0)</f>
        <v>10000</v>
      </c>
      <c r="S371" s="16" t="s">
        <v>114</v>
      </c>
      <c r="T371" s="17">
        <f>VLOOKUP(S371,'Money Won'!$A$2:$B$89,2,0)</f>
        <v>35200</v>
      </c>
      <c r="U371" s="16" t="s">
        <v>116</v>
      </c>
      <c r="V371" s="17">
        <f>VLOOKUP(U371,'Money Won'!$A$2:$B$89,2,0)</f>
        <v>286000</v>
      </c>
      <c r="W371" s="16" t="s">
        <v>115</v>
      </c>
      <c r="X371" s="17">
        <f>VLOOKUP(W371,'Money Won'!$A$2:$B$89,2,0)</f>
        <v>46200</v>
      </c>
      <c r="Y371" s="18" t="s">
        <v>64</v>
      </c>
      <c r="Z371" s="19">
        <f>VLOOKUP(Y371,'Money Won'!$A$2:$B$89,2,0)</f>
        <v>93775</v>
      </c>
      <c r="AA371" s="20" t="s">
        <v>26</v>
      </c>
      <c r="AB371" s="19">
        <f>VLOOKUP(AA371,'Money Won'!$A$2:$B$89,2,0)</f>
        <v>93775</v>
      </c>
      <c r="AC371" s="114" t="s">
        <v>129</v>
      </c>
      <c r="AD371" s="19">
        <f>VLOOKUP(AC371,'Money Won'!$A$2:$B$89,2,0)</f>
        <v>10000</v>
      </c>
      <c r="AE371" s="113" t="s">
        <v>27</v>
      </c>
      <c r="AF371" s="46">
        <f>VLOOKUP(AE371,'Money Won'!$A$2:$B$89,2,0)</f>
        <v>10000</v>
      </c>
      <c r="AG371" s="47" t="s">
        <v>87</v>
      </c>
      <c r="AH371" s="46">
        <f>VLOOKUP(AG371,'Money Won'!$A$2:$B$89,2,0)</f>
        <v>46200</v>
      </c>
      <c r="AI371" s="110" t="s">
        <v>133</v>
      </c>
      <c r="AJ371" s="36">
        <f>VLOOKUP(AI371,'Money Won'!$A$2:$B$89,2,0)</f>
        <v>0</v>
      </c>
    </row>
    <row r="372" spans="1:36" x14ac:dyDescent="0.2">
      <c r="A372" s="1">
        <v>326</v>
      </c>
      <c r="B372" s="13" t="s">
        <v>612</v>
      </c>
      <c r="C372" s="13" t="s">
        <v>611</v>
      </c>
      <c r="D372" s="13" t="s">
        <v>612</v>
      </c>
      <c r="E372" s="1" t="s">
        <v>140</v>
      </c>
      <c r="F372" s="1" t="s">
        <v>106</v>
      </c>
      <c r="G372" s="32" t="s">
        <v>106</v>
      </c>
      <c r="H372" s="26">
        <f t="shared" si="5"/>
        <v>1594960</v>
      </c>
      <c r="I372" s="40" t="s">
        <v>29</v>
      </c>
      <c r="J372" s="41">
        <f>VLOOKUP(I372,'Money Won'!$A$2:$B$89,2,0)</f>
        <v>748000</v>
      </c>
      <c r="K372" s="42" t="s">
        <v>54</v>
      </c>
      <c r="L372" s="41">
        <f>VLOOKUP(K372,'Money Won'!$A$2:$B$89,2,0)</f>
        <v>231000</v>
      </c>
      <c r="M372" s="14" t="s">
        <v>68</v>
      </c>
      <c r="N372" s="15">
        <f>VLOOKUP(M372,'Money Won'!$A$2:$B$89,2,0)</f>
        <v>192500</v>
      </c>
      <c r="O372" s="111" t="s">
        <v>103</v>
      </c>
      <c r="P372" s="15">
        <f>VLOOKUP(O372,'Money Won'!$A$2:$B$89,2,0)</f>
        <v>10000</v>
      </c>
      <c r="Q372" s="111" t="s">
        <v>43</v>
      </c>
      <c r="R372" s="15">
        <f>VLOOKUP(Q372,'Money Won'!$A$2:$B$89,2,0)</f>
        <v>10000</v>
      </c>
      <c r="S372" s="16" t="s">
        <v>81</v>
      </c>
      <c r="T372" s="17">
        <f>VLOOKUP(S372,'Money Won'!$A$2:$B$89,2,0)</f>
        <v>76450</v>
      </c>
      <c r="U372" s="116" t="s">
        <v>92</v>
      </c>
      <c r="V372" s="17">
        <f>VLOOKUP(U372,'Money Won'!$A$2:$B$89,2,0)</f>
        <v>10000</v>
      </c>
      <c r="W372" s="116" t="s">
        <v>104</v>
      </c>
      <c r="X372" s="17">
        <f>VLOOKUP(W372,'Money Won'!$A$2:$B$89,2,0)</f>
        <v>10000</v>
      </c>
      <c r="Y372" s="18" t="s">
        <v>26</v>
      </c>
      <c r="Z372" s="19">
        <f>VLOOKUP(Y372,'Money Won'!$A$2:$B$89,2,0)</f>
        <v>93775</v>
      </c>
      <c r="AA372" s="20" t="s">
        <v>131</v>
      </c>
      <c r="AB372" s="19">
        <f>VLOOKUP(AA372,'Money Won'!$A$2:$B$89,2,0)</f>
        <v>27060</v>
      </c>
      <c r="AC372" s="20" t="s">
        <v>82</v>
      </c>
      <c r="AD372" s="19">
        <f>VLOOKUP(AC372,'Money Won'!$A$2:$B$89,2,0)</f>
        <v>93775</v>
      </c>
      <c r="AE372" s="45" t="s">
        <v>28</v>
      </c>
      <c r="AF372" s="46">
        <f>VLOOKUP(AE372,'Money Won'!$A$2:$B$89,2,0)</f>
        <v>46200</v>
      </c>
      <c r="AG372" s="47" t="s">
        <v>87</v>
      </c>
      <c r="AH372" s="46">
        <f>VLOOKUP(AG372,'Money Won'!$A$2:$B$89,2,0)</f>
        <v>46200</v>
      </c>
      <c r="AI372" s="110" t="s">
        <v>136</v>
      </c>
      <c r="AJ372" s="36">
        <f>VLOOKUP(AI372,'Money Won'!$A$2:$B$89,2,0)</f>
        <v>0</v>
      </c>
    </row>
    <row r="373" spans="1:36" x14ac:dyDescent="0.2">
      <c r="A373" s="1">
        <v>173</v>
      </c>
      <c r="B373" s="13" t="s">
        <v>967</v>
      </c>
      <c r="C373" s="13" t="s">
        <v>965</v>
      </c>
      <c r="D373" s="13" t="s">
        <v>968</v>
      </c>
      <c r="E373" s="1" t="s">
        <v>140</v>
      </c>
      <c r="F373" s="1" t="s">
        <v>106</v>
      </c>
      <c r="G373" s="32" t="s">
        <v>106</v>
      </c>
      <c r="H373" s="26">
        <f t="shared" si="5"/>
        <v>1593935</v>
      </c>
      <c r="I373" s="40" t="s">
        <v>38</v>
      </c>
      <c r="J373" s="41">
        <f>VLOOKUP(I373,'Money Won'!$A$2:$B$89,2,0)</f>
        <v>128150</v>
      </c>
      <c r="K373" s="42" t="s">
        <v>22</v>
      </c>
      <c r="L373" s="41">
        <f>VLOOKUP(K373,'Money Won'!$A$2:$B$89,2,0)</f>
        <v>386375</v>
      </c>
      <c r="M373" s="14" t="s">
        <v>25</v>
      </c>
      <c r="N373" s="15">
        <f>VLOOKUP(M373,'Money Won'!$A$2:$B$89,2,0)</f>
        <v>528000</v>
      </c>
      <c r="O373" s="111" t="s">
        <v>103</v>
      </c>
      <c r="P373" s="15">
        <f>VLOOKUP(O373,'Money Won'!$A$2:$B$89,2,0)</f>
        <v>10000</v>
      </c>
      <c r="Q373" s="14" t="s">
        <v>80</v>
      </c>
      <c r="R373" s="15">
        <f>VLOOKUP(Q373,'Money Won'!$A$2:$B$89,2,0)</f>
        <v>76450</v>
      </c>
      <c r="S373" s="116" t="s">
        <v>92</v>
      </c>
      <c r="T373" s="17">
        <f>VLOOKUP(S373,'Money Won'!$A$2:$B$89,2,0)</f>
        <v>10000</v>
      </c>
      <c r="U373" s="16" t="s">
        <v>81</v>
      </c>
      <c r="V373" s="17">
        <f>VLOOKUP(U373,'Money Won'!$A$2:$B$89,2,0)</f>
        <v>76450</v>
      </c>
      <c r="W373" s="16" t="s">
        <v>78</v>
      </c>
      <c r="X373" s="17">
        <f>VLOOKUP(W373,'Money Won'!$A$2:$B$89,2,0)</f>
        <v>55275</v>
      </c>
      <c r="Y373" s="18" t="s">
        <v>131</v>
      </c>
      <c r="Z373" s="19">
        <f>VLOOKUP(Y373,'Money Won'!$A$2:$B$89,2,0)</f>
        <v>27060</v>
      </c>
      <c r="AA373" s="20" t="s">
        <v>33</v>
      </c>
      <c r="AB373" s="19">
        <f>VLOOKUP(AA373,'Money Won'!$A$2:$B$89,2,0)</f>
        <v>46200</v>
      </c>
      <c r="AC373" s="20" t="s">
        <v>82</v>
      </c>
      <c r="AD373" s="19">
        <f>VLOOKUP(AC373,'Money Won'!$A$2:$B$89,2,0)</f>
        <v>93775</v>
      </c>
      <c r="AE373" s="113" t="s">
        <v>27</v>
      </c>
      <c r="AF373" s="46">
        <f>VLOOKUP(AE373,'Money Won'!$A$2:$B$89,2,0)</f>
        <v>10000</v>
      </c>
      <c r="AG373" s="47" t="s">
        <v>87</v>
      </c>
      <c r="AH373" s="46">
        <f>VLOOKUP(AG373,'Money Won'!$A$2:$B$89,2,0)</f>
        <v>46200</v>
      </c>
      <c r="AI373" s="35" t="s">
        <v>134</v>
      </c>
      <c r="AJ373" s="36">
        <f>VLOOKUP(AI373,'Money Won'!$A$2:$B$89,2,0)</f>
        <v>100000</v>
      </c>
    </row>
    <row r="374" spans="1:36" x14ac:dyDescent="0.2">
      <c r="A374" s="22">
        <v>428</v>
      </c>
      <c r="B374" s="13" t="s">
        <v>994</v>
      </c>
      <c r="C374" s="13" t="s">
        <v>991</v>
      </c>
      <c r="D374" s="13" t="s">
        <v>995</v>
      </c>
      <c r="E374" s="1" t="s">
        <v>140</v>
      </c>
      <c r="F374" s="1" t="s">
        <v>106</v>
      </c>
      <c r="G374" s="32" t="s">
        <v>106</v>
      </c>
      <c r="H374" s="26">
        <f t="shared" si="5"/>
        <v>1592120</v>
      </c>
      <c r="I374" s="40" t="s">
        <v>22</v>
      </c>
      <c r="J374" s="41">
        <f>VLOOKUP(I374,'Money Won'!$A$2:$B$89,2,0)</f>
        <v>386375</v>
      </c>
      <c r="K374" s="42" t="s">
        <v>52</v>
      </c>
      <c r="L374" s="41">
        <f>VLOOKUP(K374,'Money Won'!$A$2:$B$89,2,0)</f>
        <v>55275</v>
      </c>
      <c r="M374" s="14" t="s">
        <v>55</v>
      </c>
      <c r="N374" s="15">
        <f>VLOOKUP(M374,'Money Won'!$A$2:$B$89,2,0)</f>
        <v>231000</v>
      </c>
      <c r="O374" s="111" t="s">
        <v>43</v>
      </c>
      <c r="P374" s="15">
        <f>VLOOKUP(O374,'Money Won'!$A$2:$B$89,2,0)</f>
        <v>10000</v>
      </c>
      <c r="Q374" s="14" t="s">
        <v>25</v>
      </c>
      <c r="R374" s="15">
        <f>VLOOKUP(Q374,'Money Won'!$A$2:$B$89,2,0)</f>
        <v>528000</v>
      </c>
      <c r="S374" s="16" t="s">
        <v>114</v>
      </c>
      <c r="T374" s="17">
        <f>VLOOKUP(S374,'Money Won'!$A$2:$B$89,2,0)</f>
        <v>35200</v>
      </c>
      <c r="U374" s="16" t="s">
        <v>24</v>
      </c>
      <c r="V374" s="17">
        <f>VLOOKUP(U374,'Money Won'!$A$2:$B$89,2,0)</f>
        <v>46200</v>
      </c>
      <c r="W374" s="16" t="s">
        <v>118</v>
      </c>
      <c r="X374" s="17">
        <f>VLOOKUP(W374,'Money Won'!$A$2:$B$89,2,0)</f>
        <v>27720</v>
      </c>
      <c r="Y374" s="18" t="s">
        <v>26</v>
      </c>
      <c r="Z374" s="19">
        <f>VLOOKUP(Y374,'Money Won'!$A$2:$B$89,2,0)</f>
        <v>93775</v>
      </c>
      <c r="AA374" s="114" t="s">
        <v>129</v>
      </c>
      <c r="AB374" s="19">
        <f>VLOOKUP(AA374,'Money Won'!$A$2:$B$89,2,0)</f>
        <v>10000</v>
      </c>
      <c r="AC374" s="20" t="s">
        <v>82</v>
      </c>
      <c r="AD374" s="19">
        <f>VLOOKUP(AC374,'Money Won'!$A$2:$B$89,2,0)</f>
        <v>93775</v>
      </c>
      <c r="AE374" s="45" t="s">
        <v>87</v>
      </c>
      <c r="AF374" s="46">
        <f>VLOOKUP(AE374,'Money Won'!$A$2:$B$89,2,0)</f>
        <v>46200</v>
      </c>
      <c r="AG374" s="47" t="s">
        <v>95</v>
      </c>
      <c r="AH374" s="46">
        <f>VLOOKUP(AG374,'Money Won'!$A$2:$B$89,2,0)</f>
        <v>28600</v>
      </c>
      <c r="AI374" s="110" t="s">
        <v>136</v>
      </c>
      <c r="AJ374" s="36">
        <f>VLOOKUP(AI374,'Money Won'!$A$2:$B$89,2,0)</f>
        <v>0</v>
      </c>
    </row>
    <row r="375" spans="1:36" x14ac:dyDescent="0.2">
      <c r="A375" s="1">
        <v>42</v>
      </c>
      <c r="B375" s="13" t="s">
        <v>235</v>
      </c>
      <c r="C375" s="13" t="s">
        <v>232</v>
      </c>
      <c r="D375" s="13" t="s">
        <v>233</v>
      </c>
      <c r="E375" s="1" t="s">
        <v>140</v>
      </c>
      <c r="F375" s="1" t="s">
        <v>106</v>
      </c>
      <c r="G375" s="32" t="s">
        <v>106</v>
      </c>
      <c r="H375" s="26">
        <f t="shared" si="5"/>
        <v>1591973</v>
      </c>
      <c r="I375" s="40" t="s">
        <v>31</v>
      </c>
      <c r="J375" s="41">
        <f>VLOOKUP(I375,'Money Won'!$A$2:$B$89,2,0)</f>
        <v>170500</v>
      </c>
      <c r="K375" s="42" t="s">
        <v>22</v>
      </c>
      <c r="L375" s="41">
        <f>VLOOKUP(K375,'Money Won'!$A$2:$B$89,2,0)</f>
        <v>386375</v>
      </c>
      <c r="M375" s="14" t="s">
        <v>46</v>
      </c>
      <c r="N375" s="15">
        <f>VLOOKUP(M375,'Money Won'!$A$2:$B$89,2,0)</f>
        <v>154000</v>
      </c>
      <c r="O375" s="14" t="s">
        <v>57</v>
      </c>
      <c r="P375" s="15">
        <f>VLOOKUP(O375,'Money Won'!$A$2:$B$89,2,0)</f>
        <v>63663</v>
      </c>
      <c r="Q375" s="14" t="s">
        <v>25</v>
      </c>
      <c r="R375" s="15">
        <f>VLOOKUP(Q375,'Money Won'!$A$2:$B$89,2,0)</f>
        <v>528000</v>
      </c>
      <c r="S375" s="116" t="s">
        <v>85</v>
      </c>
      <c r="T375" s="17">
        <f>VLOOKUP(S375,'Money Won'!$A$2:$B$89,2,0)</f>
        <v>10000</v>
      </c>
      <c r="U375" s="116" t="s">
        <v>92</v>
      </c>
      <c r="V375" s="17">
        <f>VLOOKUP(U375,'Money Won'!$A$2:$B$89,2,0)</f>
        <v>10000</v>
      </c>
      <c r="W375" s="16" t="s">
        <v>115</v>
      </c>
      <c r="X375" s="17">
        <f>VLOOKUP(W375,'Money Won'!$A$2:$B$89,2,0)</f>
        <v>46200</v>
      </c>
      <c r="Y375" s="18" t="s">
        <v>64</v>
      </c>
      <c r="Z375" s="19">
        <f>VLOOKUP(Y375,'Money Won'!$A$2:$B$89,2,0)</f>
        <v>93775</v>
      </c>
      <c r="AA375" s="20" t="s">
        <v>33</v>
      </c>
      <c r="AB375" s="19">
        <f>VLOOKUP(AA375,'Money Won'!$A$2:$B$89,2,0)</f>
        <v>46200</v>
      </c>
      <c r="AC375" s="20" t="s">
        <v>131</v>
      </c>
      <c r="AD375" s="19">
        <f>VLOOKUP(AC375,'Money Won'!$A$2:$B$89,2,0)</f>
        <v>27060</v>
      </c>
      <c r="AE375" s="113" t="s">
        <v>27</v>
      </c>
      <c r="AF375" s="46">
        <f>VLOOKUP(AE375,'Money Won'!$A$2:$B$89,2,0)</f>
        <v>10000</v>
      </c>
      <c r="AG375" s="47" t="s">
        <v>87</v>
      </c>
      <c r="AH375" s="46">
        <f>VLOOKUP(AG375,'Money Won'!$A$2:$B$89,2,0)</f>
        <v>46200</v>
      </c>
      <c r="AI375" s="110" t="s">
        <v>136</v>
      </c>
      <c r="AJ375" s="36">
        <f>VLOOKUP(AI375,'Money Won'!$A$2:$B$89,2,0)</f>
        <v>0</v>
      </c>
    </row>
    <row r="376" spans="1:36" x14ac:dyDescent="0.2">
      <c r="A376" s="1">
        <v>51</v>
      </c>
      <c r="B376" s="13" t="s">
        <v>646</v>
      </c>
      <c r="C376" s="13" t="s">
        <v>641</v>
      </c>
      <c r="D376" s="13" t="s">
        <v>642</v>
      </c>
      <c r="E376" s="1" t="s">
        <v>140</v>
      </c>
      <c r="F376" s="1" t="s">
        <v>106</v>
      </c>
      <c r="G376" s="32" t="s">
        <v>106</v>
      </c>
      <c r="H376" s="26">
        <f t="shared" si="5"/>
        <v>1589858</v>
      </c>
      <c r="I376" s="40" t="s">
        <v>31</v>
      </c>
      <c r="J376" s="41">
        <f>VLOOKUP(I376,'Money Won'!$A$2:$B$89,2,0)</f>
        <v>170500</v>
      </c>
      <c r="K376" s="42" t="s">
        <v>29</v>
      </c>
      <c r="L376" s="41">
        <f>VLOOKUP(K376,'Money Won'!$A$2:$B$89,2,0)</f>
        <v>748000</v>
      </c>
      <c r="M376" s="14" t="s">
        <v>57</v>
      </c>
      <c r="N376" s="15">
        <f>VLOOKUP(M376,'Money Won'!$A$2:$B$89,2,0)</f>
        <v>63663</v>
      </c>
      <c r="O376" s="14" t="s">
        <v>60</v>
      </c>
      <c r="P376" s="15">
        <f>VLOOKUP(O376,'Money Won'!$A$2:$B$89,2,0)</f>
        <v>386375</v>
      </c>
      <c r="Q376" s="111" t="s">
        <v>72</v>
      </c>
      <c r="R376" s="15">
        <f>VLOOKUP(Q376,'Money Won'!$A$2:$B$89,2,0)</f>
        <v>10000</v>
      </c>
      <c r="S376" s="16" t="s">
        <v>117</v>
      </c>
      <c r="T376" s="17">
        <f>VLOOKUP(S376,'Money Won'!$A$2:$B$89,2,0)</f>
        <v>35200</v>
      </c>
      <c r="U376" s="16" t="s">
        <v>118</v>
      </c>
      <c r="V376" s="17">
        <f>VLOOKUP(U376,'Money Won'!$A$2:$B$89,2,0)</f>
        <v>27720</v>
      </c>
      <c r="W376" s="16" t="s">
        <v>115</v>
      </c>
      <c r="X376" s="17">
        <f>VLOOKUP(W376,'Money Won'!$A$2:$B$89,2,0)</f>
        <v>46200</v>
      </c>
      <c r="Y376" s="18" t="s">
        <v>128</v>
      </c>
      <c r="Z376" s="19">
        <f>VLOOKUP(Y376,'Money Won'!$A$2:$B$89,2,0)</f>
        <v>26000</v>
      </c>
      <c r="AA376" s="114" t="s">
        <v>91</v>
      </c>
      <c r="AB376" s="19">
        <f>VLOOKUP(AA376,'Money Won'!$A$2:$B$89,2,0)</f>
        <v>10000</v>
      </c>
      <c r="AC376" s="114" t="s">
        <v>129</v>
      </c>
      <c r="AD376" s="19">
        <f>VLOOKUP(AC376,'Money Won'!$A$2:$B$89,2,0)</f>
        <v>10000</v>
      </c>
      <c r="AE376" s="113" t="s">
        <v>27</v>
      </c>
      <c r="AF376" s="46">
        <f>VLOOKUP(AE376,'Money Won'!$A$2:$B$89,2,0)</f>
        <v>10000</v>
      </c>
      <c r="AG376" s="47" t="s">
        <v>28</v>
      </c>
      <c r="AH376" s="46">
        <f>VLOOKUP(AG376,'Money Won'!$A$2:$B$89,2,0)</f>
        <v>46200</v>
      </c>
      <c r="AI376" s="110" t="s">
        <v>136</v>
      </c>
      <c r="AJ376" s="36">
        <f>VLOOKUP(AI376,'Money Won'!$A$2:$B$89,2,0)</f>
        <v>0</v>
      </c>
    </row>
    <row r="377" spans="1:36" x14ac:dyDescent="0.2">
      <c r="A377" s="22">
        <v>86</v>
      </c>
      <c r="B377" s="13" t="s">
        <v>786</v>
      </c>
      <c r="C377" s="13" t="s">
        <v>785</v>
      </c>
      <c r="D377" s="13" t="s">
        <v>786</v>
      </c>
      <c r="E377" s="1" t="s">
        <v>140</v>
      </c>
      <c r="F377" s="1" t="s">
        <v>106</v>
      </c>
      <c r="G377" s="32" t="s">
        <v>106</v>
      </c>
      <c r="H377" s="26">
        <f t="shared" si="5"/>
        <v>1589525</v>
      </c>
      <c r="I377" s="40" t="s">
        <v>63</v>
      </c>
      <c r="J377" s="41">
        <f>VLOOKUP(I377,'Money Won'!$A$2:$B$89,2,0)</f>
        <v>386375</v>
      </c>
      <c r="K377" s="42" t="s">
        <v>31</v>
      </c>
      <c r="L377" s="41">
        <f>VLOOKUP(K377,'Money Won'!$A$2:$B$89,2,0)</f>
        <v>170500</v>
      </c>
      <c r="M377" s="14" t="s">
        <v>55</v>
      </c>
      <c r="N377" s="15">
        <f>VLOOKUP(M377,'Money Won'!$A$2:$B$89,2,0)</f>
        <v>231000</v>
      </c>
      <c r="O377" s="14" t="s">
        <v>80</v>
      </c>
      <c r="P377" s="15">
        <f>VLOOKUP(O377,'Money Won'!$A$2:$B$89,2,0)</f>
        <v>76450</v>
      </c>
      <c r="Q377" s="111" t="s">
        <v>43</v>
      </c>
      <c r="R377" s="15">
        <f>VLOOKUP(Q377,'Money Won'!$A$2:$B$89,2,0)</f>
        <v>10000</v>
      </c>
      <c r="S377" s="116" t="s">
        <v>85</v>
      </c>
      <c r="T377" s="17">
        <f>VLOOKUP(S377,'Money Won'!$A$2:$B$89,2,0)</f>
        <v>10000</v>
      </c>
      <c r="U377" s="16" t="s">
        <v>81</v>
      </c>
      <c r="V377" s="17">
        <f>VLOOKUP(U377,'Money Won'!$A$2:$B$89,2,0)</f>
        <v>76450</v>
      </c>
      <c r="W377" s="116" t="s">
        <v>92</v>
      </c>
      <c r="X377" s="17">
        <f>VLOOKUP(W377,'Money Won'!$A$2:$B$89,2,0)</f>
        <v>10000</v>
      </c>
      <c r="Y377" s="18" t="s">
        <v>130</v>
      </c>
      <c r="Z377" s="19">
        <f>VLOOKUP(Y377,'Money Won'!$A$2:$B$89,2,0)</f>
        <v>386375</v>
      </c>
      <c r="AA377" s="20" t="s">
        <v>33</v>
      </c>
      <c r="AB377" s="19">
        <f>VLOOKUP(AA377,'Money Won'!$A$2:$B$89,2,0)</f>
        <v>46200</v>
      </c>
      <c r="AC377" s="20" t="s">
        <v>26</v>
      </c>
      <c r="AD377" s="19">
        <f>VLOOKUP(AC377,'Money Won'!$A$2:$B$89,2,0)</f>
        <v>93775</v>
      </c>
      <c r="AE377" s="45" t="s">
        <v>87</v>
      </c>
      <c r="AF377" s="46">
        <f>VLOOKUP(AE377,'Money Won'!$A$2:$B$89,2,0)</f>
        <v>46200</v>
      </c>
      <c r="AG377" s="47" t="s">
        <v>28</v>
      </c>
      <c r="AH377" s="46">
        <f>VLOOKUP(AG377,'Money Won'!$A$2:$B$89,2,0)</f>
        <v>46200</v>
      </c>
      <c r="AI377" s="110" t="s">
        <v>136</v>
      </c>
      <c r="AJ377" s="36">
        <f>VLOOKUP(AI377,'Money Won'!$A$2:$B$89,2,0)</f>
        <v>0</v>
      </c>
    </row>
    <row r="378" spans="1:36" x14ac:dyDescent="0.2">
      <c r="A378" s="1">
        <v>260</v>
      </c>
      <c r="B378" s="13" t="s">
        <v>286</v>
      </c>
      <c r="C378" s="13" t="s">
        <v>285</v>
      </c>
      <c r="D378" s="13" t="s">
        <v>286</v>
      </c>
      <c r="E378" s="1" t="s">
        <v>140</v>
      </c>
      <c r="F378" s="1" t="s">
        <v>106</v>
      </c>
      <c r="G378" s="32" t="s">
        <v>106</v>
      </c>
      <c r="H378" s="26">
        <f t="shared" si="5"/>
        <v>1587646</v>
      </c>
      <c r="I378" s="40" t="s">
        <v>29</v>
      </c>
      <c r="J378" s="41">
        <f>VLOOKUP(I378,'Money Won'!$A$2:$B$89,2,0)</f>
        <v>748000</v>
      </c>
      <c r="K378" s="42" t="s">
        <v>54</v>
      </c>
      <c r="L378" s="41">
        <f>VLOOKUP(K378,'Money Won'!$A$2:$B$89,2,0)</f>
        <v>231000</v>
      </c>
      <c r="M378" s="14" t="s">
        <v>112</v>
      </c>
      <c r="N378" s="15">
        <f>VLOOKUP(M378,'Money Won'!$A$2:$B$89,2,0)</f>
        <v>35200</v>
      </c>
      <c r="O378" s="111" t="s">
        <v>111</v>
      </c>
      <c r="P378" s="15">
        <f>VLOOKUP(O378,'Money Won'!$A$2:$B$89,2,0)</f>
        <v>10000</v>
      </c>
      <c r="Q378" s="14" t="s">
        <v>57</v>
      </c>
      <c r="R378" s="15">
        <f>VLOOKUP(Q378,'Money Won'!$A$2:$B$89,2,0)</f>
        <v>63663</v>
      </c>
      <c r="S378" s="16" t="s">
        <v>23</v>
      </c>
      <c r="T378" s="17">
        <f>VLOOKUP(S378,'Money Won'!$A$2:$B$89,2,0)</f>
        <v>63663</v>
      </c>
      <c r="U378" s="16" t="s">
        <v>116</v>
      </c>
      <c r="V378" s="17">
        <f>VLOOKUP(U378,'Money Won'!$A$2:$B$89,2,0)</f>
        <v>286000</v>
      </c>
      <c r="W378" s="16" t="s">
        <v>118</v>
      </c>
      <c r="X378" s="17">
        <f>VLOOKUP(W378,'Money Won'!$A$2:$B$89,2,0)</f>
        <v>27720</v>
      </c>
      <c r="Y378" s="18" t="s">
        <v>33</v>
      </c>
      <c r="Z378" s="19">
        <f>VLOOKUP(Y378,'Money Won'!$A$2:$B$89,2,0)</f>
        <v>46200</v>
      </c>
      <c r="AA378" s="114" t="s">
        <v>123</v>
      </c>
      <c r="AB378" s="19">
        <f>VLOOKUP(AA378,'Money Won'!$A$2:$B$89,2,0)</f>
        <v>10000</v>
      </c>
      <c r="AC378" s="114" t="s">
        <v>120</v>
      </c>
      <c r="AD378" s="19">
        <f>VLOOKUP(AC378,'Money Won'!$A$2:$B$89,2,0)</f>
        <v>10000</v>
      </c>
      <c r="AE378" s="45" t="s">
        <v>28</v>
      </c>
      <c r="AF378" s="46">
        <f>VLOOKUP(AE378,'Money Won'!$A$2:$B$89,2,0)</f>
        <v>46200</v>
      </c>
      <c r="AG378" s="112" t="s">
        <v>27</v>
      </c>
      <c r="AH378" s="46">
        <f>VLOOKUP(AG378,'Money Won'!$A$2:$B$89,2,0)</f>
        <v>10000</v>
      </c>
      <c r="AI378" s="110" t="s">
        <v>137</v>
      </c>
      <c r="AJ378" s="36">
        <f>VLOOKUP(AI378,'Money Won'!$A$2:$B$89,2,0)</f>
        <v>0</v>
      </c>
    </row>
    <row r="379" spans="1:36" x14ac:dyDescent="0.2">
      <c r="A379" s="1">
        <v>105</v>
      </c>
      <c r="B379" s="13" t="s">
        <v>895</v>
      </c>
      <c r="C379" s="13" t="s">
        <v>894</v>
      </c>
      <c r="D379" s="13" t="s">
        <v>895</v>
      </c>
      <c r="E379" s="1" t="s">
        <v>140</v>
      </c>
      <c r="F379" s="1" t="s">
        <v>106</v>
      </c>
      <c r="G379" s="32" t="s">
        <v>106</v>
      </c>
      <c r="H379" s="26">
        <f t="shared" si="5"/>
        <v>1586250</v>
      </c>
      <c r="I379" s="40" t="s">
        <v>29</v>
      </c>
      <c r="J379" s="41">
        <f>VLOOKUP(I379,'Money Won'!$A$2:$B$89,2,0)</f>
        <v>748000</v>
      </c>
      <c r="K379" s="42" t="s">
        <v>31</v>
      </c>
      <c r="L379" s="41">
        <f>VLOOKUP(K379,'Money Won'!$A$2:$B$89,2,0)</f>
        <v>170500</v>
      </c>
      <c r="M379" s="111" t="s">
        <v>111</v>
      </c>
      <c r="N379" s="15">
        <f>VLOOKUP(M379,'Money Won'!$A$2:$B$89,2,0)</f>
        <v>10000</v>
      </c>
      <c r="O379" s="111" t="s">
        <v>43</v>
      </c>
      <c r="P379" s="15">
        <f>VLOOKUP(O379,'Money Won'!$A$2:$B$89,2,0)</f>
        <v>10000</v>
      </c>
      <c r="Q379" s="111" t="s">
        <v>103</v>
      </c>
      <c r="R379" s="15">
        <f>VLOOKUP(Q379,'Money Won'!$A$2:$B$89,2,0)</f>
        <v>10000</v>
      </c>
      <c r="S379" s="116" t="s">
        <v>92</v>
      </c>
      <c r="T379" s="17">
        <f>VLOOKUP(S379,'Money Won'!$A$2:$B$89,2,0)</f>
        <v>10000</v>
      </c>
      <c r="U379" s="16" t="s">
        <v>117</v>
      </c>
      <c r="V379" s="17">
        <f>VLOOKUP(U379,'Money Won'!$A$2:$B$89,2,0)</f>
        <v>35200</v>
      </c>
      <c r="W379" s="16" t="s">
        <v>115</v>
      </c>
      <c r="X379" s="17">
        <f>VLOOKUP(W379,'Money Won'!$A$2:$B$89,2,0)</f>
        <v>46200</v>
      </c>
      <c r="Y379" s="18" t="s">
        <v>26</v>
      </c>
      <c r="Z379" s="19">
        <f>VLOOKUP(Y379,'Money Won'!$A$2:$B$89,2,0)</f>
        <v>93775</v>
      </c>
      <c r="AA379" s="20" t="s">
        <v>130</v>
      </c>
      <c r="AB379" s="19">
        <f>VLOOKUP(AA379,'Money Won'!$A$2:$B$89,2,0)</f>
        <v>386375</v>
      </c>
      <c r="AC379" s="114" t="s">
        <v>129</v>
      </c>
      <c r="AD379" s="19">
        <f>VLOOKUP(AC379,'Money Won'!$A$2:$B$89,2,0)</f>
        <v>10000</v>
      </c>
      <c r="AE379" s="113" t="s">
        <v>27</v>
      </c>
      <c r="AF379" s="46">
        <f>VLOOKUP(AE379,'Money Won'!$A$2:$B$89,2,0)</f>
        <v>10000</v>
      </c>
      <c r="AG379" s="47" t="s">
        <v>87</v>
      </c>
      <c r="AH379" s="46">
        <f>VLOOKUP(AG379,'Money Won'!$A$2:$B$89,2,0)</f>
        <v>46200</v>
      </c>
      <c r="AI379" s="110" t="s">
        <v>136</v>
      </c>
      <c r="AJ379" s="36">
        <f>VLOOKUP(AI379,'Money Won'!$A$2:$B$89,2,0)</f>
        <v>0</v>
      </c>
    </row>
    <row r="380" spans="1:36" x14ac:dyDescent="0.2">
      <c r="A380" s="22">
        <v>533</v>
      </c>
      <c r="B380" s="13" t="s">
        <v>186</v>
      </c>
      <c r="C380" s="13" t="s">
        <v>185</v>
      </c>
      <c r="D380" s="13" t="s">
        <v>186</v>
      </c>
      <c r="E380" s="1" t="s">
        <v>140</v>
      </c>
      <c r="F380" s="1" t="s">
        <v>106</v>
      </c>
      <c r="G380" s="32" t="s">
        <v>106</v>
      </c>
      <c r="H380" s="26">
        <f t="shared" si="5"/>
        <v>1585355</v>
      </c>
      <c r="I380" s="40" t="s">
        <v>31</v>
      </c>
      <c r="J380" s="41">
        <f>VLOOKUP(I380,'Money Won'!$A$2:$B$89,2,0)</f>
        <v>170500</v>
      </c>
      <c r="K380" s="42" t="s">
        <v>22</v>
      </c>
      <c r="L380" s="41">
        <f>VLOOKUP(K380,'Money Won'!$A$2:$B$89,2,0)</f>
        <v>386375</v>
      </c>
      <c r="M380" s="111" t="s">
        <v>43</v>
      </c>
      <c r="N380" s="15">
        <f>VLOOKUP(M380,'Money Won'!$A$2:$B$89,2,0)</f>
        <v>10000</v>
      </c>
      <c r="O380" s="14" t="s">
        <v>25</v>
      </c>
      <c r="P380" s="15">
        <f>VLOOKUP(O380,'Money Won'!$A$2:$B$89,2,0)</f>
        <v>528000</v>
      </c>
      <c r="Q380" s="111" t="s">
        <v>111</v>
      </c>
      <c r="R380" s="15">
        <f>VLOOKUP(Q380,'Money Won'!$A$2:$B$89,2,0)</f>
        <v>10000</v>
      </c>
      <c r="S380" s="16" t="s">
        <v>114</v>
      </c>
      <c r="T380" s="17">
        <f>VLOOKUP(S380,'Money Won'!$A$2:$B$89,2,0)</f>
        <v>35200</v>
      </c>
      <c r="U380" s="16" t="s">
        <v>108</v>
      </c>
      <c r="V380" s="17">
        <f>VLOOKUP(U380,'Money Won'!$A$2:$B$89,2,0)</f>
        <v>128150</v>
      </c>
      <c r="W380" s="16" t="s">
        <v>118</v>
      </c>
      <c r="X380" s="17">
        <f>VLOOKUP(W380,'Money Won'!$A$2:$B$89,2,0)</f>
        <v>27720</v>
      </c>
      <c r="Y380" s="18" t="s">
        <v>64</v>
      </c>
      <c r="Z380" s="19">
        <f>VLOOKUP(Y380,'Money Won'!$A$2:$B$89,2,0)</f>
        <v>93775</v>
      </c>
      <c r="AA380" s="20" t="s">
        <v>26</v>
      </c>
      <c r="AB380" s="19">
        <f>VLOOKUP(AA380,'Money Won'!$A$2:$B$89,2,0)</f>
        <v>93775</v>
      </c>
      <c r="AC380" s="20" t="s">
        <v>131</v>
      </c>
      <c r="AD380" s="19">
        <f>VLOOKUP(AC380,'Money Won'!$A$2:$B$89,2,0)</f>
        <v>27060</v>
      </c>
      <c r="AE380" s="45" t="s">
        <v>95</v>
      </c>
      <c r="AF380" s="46">
        <f>VLOOKUP(AE380,'Money Won'!$A$2:$B$89,2,0)</f>
        <v>28600</v>
      </c>
      <c r="AG380" s="47" t="s">
        <v>87</v>
      </c>
      <c r="AH380" s="46">
        <f>VLOOKUP(AG380,'Money Won'!$A$2:$B$89,2,0)</f>
        <v>46200</v>
      </c>
      <c r="AI380" s="110" t="s">
        <v>136</v>
      </c>
      <c r="AJ380" s="36">
        <f>VLOOKUP(AI380,'Money Won'!$A$2:$B$89,2,0)</f>
        <v>0</v>
      </c>
    </row>
    <row r="381" spans="1:36" x14ac:dyDescent="0.2">
      <c r="A381" s="1">
        <v>472</v>
      </c>
      <c r="B381" s="13" t="s">
        <v>268</v>
      </c>
      <c r="C381" s="13" t="s">
        <v>266</v>
      </c>
      <c r="D381" s="13" t="s">
        <v>269</v>
      </c>
      <c r="E381" s="1" t="s">
        <v>140</v>
      </c>
      <c r="F381" s="1" t="s">
        <v>106</v>
      </c>
      <c r="G381" s="32" t="s">
        <v>106</v>
      </c>
      <c r="H381" s="26">
        <f t="shared" si="5"/>
        <v>1580688</v>
      </c>
      <c r="I381" s="40" t="s">
        <v>21</v>
      </c>
      <c r="J381" s="41">
        <f>VLOOKUP(I381,'Money Won'!$A$2:$B$89,2,0)</f>
        <v>286000</v>
      </c>
      <c r="K381" s="42" t="s">
        <v>22</v>
      </c>
      <c r="L381" s="41">
        <f>VLOOKUP(K381,'Money Won'!$A$2:$B$89,2,0)</f>
        <v>386375</v>
      </c>
      <c r="M381" s="111" t="s">
        <v>43</v>
      </c>
      <c r="N381" s="15">
        <f>VLOOKUP(M381,'Money Won'!$A$2:$B$89,2,0)</f>
        <v>10000</v>
      </c>
      <c r="O381" s="14" t="s">
        <v>57</v>
      </c>
      <c r="P381" s="15">
        <f>VLOOKUP(O381,'Money Won'!$A$2:$B$89,2,0)</f>
        <v>63663</v>
      </c>
      <c r="Q381" s="14" t="s">
        <v>25</v>
      </c>
      <c r="R381" s="15">
        <f>VLOOKUP(Q381,'Money Won'!$A$2:$B$89,2,0)</f>
        <v>528000</v>
      </c>
      <c r="S381" s="16" t="s">
        <v>117</v>
      </c>
      <c r="T381" s="17">
        <f>VLOOKUP(S381,'Money Won'!$A$2:$B$89,2,0)</f>
        <v>35200</v>
      </c>
      <c r="U381" s="116" t="s">
        <v>70</v>
      </c>
      <c r="V381" s="17">
        <f>VLOOKUP(U381,'Money Won'!$A$2:$B$89,2,0)</f>
        <v>10000</v>
      </c>
      <c r="W381" s="16" t="s">
        <v>78</v>
      </c>
      <c r="X381" s="17">
        <f>VLOOKUP(W381,'Money Won'!$A$2:$B$89,2,0)</f>
        <v>55275</v>
      </c>
      <c r="Y381" s="18" t="s">
        <v>64</v>
      </c>
      <c r="Z381" s="19">
        <f>VLOOKUP(Y381,'Money Won'!$A$2:$B$89,2,0)</f>
        <v>93775</v>
      </c>
      <c r="AA381" s="20" t="s">
        <v>33</v>
      </c>
      <c r="AB381" s="19">
        <f>VLOOKUP(AA381,'Money Won'!$A$2:$B$89,2,0)</f>
        <v>46200</v>
      </c>
      <c r="AC381" s="114" t="s">
        <v>129</v>
      </c>
      <c r="AD381" s="19">
        <f>VLOOKUP(AC381,'Money Won'!$A$2:$B$89,2,0)</f>
        <v>10000</v>
      </c>
      <c r="AE381" s="45" t="s">
        <v>87</v>
      </c>
      <c r="AF381" s="46">
        <f>VLOOKUP(AE381,'Money Won'!$A$2:$B$89,2,0)</f>
        <v>46200</v>
      </c>
      <c r="AG381" s="112" t="s">
        <v>96</v>
      </c>
      <c r="AH381" s="46">
        <f>VLOOKUP(AG381,'Money Won'!$A$2:$B$89,2,0)</f>
        <v>10000</v>
      </c>
      <c r="AI381" s="110" t="s">
        <v>136</v>
      </c>
      <c r="AJ381" s="36">
        <f>VLOOKUP(AI381,'Money Won'!$A$2:$B$89,2,0)</f>
        <v>0</v>
      </c>
    </row>
    <row r="382" spans="1:36" x14ac:dyDescent="0.2">
      <c r="A382" s="1">
        <v>422</v>
      </c>
      <c r="B382" s="13" t="s">
        <v>672</v>
      </c>
      <c r="C382" s="13" t="s">
        <v>671</v>
      </c>
      <c r="D382" s="13" t="s">
        <v>360</v>
      </c>
      <c r="E382" s="1" t="s">
        <v>140</v>
      </c>
      <c r="F382" s="1" t="s">
        <v>106</v>
      </c>
      <c r="G382" s="32" t="s">
        <v>106</v>
      </c>
      <c r="H382" s="26">
        <f t="shared" si="5"/>
        <v>1578295</v>
      </c>
      <c r="I382" s="40" t="s">
        <v>54</v>
      </c>
      <c r="J382" s="41">
        <f>VLOOKUP(I382,'Money Won'!$A$2:$B$89,2,0)</f>
        <v>231000</v>
      </c>
      <c r="K382" s="42" t="s">
        <v>29</v>
      </c>
      <c r="L382" s="41">
        <f>VLOOKUP(K382,'Money Won'!$A$2:$B$89,2,0)</f>
        <v>748000</v>
      </c>
      <c r="M382" s="14" t="s">
        <v>68</v>
      </c>
      <c r="N382" s="15">
        <f>VLOOKUP(M382,'Money Won'!$A$2:$B$89,2,0)</f>
        <v>192500</v>
      </c>
      <c r="O382" s="111" t="s">
        <v>43</v>
      </c>
      <c r="P382" s="15">
        <f>VLOOKUP(O382,'Money Won'!$A$2:$B$89,2,0)</f>
        <v>10000</v>
      </c>
      <c r="Q382" s="14" t="s">
        <v>80</v>
      </c>
      <c r="R382" s="15">
        <f>VLOOKUP(Q382,'Money Won'!$A$2:$B$89,2,0)</f>
        <v>76450</v>
      </c>
      <c r="S382" s="16" t="s">
        <v>81</v>
      </c>
      <c r="T382" s="17">
        <f>VLOOKUP(S382,'Money Won'!$A$2:$B$89,2,0)</f>
        <v>76450</v>
      </c>
      <c r="U382" s="116" t="s">
        <v>104</v>
      </c>
      <c r="V382" s="17">
        <f>VLOOKUP(U382,'Money Won'!$A$2:$B$89,2,0)</f>
        <v>10000</v>
      </c>
      <c r="W382" s="16" t="s">
        <v>118</v>
      </c>
      <c r="X382" s="17">
        <f>VLOOKUP(W382,'Money Won'!$A$2:$B$89,2,0)</f>
        <v>27720</v>
      </c>
      <c r="Y382" s="115" t="s">
        <v>44</v>
      </c>
      <c r="Z382" s="19">
        <f>VLOOKUP(Y382,'Money Won'!$A$2:$B$89,2,0)</f>
        <v>10000</v>
      </c>
      <c r="AA382" s="20" t="s">
        <v>26</v>
      </c>
      <c r="AB382" s="19">
        <f>VLOOKUP(AA382,'Money Won'!$A$2:$B$89,2,0)</f>
        <v>93775</v>
      </c>
      <c r="AC382" s="114" t="s">
        <v>126</v>
      </c>
      <c r="AD382" s="19">
        <f>VLOOKUP(AC382,'Money Won'!$A$2:$B$89,2,0)</f>
        <v>10000</v>
      </c>
      <c r="AE382" s="45" t="s">
        <v>28</v>
      </c>
      <c r="AF382" s="46">
        <f>VLOOKUP(AE382,'Money Won'!$A$2:$B$89,2,0)</f>
        <v>46200</v>
      </c>
      <c r="AG382" s="47" t="s">
        <v>87</v>
      </c>
      <c r="AH382" s="46">
        <f>VLOOKUP(AG382,'Money Won'!$A$2:$B$89,2,0)</f>
        <v>46200</v>
      </c>
      <c r="AI382" s="110" t="s">
        <v>136</v>
      </c>
      <c r="AJ382" s="36">
        <f>VLOOKUP(AI382,'Money Won'!$A$2:$B$89,2,0)</f>
        <v>0</v>
      </c>
    </row>
    <row r="383" spans="1:36" x14ac:dyDescent="0.2">
      <c r="A383" s="22">
        <v>378</v>
      </c>
      <c r="B383" s="13" t="s">
        <v>557</v>
      </c>
      <c r="C383" s="13" t="s">
        <v>558</v>
      </c>
      <c r="D383" s="13" t="s">
        <v>559</v>
      </c>
      <c r="E383" s="1" t="s">
        <v>140</v>
      </c>
      <c r="F383" s="1" t="s">
        <v>106</v>
      </c>
      <c r="G383" s="32" t="s">
        <v>106</v>
      </c>
      <c r="H383" s="26">
        <f t="shared" si="5"/>
        <v>1577911</v>
      </c>
      <c r="I383" s="40" t="s">
        <v>29</v>
      </c>
      <c r="J383" s="41">
        <f>VLOOKUP(I383,'Money Won'!$A$2:$B$89,2,0)</f>
        <v>748000</v>
      </c>
      <c r="K383" s="42" t="s">
        <v>97</v>
      </c>
      <c r="L383" s="41">
        <f>VLOOKUP(K383,'Money Won'!$A$2:$B$89,2,0)</f>
        <v>63663</v>
      </c>
      <c r="M383" s="111" t="s">
        <v>43</v>
      </c>
      <c r="N383" s="15">
        <f>VLOOKUP(M383,'Money Won'!$A$2:$B$89,2,0)</f>
        <v>10000</v>
      </c>
      <c r="O383" s="14" t="s">
        <v>57</v>
      </c>
      <c r="P383" s="15">
        <f>VLOOKUP(O383,'Money Won'!$A$2:$B$89,2,0)</f>
        <v>63663</v>
      </c>
      <c r="Q383" s="14" t="s">
        <v>60</v>
      </c>
      <c r="R383" s="15">
        <f>VLOOKUP(Q383,'Money Won'!$A$2:$B$89,2,0)</f>
        <v>386375</v>
      </c>
      <c r="S383" s="116" t="s">
        <v>70</v>
      </c>
      <c r="T383" s="17">
        <f>VLOOKUP(S383,'Money Won'!$A$2:$B$89,2,0)</f>
        <v>10000</v>
      </c>
      <c r="U383" s="16" t="s">
        <v>102</v>
      </c>
      <c r="V383" s="17">
        <f>VLOOKUP(U383,'Money Won'!$A$2:$B$89,2,0)</f>
        <v>128150</v>
      </c>
      <c r="W383" s="116" t="s">
        <v>105</v>
      </c>
      <c r="X383" s="17">
        <f>VLOOKUP(W383,'Money Won'!$A$2:$B$89,2,0)</f>
        <v>10000</v>
      </c>
      <c r="Y383" s="115" t="s">
        <v>122</v>
      </c>
      <c r="Z383" s="19">
        <f>VLOOKUP(Y383,'Money Won'!$A$2:$B$89,2,0)</f>
        <v>10000</v>
      </c>
      <c r="AA383" s="20" t="s">
        <v>131</v>
      </c>
      <c r="AB383" s="19">
        <f>VLOOKUP(AA383,'Money Won'!$A$2:$B$89,2,0)</f>
        <v>27060</v>
      </c>
      <c r="AC383" s="20" t="s">
        <v>33</v>
      </c>
      <c r="AD383" s="19">
        <f>VLOOKUP(AC383,'Money Won'!$A$2:$B$89,2,0)</f>
        <v>46200</v>
      </c>
      <c r="AE383" s="45" t="s">
        <v>95</v>
      </c>
      <c r="AF383" s="46">
        <f>VLOOKUP(AE383,'Money Won'!$A$2:$B$89,2,0)</f>
        <v>28600</v>
      </c>
      <c r="AG383" s="47" t="s">
        <v>28</v>
      </c>
      <c r="AH383" s="46">
        <f>VLOOKUP(AG383,'Money Won'!$A$2:$B$89,2,0)</f>
        <v>46200</v>
      </c>
      <c r="AI383" s="110" t="s">
        <v>138</v>
      </c>
      <c r="AJ383" s="36">
        <f>VLOOKUP(AI383,'Money Won'!$A$2:$B$89,2,0)</f>
        <v>0</v>
      </c>
    </row>
    <row r="384" spans="1:36" x14ac:dyDescent="0.2">
      <c r="A384" s="1">
        <v>379</v>
      </c>
      <c r="B384" s="13" t="s">
        <v>1031</v>
      </c>
      <c r="C384" s="13" t="s">
        <v>1030</v>
      </c>
      <c r="D384" s="13" t="s">
        <v>1031</v>
      </c>
      <c r="E384" s="1" t="s">
        <v>140</v>
      </c>
      <c r="F384" s="1" t="s">
        <v>106</v>
      </c>
      <c r="G384" s="32" t="s">
        <v>106</v>
      </c>
      <c r="H384" s="26">
        <f t="shared" si="5"/>
        <v>1572988</v>
      </c>
      <c r="I384" s="40" t="s">
        <v>54</v>
      </c>
      <c r="J384" s="41">
        <f>VLOOKUP(I384,'Money Won'!$A$2:$B$89,2,0)</f>
        <v>231000</v>
      </c>
      <c r="K384" s="42" t="s">
        <v>29</v>
      </c>
      <c r="L384" s="41">
        <f>VLOOKUP(K384,'Money Won'!$A$2:$B$89,2,0)</f>
        <v>748000</v>
      </c>
      <c r="M384" s="14" t="s">
        <v>68</v>
      </c>
      <c r="N384" s="15">
        <f>VLOOKUP(M384,'Money Won'!$A$2:$B$89,2,0)</f>
        <v>192500</v>
      </c>
      <c r="O384" s="111" t="s">
        <v>103</v>
      </c>
      <c r="P384" s="15">
        <f>VLOOKUP(O384,'Money Won'!$A$2:$B$89,2,0)</f>
        <v>10000</v>
      </c>
      <c r="Q384" s="14" t="s">
        <v>80</v>
      </c>
      <c r="R384" s="15">
        <f>VLOOKUP(Q384,'Money Won'!$A$2:$B$89,2,0)</f>
        <v>76450</v>
      </c>
      <c r="S384" s="116" t="s">
        <v>92</v>
      </c>
      <c r="T384" s="17">
        <f>VLOOKUP(S384,'Money Won'!$A$2:$B$89,2,0)</f>
        <v>10000</v>
      </c>
      <c r="U384" s="16" t="s">
        <v>23</v>
      </c>
      <c r="V384" s="17">
        <f>VLOOKUP(U384,'Money Won'!$A$2:$B$89,2,0)</f>
        <v>63663</v>
      </c>
      <c r="W384" s="16" t="s">
        <v>117</v>
      </c>
      <c r="X384" s="17">
        <f>VLOOKUP(W384,'Money Won'!$A$2:$B$89,2,0)</f>
        <v>35200</v>
      </c>
      <c r="Y384" s="115" t="s">
        <v>44</v>
      </c>
      <c r="Z384" s="19">
        <f>VLOOKUP(Y384,'Money Won'!$A$2:$B$89,2,0)</f>
        <v>10000</v>
      </c>
      <c r="AA384" s="114" t="s">
        <v>127</v>
      </c>
      <c r="AB384" s="19">
        <f>VLOOKUP(AA384,'Money Won'!$A$2:$B$89,2,0)</f>
        <v>10000</v>
      </c>
      <c r="AC384" s="20" t="s">
        <v>26</v>
      </c>
      <c r="AD384" s="19">
        <f>VLOOKUP(AC384,'Money Won'!$A$2:$B$89,2,0)</f>
        <v>93775</v>
      </c>
      <c r="AE384" s="45" t="s">
        <v>28</v>
      </c>
      <c r="AF384" s="46">
        <f>VLOOKUP(AE384,'Money Won'!$A$2:$B$89,2,0)</f>
        <v>46200</v>
      </c>
      <c r="AG384" s="47" t="s">
        <v>87</v>
      </c>
      <c r="AH384" s="46">
        <f>VLOOKUP(AG384,'Money Won'!$A$2:$B$89,2,0)</f>
        <v>46200</v>
      </c>
      <c r="AI384" s="110" t="s">
        <v>138</v>
      </c>
      <c r="AJ384" s="36">
        <f>VLOOKUP(AI384,'Money Won'!$A$2:$B$89,2,0)</f>
        <v>0</v>
      </c>
    </row>
    <row r="385" spans="1:36" x14ac:dyDescent="0.2">
      <c r="A385" s="1">
        <v>355</v>
      </c>
      <c r="B385" s="13" t="s">
        <v>210</v>
      </c>
      <c r="C385" s="13" t="s">
        <v>209</v>
      </c>
      <c r="D385" s="13" t="s">
        <v>210</v>
      </c>
      <c r="E385" s="1" t="s">
        <v>140</v>
      </c>
      <c r="F385" s="1" t="s">
        <v>106</v>
      </c>
      <c r="G385" s="32" t="s">
        <v>106</v>
      </c>
      <c r="H385" s="26">
        <f t="shared" si="5"/>
        <v>1570671</v>
      </c>
      <c r="I385" s="40" t="s">
        <v>31</v>
      </c>
      <c r="J385" s="41">
        <f>VLOOKUP(I385,'Money Won'!$A$2:$B$89,2,0)</f>
        <v>170500</v>
      </c>
      <c r="K385" s="42" t="s">
        <v>54</v>
      </c>
      <c r="L385" s="41">
        <f>VLOOKUP(K385,'Money Won'!$A$2:$B$89,2,0)</f>
        <v>231000</v>
      </c>
      <c r="M385" s="111" t="s">
        <v>103</v>
      </c>
      <c r="N385" s="15">
        <f>VLOOKUP(M385,'Money Won'!$A$2:$B$89,2,0)</f>
        <v>10000</v>
      </c>
      <c r="O385" s="111" t="s">
        <v>43</v>
      </c>
      <c r="P385" s="15">
        <f>VLOOKUP(O385,'Money Won'!$A$2:$B$89,2,0)</f>
        <v>10000</v>
      </c>
      <c r="Q385" s="14" t="s">
        <v>60</v>
      </c>
      <c r="R385" s="15">
        <f>VLOOKUP(Q385,'Money Won'!$A$2:$B$89,2,0)</f>
        <v>386375</v>
      </c>
      <c r="S385" s="16" t="s">
        <v>117</v>
      </c>
      <c r="T385" s="17">
        <f>VLOOKUP(S385,'Money Won'!$A$2:$B$89,2,0)</f>
        <v>35200</v>
      </c>
      <c r="U385" s="16" t="s">
        <v>23</v>
      </c>
      <c r="V385" s="17">
        <f>VLOOKUP(U385,'Money Won'!$A$2:$B$89,2,0)</f>
        <v>63663</v>
      </c>
      <c r="W385" s="16" t="s">
        <v>118</v>
      </c>
      <c r="X385" s="17">
        <f>VLOOKUP(W385,'Money Won'!$A$2:$B$89,2,0)</f>
        <v>27720</v>
      </c>
      <c r="Y385" s="18" t="s">
        <v>26</v>
      </c>
      <c r="Z385" s="19">
        <f>VLOOKUP(Y385,'Money Won'!$A$2:$B$89,2,0)</f>
        <v>93775</v>
      </c>
      <c r="AA385" s="20" t="s">
        <v>130</v>
      </c>
      <c r="AB385" s="19">
        <f>VLOOKUP(AA385,'Money Won'!$A$2:$B$89,2,0)</f>
        <v>386375</v>
      </c>
      <c r="AC385" s="20" t="s">
        <v>125</v>
      </c>
      <c r="AD385" s="19">
        <f>VLOOKUP(AC385,'Money Won'!$A$2:$B$89,2,0)</f>
        <v>63663</v>
      </c>
      <c r="AE385" s="45" t="s">
        <v>28</v>
      </c>
      <c r="AF385" s="46">
        <f>VLOOKUP(AE385,'Money Won'!$A$2:$B$89,2,0)</f>
        <v>46200</v>
      </c>
      <c r="AG385" s="47" t="s">
        <v>87</v>
      </c>
      <c r="AH385" s="46">
        <f>VLOOKUP(AG385,'Money Won'!$A$2:$B$89,2,0)</f>
        <v>46200</v>
      </c>
      <c r="AI385" s="110" t="s">
        <v>133</v>
      </c>
      <c r="AJ385" s="36">
        <f>VLOOKUP(AI385,'Money Won'!$A$2:$B$89,2,0)</f>
        <v>0</v>
      </c>
    </row>
    <row r="386" spans="1:36" x14ac:dyDescent="0.2">
      <c r="A386" s="22">
        <v>207</v>
      </c>
      <c r="B386" s="13" t="s">
        <v>142</v>
      </c>
      <c r="C386" s="13" t="s">
        <v>141</v>
      </c>
      <c r="D386" s="13" t="s">
        <v>142</v>
      </c>
      <c r="E386" s="1" t="s">
        <v>140</v>
      </c>
      <c r="F386" s="1" t="s">
        <v>106</v>
      </c>
      <c r="G386" s="32" t="s">
        <v>106</v>
      </c>
      <c r="H386" s="26">
        <f t="shared" ref="H386:H449" si="6">SUM(J386)+L386+N386+P386+R386+T386+V386+X386+Z386+AB386+AD386+AF386+AH386+AJ386</f>
        <v>1569385</v>
      </c>
      <c r="I386" s="40" t="s">
        <v>31</v>
      </c>
      <c r="J386" s="41">
        <f>VLOOKUP(I386,'Money Won'!$A$2:$B$89,2,0)</f>
        <v>170500</v>
      </c>
      <c r="K386" s="42" t="s">
        <v>54</v>
      </c>
      <c r="L386" s="41">
        <f>VLOOKUP(K386,'Money Won'!$A$2:$B$89,2,0)</f>
        <v>231000</v>
      </c>
      <c r="M386" s="14" t="s">
        <v>112</v>
      </c>
      <c r="N386" s="15">
        <f>VLOOKUP(M386,'Money Won'!$A$2:$B$89,2,0)</f>
        <v>35200</v>
      </c>
      <c r="O386" s="14" t="s">
        <v>60</v>
      </c>
      <c r="P386" s="15">
        <f>VLOOKUP(O386,'Money Won'!$A$2:$B$89,2,0)</f>
        <v>386375</v>
      </c>
      <c r="Q386" s="14" t="s">
        <v>25</v>
      </c>
      <c r="R386" s="15">
        <f>VLOOKUP(Q386,'Money Won'!$A$2:$B$89,2,0)</f>
        <v>528000</v>
      </c>
      <c r="S386" s="116" t="s">
        <v>71</v>
      </c>
      <c r="T386" s="17">
        <f>VLOOKUP(S386,'Money Won'!$A$2:$B$89,2,0)</f>
        <v>10000</v>
      </c>
      <c r="U386" s="16" t="s">
        <v>81</v>
      </c>
      <c r="V386" s="17">
        <f>VLOOKUP(U386,'Money Won'!$A$2:$B$89,2,0)</f>
        <v>76450</v>
      </c>
      <c r="W386" s="116" t="s">
        <v>104</v>
      </c>
      <c r="X386" s="17">
        <f>VLOOKUP(W386,'Money Won'!$A$2:$B$89,2,0)</f>
        <v>10000</v>
      </c>
      <c r="Y386" s="115" t="s">
        <v>44</v>
      </c>
      <c r="Z386" s="19">
        <f>VLOOKUP(Y386,'Money Won'!$A$2:$B$89,2,0)</f>
        <v>10000</v>
      </c>
      <c r="AA386" s="114" t="s">
        <v>123</v>
      </c>
      <c r="AB386" s="19">
        <f>VLOOKUP(AA386,'Money Won'!$A$2:$B$89,2,0)</f>
        <v>10000</v>
      </c>
      <c r="AC386" s="20" t="s">
        <v>131</v>
      </c>
      <c r="AD386" s="19">
        <f>VLOOKUP(AC386,'Money Won'!$A$2:$B$89,2,0)</f>
        <v>27060</v>
      </c>
      <c r="AE386" s="45" t="s">
        <v>95</v>
      </c>
      <c r="AF386" s="46">
        <f>VLOOKUP(AE386,'Money Won'!$A$2:$B$89,2,0)</f>
        <v>28600</v>
      </c>
      <c r="AG386" s="47" t="s">
        <v>87</v>
      </c>
      <c r="AH386" s="46">
        <f>VLOOKUP(AG386,'Money Won'!$A$2:$B$89,2,0)</f>
        <v>46200</v>
      </c>
      <c r="AI386" s="110" t="s">
        <v>136</v>
      </c>
      <c r="AJ386" s="36">
        <f>VLOOKUP(AI386,'Money Won'!$A$2:$B$89,2,0)</f>
        <v>0</v>
      </c>
    </row>
    <row r="387" spans="1:36" x14ac:dyDescent="0.2">
      <c r="A387" s="1">
        <v>493</v>
      </c>
      <c r="B387" s="13" t="s">
        <v>842</v>
      </c>
      <c r="C387" s="13" t="s">
        <v>840</v>
      </c>
      <c r="D387" s="13" t="s">
        <v>842</v>
      </c>
      <c r="E387" s="1" t="s">
        <v>140</v>
      </c>
      <c r="F387" s="1" t="s">
        <v>106</v>
      </c>
      <c r="G387" s="32" t="s">
        <v>106</v>
      </c>
      <c r="H387" s="26">
        <f t="shared" si="6"/>
        <v>1568963</v>
      </c>
      <c r="I387" s="40" t="s">
        <v>54</v>
      </c>
      <c r="J387" s="41">
        <f>VLOOKUP(I387,'Money Won'!$A$2:$B$89,2,0)</f>
        <v>231000</v>
      </c>
      <c r="K387" s="42" t="s">
        <v>63</v>
      </c>
      <c r="L387" s="41">
        <f>VLOOKUP(K387,'Money Won'!$A$2:$B$89,2,0)</f>
        <v>386375</v>
      </c>
      <c r="M387" s="14" t="s">
        <v>68</v>
      </c>
      <c r="N387" s="15">
        <f>VLOOKUP(M387,'Money Won'!$A$2:$B$89,2,0)</f>
        <v>192500</v>
      </c>
      <c r="O387" s="14" t="s">
        <v>46</v>
      </c>
      <c r="P387" s="15">
        <f>VLOOKUP(O387,'Money Won'!$A$2:$B$89,2,0)</f>
        <v>154000</v>
      </c>
      <c r="Q387" s="111" t="s">
        <v>43</v>
      </c>
      <c r="R387" s="15">
        <f>VLOOKUP(Q387,'Money Won'!$A$2:$B$89,2,0)</f>
        <v>10000</v>
      </c>
      <c r="S387" s="16" t="s">
        <v>23</v>
      </c>
      <c r="T387" s="17">
        <f>VLOOKUP(S387,'Money Won'!$A$2:$B$89,2,0)</f>
        <v>63663</v>
      </c>
      <c r="U387" s="116" t="s">
        <v>85</v>
      </c>
      <c r="V387" s="17">
        <f>VLOOKUP(U387,'Money Won'!$A$2:$B$89,2,0)</f>
        <v>10000</v>
      </c>
      <c r="W387" s="16" t="s">
        <v>81</v>
      </c>
      <c r="X387" s="17">
        <f>VLOOKUP(W387,'Money Won'!$A$2:$B$89,2,0)</f>
        <v>76450</v>
      </c>
      <c r="Y387" s="115" t="s">
        <v>44</v>
      </c>
      <c r="Z387" s="19">
        <f>VLOOKUP(Y387,'Money Won'!$A$2:$B$89,2,0)</f>
        <v>10000</v>
      </c>
      <c r="AA387" s="114" t="s">
        <v>123</v>
      </c>
      <c r="AB387" s="19">
        <f>VLOOKUP(AA387,'Money Won'!$A$2:$B$89,2,0)</f>
        <v>10000</v>
      </c>
      <c r="AC387" s="20" t="s">
        <v>130</v>
      </c>
      <c r="AD387" s="19">
        <f>VLOOKUP(AC387,'Money Won'!$A$2:$B$89,2,0)</f>
        <v>386375</v>
      </c>
      <c r="AE387" s="45" t="s">
        <v>95</v>
      </c>
      <c r="AF387" s="46">
        <f>VLOOKUP(AE387,'Money Won'!$A$2:$B$89,2,0)</f>
        <v>28600</v>
      </c>
      <c r="AG387" s="112" t="s">
        <v>27</v>
      </c>
      <c r="AH387" s="46">
        <f>VLOOKUP(AG387,'Money Won'!$A$2:$B$89,2,0)</f>
        <v>10000</v>
      </c>
      <c r="AI387" s="110" t="s">
        <v>137</v>
      </c>
      <c r="AJ387" s="36">
        <f>VLOOKUP(AI387,'Money Won'!$A$2:$B$89,2,0)</f>
        <v>0</v>
      </c>
    </row>
    <row r="388" spans="1:36" x14ac:dyDescent="0.2">
      <c r="A388" s="1">
        <v>497</v>
      </c>
      <c r="B388" s="13" t="s">
        <v>1108</v>
      </c>
      <c r="C388" s="13" t="s">
        <v>1104</v>
      </c>
      <c r="D388" s="13" t="s">
        <v>292</v>
      </c>
      <c r="E388" s="1" t="s">
        <v>1054</v>
      </c>
      <c r="F388" s="1" t="s">
        <v>1054</v>
      </c>
      <c r="G388" s="32" t="s">
        <v>1054</v>
      </c>
      <c r="H388" s="26">
        <f t="shared" si="6"/>
        <v>1564650</v>
      </c>
      <c r="I388" s="40" t="s">
        <v>54</v>
      </c>
      <c r="J388" s="41">
        <f>VLOOKUP(I388,'Money Won'!$A$2:$B$89,2,0)</f>
        <v>231000</v>
      </c>
      <c r="K388" s="42" t="s">
        <v>63</v>
      </c>
      <c r="L388" s="41">
        <f>VLOOKUP(K388,'Money Won'!$A$2:$B$89,2,0)</f>
        <v>386375</v>
      </c>
      <c r="M388" s="14" t="s">
        <v>68</v>
      </c>
      <c r="N388" s="15">
        <f>VLOOKUP(M388,'Money Won'!$A$2:$B$89,2,0)</f>
        <v>192500</v>
      </c>
      <c r="O388" s="14" t="s">
        <v>32</v>
      </c>
      <c r="P388" s="15">
        <f>VLOOKUP(O388,'Money Won'!$A$2:$B$89,2,0)</f>
        <v>319000</v>
      </c>
      <c r="Q388" s="111" t="s">
        <v>72</v>
      </c>
      <c r="R388" s="15">
        <f>VLOOKUP(Q388,'Money Won'!$A$2:$B$89,2,0)</f>
        <v>10000</v>
      </c>
      <c r="S388" s="16" t="s">
        <v>81</v>
      </c>
      <c r="T388" s="17">
        <f>VLOOKUP(S388,'Money Won'!$A$2:$B$89,2,0)</f>
        <v>76450</v>
      </c>
      <c r="U388" s="16" t="s">
        <v>88</v>
      </c>
      <c r="V388" s="17">
        <f>VLOOKUP(U388,'Money Won'!$A$2:$B$89,2,0)</f>
        <v>128150</v>
      </c>
      <c r="W388" s="16" t="s">
        <v>117</v>
      </c>
      <c r="X388" s="17">
        <f>VLOOKUP(W388,'Money Won'!$A$2:$B$89,2,0)</f>
        <v>35200</v>
      </c>
      <c r="Y388" s="18" t="s">
        <v>128</v>
      </c>
      <c r="Z388" s="19">
        <f>VLOOKUP(Y388,'Money Won'!$A$2:$B$89,2,0)</f>
        <v>26000</v>
      </c>
      <c r="AA388" s="20" t="s">
        <v>26</v>
      </c>
      <c r="AB388" s="19">
        <f>VLOOKUP(AA388,'Money Won'!$A$2:$B$89,2,0)</f>
        <v>93775</v>
      </c>
      <c r="AC388" s="114" t="s">
        <v>129</v>
      </c>
      <c r="AD388" s="19">
        <f>VLOOKUP(AC388,'Money Won'!$A$2:$B$89,2,0)</f>
        <v>10000</v>
      </c>
      <c r="AE388" s="113" t="s">
        <v>132</v>
      </c>
      <c r="AF388" s="46">
        <f>VLOOKUP(AE388,'Money Won'!$A$2:$B$89,2,0)</f>
        <v>10000</v>
      </c>
      <c r="AG388" s="47" t="s">
        <v>28</v>
      </c>
      <c r="AH388" s="46">
        <f>VLOOKUP(AG388,'Money Won'!$A$2:$B$89,2,0)</f>
        <v>46200</v>
      </c>
      <c r="AI388" s="110" t="s">
        <v>136</v>
      </c>
      <c r="AJ388" s="36">
        <f>VLOOKUP(AI388,'Money Won'!$A$2:$B$89,2,0)</f>
        <v>0</v>
      </c>
    </row>
    <row r="389" spans="1:36" x14ac:dyDescent="0.2">
      <c r="A389" s="22">
        <v>58</v>
      </c>
      <c r="B389" s="13" t="s">
        <v>197</v>
      </c>
      <c r="C389" s="13" t="s">
        <v>198</v>
      </c>
      <c r="D389" s="13" t="s">
        <v>197</v>
      </c>
      <c r="E389" s="1" t="s">
        <v>140</v>
      </c>
      <c r="F389" s="1" t="s">
        <v>106</v>
      </c>
      <c r="G389" s="32" t="s">
        <v>106</v>
      </c>
      <c r="H389" s="26">
        <f t="shared" si="6"/>
        <v>1562658</v>
      </c>
      <c r="I389" s="40" t="s">
        <v>21</v>
      </c>
      <c r="J389" s="41">
        <f>VLOOKUP(I389,'Money Won'!$A$2:$B$89,2,0)</f>
        <v>286000</v>
      </c>
      <c r="K389" s="42" t="s">
        <v>54</v>
      </c>
      <c r="L389" s="41">
        <f>VLOOKUP(K389,'Money Won'!$A$2:$B$89,2,0)</f>
        <v>231000</v>
      </c>
      <c r="M389" s="14" t="s">
        <v>68</v>
      </c>
      <c r="N389" s="15">
        <f>VLOOKUP(M389,'Money Won'!$A$2:$B$89,2,0)</f>
        <v>192500</v>
      </c>
      <c r="O389" s="111" t="s">
        <v>43</v>
      </c>
      <c r="P389" s="15">
        <f>VLOOKUP(O389,'Money Won'!$A$2:$B$89,2,0)</f>
        <v>10000</v>
      </c>
      <c r="Q389" s="14" t="s">
        <v>25</v>
      </c>
      <c r="R389" s="15">
        <f>VLOOKUP(Q389,'Money Won'!$A$2:$B$89,2,0)</f>
        <v>528000</v>
      </c>
      <c r="S389" s="16" t="s">
        <v>117</v>
      </c>
      <c r="T389" s="17">
        <f>VLOOKUP(S389,'Money Won'!$A$2:$B$89,2,0)</f>
        <v>35200</v>
      </c>
      <c r="U389" s="116" t="s">
        <v>71</v>
      </c>
      <c r="V389" s="17">
        <f>VLOOKUP(U389,'Money Won'!$A$2:$B$89,2,0)</f>
        <v>10000</v>
      </c>
      <c r="W389" s="16" t="s">
        <v>118</v>
      </c>
      <c r="X389" s="17">
        <f>VLOOKUP(W389,'Money Won'!$A$2:$B$89,2,0)</f>
        <v>27720</v>
      </c>
      <c r="Y389" s="18" t="s">
        <v>26</v>
      </c>
      <c r="Z389" s="19">
        <f>VLOOKUP(Y389,'Money Won'!$A$2:$B$89,2,0)</f>
        <v>93775</v>
      </c>
      <c r="AA389" s="114" t="s">
        <v>44</v>
      </c>
      <c r="AB389" s="19">
        <f>VLOOKUP(AA389,'Money Won'!$A$2:$B$89,2,0)</f>
        <v>10000</v>
      </c>
      <c r="AC389" s="20" t="s">
        <v>125</v>
      </c>
      <c r="AD389" s="19">
        <f>VLOOKUP(AC389,'Money Won'!$A$2:$B$89,2,0)</f>
        <v>63663</v>
      </c>
      <c r="AE389" s="45" t="s">
        <v>95</v>
      </c>
      <c r="AF389" s="46">
        <f>VLOOKUP(AE389,'Money Won'!$A$2:$B$89,2,0)</f>
        <v>28600</v>
      </c>
      <c r="AG389" s="47" t="s">
        <v>28</v>
      </c>
      <c r="AH389" s="46">
        <f>VLOOKUP(AG389,'Money Won'!$A$2:$B$89,2,0)</f>
        <v>46200</v>
      </c>
      <c r="AI389" s="110" t="s">
        <v>136</v>
      </c>
      <c r="AJ389" s="36">
        <f>VLOOKUP(AI389,'Money Won'!$A$2:$B$89,2,0)</f>
        <v>0</v>
      </c>
    </row>
    <row r="390" spans="1:36" x14ac:dyDescent="0.2">
      <c r="A390" s="1">
        <v>518</v>
      </c>
      <c r="B390" s="13" t="s">
        <v>656</v>
      </c>
      <c r="C390" s="13" t="s">
        <v>650</v>
      </c>
      <c r="D390" s="13" t="s">
        <v>652</v>
      </c>
      <c r="E390" s="1" t="s">
        <v>140</v>
      </c>
      <c r="F390" s="1" t="s">
        <v>106</v>
      </c>
      <c r="G390" s="32" t="s">
        <v>106</v>
      </c>
      <c r="H390" s="26">
        <f t="shared" si="6"/>
        <v>1560561</v>
      </c>
      <c r="I390" s="40" t="s">
        <v>21</v>
      </c>
      <c r="J390" s="41">
        <f>VLOOKUP(I390,'Money Won'!$A$2:$B$89,2,0)</f>
        <v>286000</v>
      </c>
      <c r="K390" s="42" t="s">
        <v>97</v>
      </c>
      <c r="L390" s="41">
        <f>VLOOKUP(K390,'Money Won'!$A$2:$B$89,2,0)</f>
        <v>63663</v>
      </c>
      <c r="M390" s="14" t="s">
        <v>68</v>
      </c>
      <c r="N390" s="15">
        <f>VLOOKUP(M390,'Money Won'!$A$2:$B$89,2,0)</f>
        <v>192500</v>
      </c>
      <c r="O390" s="14" t="s">
        <v>80</v>
      </c>
      <c r="P390" s="15">
        <f>VLOOKUP(O390,'Money Won'!$A$2:$B$89,2,0)</f>
        <v>76450</v>
      </c>
      <c r="Q390" s="14" t="s">
        <v>60</v>
      </c>
      <c r="R390" s="15">
        <f>VLOOKUP(Q390,'Money Won'!$A$2:$B$89,2,0)</f>
        <v>386375</v>
      </c>
      <c r="S390" s="16" t="s">
        <v>23</v>
      </c>
      <c r="T390" s="17">
        <f>VLOOKUP(S390,'Money Won'!$A$2:$B$89,2,0)</f>
        <v>63663</v>
      </c>
      <c r="U390" s="116" t="s">
        <v>92</v>
      </c>
      <c r="V390" s="17">
        <f>VLOOKUP(U390,'Money Won'!$A$2:$B$89,2,0)</f>
        <v>10000</v>
      </c>
      <c r="W390" s="16" t="s">
        <v>113</v>
      </c>
      <c r="X390" s="17">
        <f>VLOOKUP(W390,'Money Won'!$A$2:$B$89,2,0)</f>
        <v>192500</v>
      </c>
      <c r="Y390" s="18" t="s">
        <v>26</v>
      </c>
      <c r="Z390" s="19">
        <f>VLOOKUP(Y390,'Money Won'!$A$2:$B$89,2,0)</f>
        <v>93775</v>
      </c>
      <c r="AA390" s="20" t="s">
        <v>131</v>
      </c>
      <c r="AB390" s="19">
        <f>VLOOKUP(AA390,'Money Won'!$A$2:$B$89,2,0)</f>
        <v>27060</v>
      </c>
      <c r="AC390" s="20" t="s">
        <v>82</v>
      </c>
      <c r="AD390" s="19">
        <f>VLOOKUP(AC390,'Money Won'!$A$2:$B$89,2,0)</f>
        <v>93775</v>
      </c>
      <c r="AE390" s="45" t="s">
        <v>95</v>
      </c>
      <c r="AF390" s="46">
        <f>VLOOKUP(AE390,'Money Won'!$A$2:$B$89,2,0)</f>
        <v>28600</v>
      </c>
      <c r="AG390" s="47" t="s">
        <v>87</v>
      </c>
      <c r="AH390" s="46">
        <f>VLOOKUP(AG390,'Money Won'!$A$2:$B$89,2,0)</f>
        <v>46200</v>
      </c>
      <c r="AI390" s="110" t="s">
        <v>136</v>
      </c>
      <c r="AJ390" s="36">
        <f>VLOOKUP(AI390,'Money Won'!$A$2:$B$89,2,0)</f>
        <v>0</v>
      </c>
    </row>
    <row r="391" spans="1:36" x14ac:dyDescent="0.2">
      <c r="A391" s="1">
        <v>388</v>
      </c>
      <c r="B391" s="13" t="s">
        <v>985</v>
      </c>
      <c r="C391" s="13" t="s">
        <v>982</v>
      </c>
      <c r="D391" s="13" t="s">
        <v>986</v>
      </c>
      <c r="E391" s="1" t="s">
        <v>140</v>
      </c>
      <c r="F391" s="1" t="s">
        <v>106</v>
      </c>
      <c r="G391" s="32" t="s">
        <v>106</v>
      </c>
      <c r="H391" s="26">
        <f t="shared" si="6"/>
        <v>1559963</v>
      </c>
      <c r="I391" s="40" t="s">
        <v>97</v>
      </c>
      <c r="J391" s="41">
        <f>VLOOKUP(I391,'Money Won'!$A$2:$B$89,2,0)</f>
        <v>63663</v>
      </c>
      <c r="K391" s="42" t="s">
        <v>22</v>
      </c>
      <c r="L391" s="41">
        <f>VLOOKUP(K391,'Money Won'!$A$2:$B$89,2,0)</f>
        <v>386375</v>
      </c>
      <c r="M391" s="111" t="s">
        <v>43</v>
      </c>
      <c r="N391" s="15">
        <f>VLOOKUP(M391,'Money Won'!$A$2:$B$89,2,0)</f>
        <v>10000</v>
      </c>
      <c r="O391" s="14" t="s">
        <v>80</v>
      </c>
      <c r="P391" s="15">
        <f>VLOOKUP(O391,'Money Won'!$A$2:$B$89,2,0)</f>
        <v>76450</v>
      </c>
      <c r="Q391" s="14" t="s">
        <v>25</v>
      </c>
      <c r="R391" s="15">
        <f>VLOOKUP(Q391,'Money Won'!$A$2:$B$89,2,0)</f>
        <v>528000</v>
      </c>
      <c r="S391" s="16" t="s">
        <v>81</v>
      </c>
      <c r="T391" s="17">
        <f>VLOOKUP(S391,'Money Won'!$A$2:$B$89,2,0)</f>
        <v>76450</v>
      </c>
      <c r="U391" s="116" t="s">
        <v>92</v>
      </c>
      <c r="V391" s="17">
        <f>VLOOKUP(U391,'Money Won'!$A$2:$B$89,2,0)</f>
        <v>10000</v>
      </c>
      <c r="W391" s="16" t="s">
        <v>78</v>
      </c>
      <c r="X391" s="17">
        <f>VLOOKUP(W391,'Money Won'!$A$2:$B$89,2,0)</f>
        <v>55275</v>
      </c>
      <c r="Y391" s="18" t="s">
        <v>26</v>
      </c>
      <c r="Z391" s="19">
        <f>VLOOKUP(Y391,'Money Won'!$A$2:$B$89,2,0)</f>
        <v>93775</v>
      </c>
      <c r="AA391" s="114" t="s">
        <v>123</v>
      </c>
      <c r="AB391" s="19">
        <f>VLOOKUP(AA391,'Money Won'!$A$2:$B$89,2,0)</f>
        <v>10000</v>
      </c>
      <c r="AC391" s="20" t="s">
        <v>82</v>
      </c>
      <c r="AD391" s="19">
        <f>VLOOKUP(AC391,'Money Won'!$A$2:$B$89,2,0)</f>
        <v>93775</v>
      </c>
      <c r="AE391" s="113" t="s">
        <v>27</v>
      </c>
      <c r="AF391" s="46">
        <f>VLOOKUP(AE391,'Money Won'!$A$2:$B$89,2,0)</f>
        <v>10000</v>
      </c>
      <c r="AG391" s="47" t="s">
        <v>28</v>
      </c>
      <c r="AH391" s="46">
        <f>VLOOKUP(AG391,'Money Won'!$A$2:$B$89,2,0)</f>
        <v>46200</v>
      </c>
      <c r="AI391" s="35" t="s">
        <v>134</v>
      </c>
      <c r="AJ391" s="36">
        <f>VLOOKUP(AI391,'Money Won'!$A$2:$B$89,2,0)</f>
        <v>100000</v>
      </c>
    </row>
    <row r="392" spans="1:36" x14ac:dyDescent="0.2">
      <c r="A392" s="22">
        <v>372</v>
      </c>
      <c r="B392" s="13" t="s">
        <v>323</v>
      </c>
      <c r="C392" s="13" t="s">
        <v>324</v>
      </c>
      <c r="D392" s="13" t="s">
        <v>323</v>
      </c>
      <c r="E392" s="1" t="s">
        <v>140</v>
      </c>
      <c r="F392" s="1" t="s">
        <v>106</v>
      </c>
      <c r="G392" s="32" t="s">
        <v>106</v>
      </c>
      <c r="H392" s="26">
        <f t="shared" si="6"/>
        <v>1556845</v>
      </c>
      <c r="I392" s="40" t="s">
        <v>54</v>
      </c>
      <c r="J392" s="41">
        <f>VLOOKUP(I392,'Money Won'!$A$2:$B$89,2,0)</f>
        <v>231000</v>
      </c>
      <c r="K392" s="42" t="s">
        <v>21</v>
      </c>
      <c r="L392" s="41">
        <f>VLOOKUP(K392,'Money Won'!$A$2:$B$89,2,0)</f>
        <v>286000</v>
      </c>
      <c r="M392" s="14" t="s">
        <v>68</v>
      </c>
      <c r="N392" s="15">
        <f>VLOOKUP(M392,'Money Won'!$A$2:$B$89,2,0)</f>
        <v>192500</v>
      </c>
      <c r="O392" s="14" t="s">
        <v>47</v>
      </c>
      <c r="P392" s="15">
        <f>VLOOKUP(O392,'Money Won'!$A$2:$B$89,2,0)</f>
        <v>170500</v>
      </c>
      <c r="Q392" s="14" t="s">
        <v>60</v>
      </c>
      <c r="R392" s="15">
        <f>VLOOKUP(Q392,'Money Won'!$A$2:$B$89,2,0)</f>
        <v>386375</v>
      </c>
      <c r="S392" s="16" t="s">
        <v>114</v>
      </c>
      <c r="T392" s="17">
        <f>VLOOKUP(S392,'Money Won'!$A$2:$B$89,2,0)</f>
        <v>35200</v>
      </c>
      <c r="U392" s="16" t="s">
        <v>118</v>
      </c>
      <c r="V392" s="17">
        <f>VLOOKUP(U392,'Money Won'!$A$2:$B$89,2,0)</f>
        <v>27720</v>
      </c>
      <c r="W392" s="116" t="s">
        <v>104</v>
      </c>
      <c r="X392" s="17">
        <f>VLOOKUP(W392,'Money Won'!$A$2:$B$89,2,0)</f>
        <v>10000</v>
      </c>
      <c r="Y392" s="115" t="s">
        <v>120</v>
      </c>
      <c r="Z392" s="19">
        <f>VLOOKUP(Y392,'Money Won'!$A$2:$B$89,2,0)</f>
        <v>10000</v>
      </c>
      <c r="AA392" s="20" t="s">
        <v>64</v>
      </c>
      <c r="AB392" s="19">
        <f>VLOOKUP(AA392,'Money Won'!$A$2:$B$89,2,0)</f>
        <v>93775</v>
      </c>
      <c r="AC392" s="20" t="s">
        <v>82</v>
      </c>
      <c r="AD392" s="19">
        <f>VLOOKUP(AC392,'Money Won'!$A$2:$B$89,2,0)</f>
        <v>93775</v>
      </c>
      <c r="AE392" s="113" t="s">
        <v>86</v>
      </c>
      <c r="AF392" s="46">
        <f>VLOOKUP(AE392,'Money Won'!$A$2:$B$89,2,0)</f>
        <v>10000</v>
      </c>
      <c r="AG392" s="112" t="s">
        <v>96</v>
      </c>
      <c r="AH392" s="46">
        <f>VLOOKUP(AG392,'Money Won'!$A$2:$B$89,2,0)</f>
        <v>10000</v>
      </c>
      <c r="AI392" s="110" t="s">
        <v>136</v>
      </c>
      <c r="AJ392" s="36">
        <f>VLOOKUP(AI392,'Money Won'!$A$2:$B$89,2,0)</f>
        <v>0</v>
      </c>
    </row>
    <row r="393" spans="1:36" x14ac:dyDescent="0.2">
      <c r="A393" s="1">
        <v>249</v>
      </c>
      <c r="B393" s="13" t="s">
        <v>1065</v>
      </c>
      <c r="C393" s="13" t="s">
        <v>1064</v>
      </c>
      <c r="D393" s="13" t="s">
        <v>1065</v>
      </c>
      <c r="E393" s="1" t="s">
        <v>140</v>
      </c>
      <c r="F393" s="1" t="s">
        <v>106</v>
      </c>
      <c r="G393" s="32" t="s">
        <v>106</v>
      </c>
      <c r="H393" s="26">
        <f t="shared" si="6"/>
        <v>1556663</v>
      </c>
      <c r="I393" s="40" t="s">
        <v>54</v>
      </c>
      <c r="J393" s="41">
        <f>VLOOKUP(I393,'Money Won'!$A$2:$B$89,2,0)</f>
        <v>231000</v>
      </c>
      <c r="K393" s="42" t="s">
        <v>21</v>
      </c>
      <c r="L393" s="41">
        <f>VLOOKUP(K393,'Money Won'!$A$2:$B$89,2,0)</f>
        <v>286000</v>
      </c>
      <c r="M393" s="14" t="s">
        <v>68</v>
      </c>
      <c r="N393" s="15">
        <f>VLOOKUP(M393,'Money Won'!$A$2:$B$89,2,0)</f>
        <v>192500</v>
      </c>
      <c r="O393" s="14" t="s">
        <v>46</v>
      </c>
      <c r="P393" s="15">
        <f>VLOOKUP(O393,'Money Won'!$A$2:$B$89,2,0)</f>
        <v>154000</v>
      </c>
      <c r="Q393" s="14" t="s">
        <v>60</v>
      </c>
      <c r="R393" s="15">
        <f>VLOOKUP(Q393,'Money Won'!$A$2:$B$89,2,0)</f>
        <v>386375</v>
      </c>
      <c r="S393" s="16" t="s">
        <v>114</v>
      </c>
      <c r="T393" s="17">
        <f>VLOOKUP(S393,'Money Won'!$A$2:$B$89,2,0)</f>
        <v>35200</v>
      </c>
      <c r="U393" s="16" t="s">
        <v>81</v>
      </c>
      <c r="V393" s="17">
        <f>VLOOKUP(U393,'Money Won'!$A$2:$B$89,2,0)</f>
        <v>76450</v>
      </c>
      <c r="W393" s="16" t="s">
        <v>78</v>
      </c>
      <c r="X393" s="17">
        <f>VLOOKUP(W393,'Money Won'!$A$2:$B$89,2,0)</f>
        <v>55275</v>
      </c>
      <c r="Y393" s="115" t="s">
        <v>61</v>
      </c>
      <c r="Z393" s="19">
        <f>VLOOKUP(Y393,'Money Won'!$A$2:$B$89,2,0)</f>
        <v>10000</v>
      </c>
      <c r="AA393" s="20" t="s">
        <v>125</v>
      </c>
      <c r="AB393" s="19">
        <f>VLOOKUP(AA393,'Money Won'!$A$2:$B$89,2,0)</f>
        <v>63663</v>
      </c>
      <c r="AC393" s="114" t="s">
        <v>122</v>
      </c>
      <c r="AD393" s="19">
        <f>VLOOKUP(AC393,'Money Won'!$A$2:$B$89,2,0)</f>
        <v>10000</v>
      </c>
      <c r="AE393" s="113" t="s">
        <v>132</v>
      </c>
      <c r="AF393" s="46">
        <f>VLOOKUP(AE393,'Money Won'!$A$2:$B$89,2,0)</f>
        <v>10000</v>
      </c>
      <c r="AG393" s="47" t="s">
        <v>28</v>
      </c>
      <c r="AH393" s="46">
        <f>VLOOKUP(AG393,'Money Won'!$A$2:$B$89,2,0)</f>
        <v>46200</v>
      </c>
      <c r="AI393" s="110" t="s">
        <v>136</v>
      </c>
      <c r="AJ393" s="36">
        <f>VLOOKUP(AI393,'Money Won'!$A$2:$B$89,2,0)</f>
        <v>0</v>
      </c>
    </row>
    <row r="394" spans="1:36" x14ac:dyDescent="0.2">
      <c r="A394" s="1">
        <v>481</v>
      </c>
      <c r="B394" s="13" t="s">
        <v>1023</v>
      </c>
      <c r="C394" s="13" t="s">
        <v>1022</v>
      </c>
      <c r="D394" s="13" t="s">
        <v>1023</v>
      </c>
      <c r="E394" s="1" t="s">
        <v>140</v>
      </c>
      <c r="F394" s="1" t="s">
        <v>106</v>
      </c>
      <c r="G394" s="32" t="s">
        <v>106</v>
      </c>
      <c r="H394" s="26">
        <f t="shared" si="6"/>
        <v>1550960</v>
      </c>
      <c r="I394" s="40" t="s">
        <v>54</v>
      </c>
      <c r="J394" s="41">
        <f>VLOOKUP(I394,'Money Won'!$A$2:$B$89,2,0)</f>
        <v>231000</v>
      </c>
      <c r="K394" s="42" t="s">
        <v>29</v>
      </c>
      <c r="L394" s="41">
        <f>VLOOKUP(K394,'Money Won'!$A$2:$B$89,2,0)</f>
        <v>748000</v>
      </c>
      <c r="M394" s="14" t="s">
        <v>55</v>
      </c>
      <c r="N394" s="15">
        <f>VLOOKUP(M394,'Money Won'!$A$2:$B$89,2,0)</f>
        <v>231000</v>
      </c>
      <c r="O394" s="14" t="s">
        <v>80</v>
      </c>
      <c r="P394" s="15">
        <f>VLOOKUP(O394,'Money Won'!$A$2:$B$89,2,0)</f>
        <v>76450</v>
      </c>
      <c r="Q394" s="111" t="s">
        <v>72</v>
      </c>
      <c r="R394" s="15">
        <f>VLOOKUP(Q394,'Money Won'!$A$2:$B$89,2,0)</f>
        <v>10000</v>
      </c>
      <c r="S394" s="16" t="s">
        <v>81</v>
      </c>
      <c r="T394" s="17">
        <f>VLOOKUP(S394,'Money Won'!$A$2:$B$89,2,0)</f>
        <v>76450</v>
      </c>
      <c r="U394" s="116" t="s">
        <v>70</v>
      </c>
      <c r="V394" s="17">
        <f>VLOOKUP(U394,'Money Won'!$A$2:$B$89,2,0)</f>
        <v>10000</v>
      </c>
      <c r="W394" s="16" t="s">
        <v>115</v>
      </c>
      <c r="X394" s="17">
        <f>VLOOKUP(W394,'Money Won'!$A$2:$B$89,2,0)</f>
        <v>46200</v>
      </c>
      <c r="Y394" s="18" t="s">
        <v>131</v>
      </c>
      <c r="Z394" s="19">
        <f>VLOOKUP(Y394,'Money Won'!$A$2:$B$89,2,0)</f>
        <v>27060</v>
      </c>
      <c r="AA394" s="114" t="s">
        <v>119</v>
      </c>
      <c r="AB394" s="19">
        <f>VLOOKUP(AA394,'Money Won'!$A$2:$B$89,2,0)</f>
        <v>10000</v>
      </c>
      <c r="AC394" s="20" t="s">
        <v>33</v>
      </c>
      <c r="AD394" s="19">
        <f>VLOOKUP(AC394,'Money Won'!$A$2:$B$89,2,0)</f>
        <v>46200</v>
      </c>
      <c r="AE394" s="113" t="s">
        <v>27</v>
      </c>
      <c r="AF394" s="46">
        <f>VLOOKUP(AE394,'Money Won'!$A$2:$B$89,2,0)</f>
        <v>10000</v>
      </c>
      <c r="AG394" s="47" t="s">
        <v>95</v>
      </c>
      <c r="AH394" s="46">
        <f>VLOOKUP(AG394,'Money Won'!$A$2:$B$89,2,0)</f>
        <v>28600</v>
      </c>
      <c r="AI394" s="110" t="s">
        <v>136</v>
      </c>
      <c r="AJ394" s="36">
        <f>VLOOKUP(AI394,'Money Won'!$A$2:$B$89,2,0)</f>
        <v>0</v>
      </c>
    </row>
    <row r="395" spans="1:36" x14ac:dyDescent="0.2">
      <c r="A395" s="22">
        <v>137</v>
      </c>
      <c r="B395" s="13" t="s">
        <v>598</v>
      </c>
      <c r="C395" s="13" t="s">
        <v>599</v>
      </c>
      <c r="D395" s="13" t="s">
        <v>598</v>
      </c>
      <c r="E395" s="1" t="s">
        <v>140</v>
      </c>
      <c r="F395" s="1" t="s">
        <v>106</v>
      </c>
      <c r="G395" s="32" t="s">
        <v>106</v>
      </c>
      <c r="H395" s="26">
        <f t="shared" si="6"/>
        <v>1549925</v>
      </c>
      <c r="I395" s="40" t="s">
        <v>21</v>
      </c>
      <c r="J395" s="41">
        <f>VLOOKUP(I395,'Money Won'!$A$2:$B$89,2,0)</f>
        <v>286000</v>
      </c>
      <c r="K395" s="42" t="s">
        <v>22</v>
      </c>
      <c r="L395" s="41">
        <f>VLOOKUP(K395,'Money Won'!$A$2:$B$89,2,0)</f>
        <v>386375</v>
      </c>
      <c r="M395" s="14" t="s">
        <v>46</v>
      </c>
      <c r="N395" s="15">
        <f>VLOOKUP(M395,'Money Won'!$A$2:$B$89,2,0)</f>
        <v>154000</v>
      </c>
      <c r="O395" s="14" t="s">
        <v>68</v>
      </c>
      <c r="P395" s="15">
        <f>VLOOKUP(O395,'Money Won'!$A$2:$B$89,2,0)</f>
        <v>192500</v>
      </c>
      <c r="Q395" s="111" t="s">
        <v>43</v>
      </c>
      <c r="R395" s="15">
        <f>VLOOKUP(Q395,'Money Won'!$A$2:$B$89,2,0)</f>
        <v>10000</v>
      </c>
      <c r="S395" s="116" t="s">
        <v>92</v>
      </c>
      <c r="T395" s="17">
        <f>VLOOKUP(S395,'Money Won'!$A$2:$B$89,2,0)</f>
        <v>10000</v>
      </c>
      <c r="U395" s="16" t="s">
        <v>24</v>
      </c>
      <c r="V395" s="17">
        <f>VLOOKUP(U395,'Money Won'!$A$2:$B$89,2,0)</f>
        <v>46200</v>
      </c>
      <c r="W395" s="16" t="s">
        <v>113</v>
      </c>
      <c r="X395" s="17">
        <f>VLOOKUP(W395,'Money Won'!$A$2:$B$89,2,0)</f>
        <v>192500</v>
      </c>
      <c r="Y395" s="115" t="s">
        <v>44</v>
      </c>
      <c r="Z395" s="19">
        <f>VLOOKUP(Y395,'Money Won'!$A$2:$B$89,2,0)</f>
        <v>10000</v>
      </c>
      <c r="AA395" s="20" t="s">
        <v>26</v>
      </c>
      <c r="AB395" s="19">
        <f>VLOOKUP(AA395,'Money Won'!$A$2:$B$89,2,0)</f>
        <v>93775</v>
      </c>
      <c r="AC395" s="20" t="s">
        <v>82</v>
      </c>
      <c r="AD395" s="19">
        <f>VLOOKUP(AC395,'Money Won'!$A$2:$B$89,2,0)</f>
        <v>93775</v>
      </c>
      <c r="AE395" s="45" t="s">
        <v>95</v>
      </c>
      <c r="AF395" s="46">
        <f>VLOOKUP(AE395,'Money Won'!$A$2:$B$89,2,0)</f>
        <v>28600</v>
      </c>
      <c r="AG395" s="47" t="s">
        <v>87</v>
      </c>
      <c r="AH395" s="46">
        <f>VLOOKUP(AG395,'Money Won'!$A$2:$B$89,2,0)</f>
        <v>46200</v>
      </c>
      <c r="AI395" s="110" t="s">
        <v>136</v>
      </c>
      <c r="AJ395" s="36">
        <f>VLOOKUP(AI395,'Money Won'!$A$2:$B$89,2,0)</f>
        <v>0</v>
      </c>
    </row>
    <row r="396" spans="1:36" x14ac:dyDescent="0.2">
      <c r="A396" s="1">
        <v>393</v>
      </c>
      <c r="B396" s="13" t="s">
        <v>930</v>
      </c>
      <c r="C396" s="13" t="s">
        <v>932</v>
      </c>
      <c r="D396" s="13" t="s">
        <v>929</v>
      </c>
      <c r="E396" s="1" t="s">
        <v>140</v>
      </c>
      <c r="F396" s="1" t="s">
        <v>106</v>
      </c>
      <c r="G396" s="32" t="s">
        <v>106</v>
      </c>
      <c r="H396" s="26">
        <f t="shared" si="6"/>
        <v>1549400</v>
      </c>
      <c r="I396" s="40" t="s">
        <v>54</v>
      </c>
      <c r="J396" s="41">
        <f>VLOOKUP(I396,'Money Won'!$A$2:$B$89,2,0)</f>
        <v>231000</v>
      </c>
      <c r="K396" s="42" t="s">
        <v>31</v>
      </c>
      <c r="L396" s="41">
        <f>VLOOKUP(K396,'Money Won'!$A$2:$B$89,2,0)</f>
        <v>170500</v>
      </c>
      <c r="M396" s="14" t="s">
        <v>25</v>
      </c>
      <c r="N396" s="15">
        <f>VLOOKUP(M396,'Money Won'!$A$2:$B$89,2,0)</f>
        <v>528000</v>
      </c>
      <c r="O396" s="14" t="s">
        <v>112</v>
      </c>
      <c r="P396" s="15">
        <f>VLOOKUP(O396,'Money Won'!$A$2:$B$89,2,0)</f>
        <v>35200</v>
      </c>
      <c r="Q396" s="14" t="s">
        <v>68</v>
      </c>
      <c r="R396" s="15">
        <f>VLOOKUP(Q396,'Money Won'!$A$2:$B$89,2,0)</f>
        <v>192500</v>
      </c>
      <c r="S396" s="16" t="s">
        <v>116</v>
      </c>
      <c r="T396" s="17">
        <f>VLOOKUP(S396,'Money Won'!$A$2:$B$89,2,0)</f>
        <v>286000</v>
      </c>
      <c r="U396" s="116" t="s">
        <v>104</v>
      </c>
      <c r="V396" s="17">
        <f>VLOOKUP(U396,'Money Won'!$A$2:$B$89,2,0)</f>
        <v>10000</v>
      </c>
      <c r="W396" s="116" t="s">
        <v>71</v>
      </c>
      <c r="X396" s="17">
        <f>VLOOKUP(W396,'Money Won'!$A$2:$B$89,2,0)</f>
        <v>10000</v>
      </c>
      <c r="Y396" s="115" t="s">
        <v>127</v>
      </c>
      <c r="Z396" s="19">
        <f>VLOOKUP(Y396,'Money Won'!$A$2:$B$89,2,0)</f>
        <v>10000</v>
      </c>
      <c r="AA396" s="114" t="s">
        <v>123</v>
      </c>
      <c r="AB396" s="19">
        <f>VLOOKUP(AA396,'Money Won'!$A$2:$B$89,2,0)</f>
        <v>10000</v>
      </c>
      <c r="AC396" s="114" t="s">
        <v>91</v>
      </c>
      <c r="AD396" s="19">
        <f>VLOOKUP(AC396,'Money Won'!$A$2:$B$89,2,0)</f>
        <v>10000</v>
      </c>
      <c r="AE396" s="113" t="s">
        <v>27</v>
      </c>
      <c r="AF396" s="46">
        <f>VLOOKUP(AE396,'Money Won'!$A$2:$B$89,2,0)</f>
        <v>10000</v>
      </c>
      <c r="AG396" s="47" t="s">
        <v>87</v>
      </c>
      <c r="AH396" s="46">
        <f>VLOOKUP(AG396,'Money Won'!$A$2:$B$89,2,0)</f>
        <v>46200</v>
      </c>
      <c r="AI396" s="110" t="s">
        <v>133</v>
      </c>
      <c r="AJ396" s="36">
        <f>VLOOKUP(AI396,'Money Won'!$A$2:$B$89,2,0)</f>
        <v>0</v>
      </c>
    </row>
    <row r="397" spans="1:36" x14ac:dyDescent="0.2">
      <c r="A397" s="1">
        <v>9</v>
      </c>
      <c r="B397" s="13" t="s">
        <v>158</v>
      </c>
      <c r="C397" s="13" t="s">
        <v>157</v>
      </c>
      <c r="D397" s="13" t="s">
        <v>159</v>
      </c>
      <c r="E397" s="1" t="s">
        <v>140</v>
      </c>
      <c r="F397" s="1" t="s">
        <v>106</v>
      </c>
      <c r="G397" s="32" t="s">
        <v>106</v>
      </c>
      <c r="H397" s="26">
        <f t="shared" si="6"/>
        <v>1548863</v>
      </c>
      <c r="I397" s="40" t="s">
        <v>54</v>
      </c>
      <c r="J397" s="41">
        <f>VLOOKUP(I397,'Money Won'!$A$2:$B$89,2,0)</f>
        <v>231000</v>
      </c>
      <c r="K397" s="42" t="s">
        <v>22</v>
      </c>
      <c r="L397" s="41">
        <f>VLOOKUP(K397,'Money Won'!$A$2:$B$89,2,0)</f>
        <v>386375</v>
      </c>
      <c r="M397" s="14" t="s">
        <v>46</v>
      </c>
      <c r="N397" s="15">
        <f>VLOOKUP(M397,'Money Won'!$A$2:$B$89,2,0)</f>
        <v>154000</v>
      </c>
      <c r="O397" s="14" t="s">
        <v>68</v>
      </c>
      <c r="P397" s="15">
        <f>VLOOKUP(O397,'Money Won'!$A$2:$B$89,2,0)</f>
        <v>192500</v>
      </c>
      <c r="Q397" s="14" t="s">
        <v>80</v>
      </c>
      <c r="R397" s="15">
        <f>VLOOKUP(Q397,'Money Won'!$A$2:$B$89,2,0)</f>
        <v>76450</v>
      </c>
      <c r="S397" s="16" t="s">
        <v>23</v>
      </c>
      <c r="T397" s="17">
        <f>VLOOKUP(S397,'Money Won'!$A$2:$B$89,2,0)</f>
        <v>63663</v>
      </c>
      <c r="U397" s="16" t="s">
        <v>24</v>
      </c>
      <c r="V397" s="17">
        <f>VLOOKUP(U397,'Money Won'!$A$2:$B$89,2,0)</f>
        <v>46200</v>
      </c>
      <c r="W397" s="16" t="s">
        <v>113</v>
      </c>
      <c r="X397" s="17">
        <f>VLOOKUP(W397,'Money Won'!$A$2:$B$89,2,0)</f>
        <v>192500</v>
      </c>
      <c r="Y397" s="115" t="s">
        <v>44</v>
      </c>
      <c r="Z397" s="19">
        <f>VLOOKUP(Y397,'Money Won'!$A$2:$B$89,2,0)</f>
        <v>10000</v>
      </c>
      <c r="AA397" s="20" t="s">
        <v>26</v>
      </c>
      <c r="AB397" s="19">
        <f>VLOOKUP(AA397,'Money Won'!$A$2:$B$89,2,0)</f>
        <v>93775</v>
      </c>
      <c r="AC397" s="114" t="s">
        <v>122</v>
      </c>
      <c r="AD397" s="19">
        <f>VLOOKUP(AC397,'Money Won'!$A$2:$B$89,2,0)</f>
        <v>10000</v>
      </c>
      <c r="AE397" s="45" t="s">
        <v>87</v>
      </c>
      <c r="AF397" s="46">
        <f>VLOOKUP(AE397,'Money Won'!$A$2:$B$89,2,0)</f>
        <v>46200</v>
      </c>
      <c r="AG397" s="47" t="s">
        <v>28</v>
      </c>
      <c r="AH397" s="46">
        <f>VLOOKUP(AG397,'Money Won'!$A$2:$B$89,2,0)</f>
        <v>46200</v>
      </c>
      <c r="AI397" s="110" t="s">
        <v>133</v>
      </c>
      <c r="AJ397" s="36">
        <f>VLOOKUP(AI397,'Money Won'!$A$2:$B$89,2,0)</f>
        <v>0</v>
      </c>
    </row>
    <row r="398" spans="1:36" x14ac:dyDescent="0.2">
      <c r="A398" s="22">
        <v>272</v>
      </c>
      <c r="B398" s="13" t="s">
        <v>360</v>
      </c>
      <c r="C398" s="13" t="s">
        <v>359</v>
      </c>
      <c r="D398" s="13" t="s">
        <v>360</v>
      </c>
      <c r="E398" s="1" t="s">
        <v>140</v>
      </c>
      <c r="F398" s="1" t="s">
        <v>106</v>
      </c>
      <c r="G398" s="32" t="s">
        <v>106</v>
      </c>
      <c r="H398" s="26">
        <f t="shared" si="6"/>
        <v>1543826</v>
      </c>
      <c r="I398" s="40" t="s">
        <v>21</v>
      </c>
      <c r="J398" s="41">
        <f>VLOOKUP(I398,'Money Won'!$A$2:$B$89,2,0)</f>
        <v>286000</v>
      </c>
      <c r="K398" s="42" t="s">
        <v>97</v>
      </c>
      <c r="L398" s="41">
        <f>VLOOKUP(K398,'Money Won'!$A$2:$B$89,2,0)</f>
        <v>63663</v>
      </c>
      <c r="M398" s="14" t="s">
        <v>25</v>
      </c>
      <c r="N398" s="15">
        <f>VLOOKUP(M398,'Money Won'!$A$2:$B$89,2,0)</f>
        <v>528000</v>
      </c>
      <c r="O398" s="14" t="s">
        <v>83</v>
      </c>
      <c r="P398" s="15">
        <f>VLOOKUP(O398,'Money Won'!$A$2:$B$89,2,0)</f>
        <v>231000</v>
      </c>
      <c r="Q398" s="14" t="s">
        <v>80</v>
      </c>
      <c r="R398" s="15">
        <f>VLOOKUP(Q398,'Money Won'!$A$2:$B$89,2,0)</f>
        <v>76450</v>
      </c>
      <c r="S398" s="16" t="s">
        <v>23</v>
      </c>
      <c r="T398" s="17">
        <f>VLOOKUP(S398,'Money Won'!$A$2:$B$89,2,0)</f>
        <v>63663</v>
      </c>
      <c r="U398" s="16" t="s">
        <v>117</v>
      </c>
      <c r="V398" s="17">
        <f>VLOOKUP(U398,'Money Won'!$A$2:$B$89,2,0)</f>
        <v>35200</v>
      </c>
      <c r="W398" s="16" t="s">
        <v>78</v>
      </c>
      <c r="X398" s="17">
        <f>VLOOKUP(W398,'Money Won'!$A$2:$B$89,2,0)</f>
        <v>55275</v>
      </c>
      <c r="Y398" s="18" t="s">
        <v>128</v>
      </c>
      <c r="Z398" s="19">
        <f>VLOOKUP(Y398,'Money Won'!$A$2:$B$89,2,0)</f>
        <v>26000</v>
      </c>
      <c r="AA398" s="20" t="s">
        <v>26</v>
      </c>
      <c r="AB398" s="19">
        <f>VLOOKUP(AA398,'Money Won'!$A$2:$B$89,2,0)</f>
        <v>93775</v>
      </c>
      <c r="AC398" s="114" t="s">
        <v>121</v>
      </c>
      <c r="AD398" s="19">
        <f>VLOOKUP(AC398,'Money Won'!$A$2:$B$89,2,0)</f>
        <v>10000</v>
      </c>
      <c r="AE398" s="45" t="s">
        <v>95</v>
      </c>
      <c r="AF398" s="46">
        <f>VLOOKUP(AE398,'Money Won'!$A$2:$B$89,2,0)</f>
        <v>28600</v>
      </c>
      <c r="AG398" s="47" t="s">
        <v>87</v>
      </c>
      <c r="AH398" s="46">
        <f>VLOOKUP(AG398,'Money Won'!$A$2:$B$89,2,0)</f>
        <v>46200</v>
      </c>
      <c r="AI398" s="110" t="s">
        <v>138</v>
      </c>
      <c r="AJ398" s="36">
        <f>VLOOKUP(AI398,'Money Won'!$A$2:$B$89,2,0)</f>
        <v>0</v>
      </c>
    </row>
    <row r="399" spans="1:36" x14ac:dyDescent="0.2">
      <c r="A399" s="1">
        <v>442</v>
      </c>
      <c r="B399" s="13" t="s">
        <v>579</v>
      </c>
      <c r="C399" s="13" t="s">
        <v>578</v>
      </c>
      <c r="D399" s="13" t="s">
        <v>581</v>
      </c>
      <c r="E399" s="1" t="s">
        <v>140</v>
      </c>
      <c r="F399" s="1" t="s">
        <v>106</v>
      </c>
      <c r="G399" s="32" t="s">
        <v>106</v>
      </c>
      <c r="H399" s="26">
        <f t="shared" si="6"/>
        <v>1533288</v>
      </c>
      <c r="I399" s="40" t="s">
        <v>31</v>
      </c>
      <c r="J399" s="41">
        <f>VLOOKUP(I399,'Money Won'!$A$2:$B$89,2,0)</f>
        <v>170500</v>
      </c>
      <c r="K399" s="42" t="s">
        <v>54</v>
      </c>
      <c r="L399" s="41">
        <f>VLOOKUP(K399,'Money Won'!$A$2:$B$89,2,0)</f>
        <v>231000</v>
      </c>
      <c r="M399" s="14" t="s">
        <v>68</v>
      </c>
      <c r="N399" s="15">
        <f>VLOOKUP(M399,'Money Won'!$A$2:$B$89,2,0)</f>
        <v>192500</v>
      </c>
      <c r="O399" s="14" t="s">
        <v>46</v>
      </c>
      <c r="P399" s="15">
        <f>VLOOKUP(O399,'Money Won'!$A$2:$B$89,2,0)</f>
        <v>154000</v>
      </c>
      <c r="Q399" s="14" t="s">
        <v>57</v>
      </c>
      <c r="R399" s="15">
        <f>VLOOKUP(Q399,'Money Won'!$A$2:$B$89,2,0)</f>
        <v>63663</v>
      </c>
      <c r="S399" s="116" t="s">
        <v>92</v>
      </c>
      <c r="T399" s="17">
        <f>VLOOKUP(S399,'Money Won'!$A$2:$B$89,2,0)</f>
        <v>10000</v>
      </c>
      <c r="U399" s="16" t="s">
        <v>78</v>
      </c>
      <c r="V399" s="17">
        <f>VLOOKUP(U399,'Money Won'!$A$2:$B$89,2,0)</f>
        <v>55275</v>
      </c>
      <c r="W399" s="116" t="s">
        <v>104</v>
      </c>
      <c r="X399" s="17">
        <f>VLOOKUP(W399,'Money Won'!$A$2:$B$89,2,0)</f>
        <v>10000</v>
      </c>
      <c r="Y399" s="18" t="s">
        <v>130</v>
      </c>
      <c r="Z399" s="19">
        <f>VLOOKUP(Y399,'Money Won'!$A$2:$B$89,2,0)</f>
        <v>386375</v>
      </c>
      <c r="AA399" s="114" t="s">
        <v>123</v>
      </c>
      <c r="AB399" s="19">
        <f>VLOOKUP(AA399,'Money Won'!$A$2:$B$89,2,0)</f>
        <v>10000</v>
      </c>
      <c r="AC399" s="20" t="s">
        <v>26</v>
      </c>
      <c r="AD399" s="19">
        <f>VLOOKUP(AC399,'Money Won'!$A$2:$B$89,2,0)</f>
        <v>93775</v>
      </c>
      <c r="AE399" s="45" t="s">
        <v>87</v>
      </c>
      <c r="AF399" s="46">
        <f>VLOOKUP(AE399,'Money Won'!$A$2:$B$89,2,0)</f>
        <v>46200</v>
      </c>
      <c r="AG399" s="112" t="s">
        <v>90</v>
      </c>
      <c r="AH399" s="46">
        <f>VLOOKUP(AG399,'Money Won'!$A$2:$B$89,2,0)</f>
        <v>10000</v>
      </c>
      <c r="AI399" s="35" t="s">
        <v>134</v>
      </c>
      <c r="AJ399" s="36">
        <f>VLOOKUP(AI399,'Money Won'!$A$2:$B$89,2,0)</f>
        <v>100000</v>
      </c>
    </row>
    <row r="400" spans="1:36" x14ac:dyDescent="0.2">
      <c r="A400" s="1">
        <v>85</v>
      </c>
      <c r="B400" s="13" t="s">
        <v>175</v>
      </c>
      <c r="C400" s="13" t="s">
        <v>173</v>
      </c>
      <c r="D400" s="13" t="s">
        <v>174</v>
      </c>
      <c r="E400" s="1" t="s">
        <v>140</v>
      </c>
      <c r="F400" s="1" t="s">
        <v>106</v>
      </c>
      <c r="G400" s="32" t="s">
        <v>106</v>
      </c>
      <c r="H400" s="26">
        <f t="shared" si="6"/>
        <v>1533098</v>
      </c>
      <c r="I400" s="40" t="s">
        <v>54</v>
      </c>
      <c r="J400" s="41">
        <f>VLOOKUP(I400,'Money Won'!$A$2:$B$89,2,0)</f>
        <v>231000</v>
      </c>
      <c r="K400" s="42" t="s">
        <v>63</v>
      </c>
      <c r="L400" s="41">
        <f>VLOOKUP(K400,'Money Won'!$A$2:$B$89,2,0)</f>
        <v>386375</v>
      </c>
      <c r="M400" s="14" t="s">
        <v>68</v>
      </c>
      <c r="N400" s="15">
        <f>VLOOKUP(M400,'Money Won'!$A$2:$B$89,2,0)</f>
        <v>192500</v>
      </c>
      <c r="O400" s="14" t="s">
        <v>57</v>
      </c>
      <c r="P400" s="15">
        <f>VLOOKUP(O400,'Money Won'!$A$2:$B$89,2,0)</f>
        <v>63663</v>
      </c>
      <c r="Q400" s="14" t="s">
        <v>47</v>
      </c>
      <c r="R400" s="15">
        <f>VLOOKUP(Q400,'Money Won'!$A$2:$B$89,2,0)</f>
        <v>170500</v>
      </c>
      <c r="S400" s="16" t="s">
        <v>88</v>
      </c>
      <c r="T400" s="17">
        <f>VLOOKUP(S400,'Money Won'!$A$2:$B$89,2,0)</f>
        <v>128150</v>
      </c>
      <c r="U400" s="16" t="s">
        <v>78</v>
      </c>
      <c r="V400" s="17">
        <f>VLOOKUP(U400,'Money Won'!$A$2:$B$89,2,0)</f>
        <v>55275</v>
      </c>
      <c r="W400" s="16" t="s">
        <v>115</v>
      </c>
      <c r="X400" s="17">
        <f>VLOOKUP(W400,'Money Won'!$A$2:$B$89,2,0)</f>
        <v>46200</v>
      </c>
      <c r="Y400" s="18" t="s">
        <v>64</v>
      </c>
      <c r="Z400" s="19">
        <f>VLOOKUP(Y400,'Money Won'!$A$2:$B$89,2,0)</f>
        <v>93775</v>
      </c>
      <c r="AA400" s="20" t="s">
        <v>33</v>
      </c>
      <c r="AB400" s="19">
        <f>VLOOKUP(AA400,'Money Won'!$A$2:$B$89,2,0)</f>
        <v>46200</v>
      </c>
      <c r="AC400" s="20" t="s">
        <v>131</v>
      </c>
      <c r="AD400" s="19">
        <f>VLOOKUP(AC400,'Money Won'!$A$2:$B$89,2,0)</f>
        <v>27060</v>
      </c>
      <c r="AE400" s="45" t="s">
        <v>28</v>
      </c>
      <c r="AF400" s="46">
        <f>VLOOKUP(AE400,'Money Won'!$A$2:$B$89,2,0)</f>
        <v>46200</v>
      </c>
      <c r="AG400" s="47" t="s">
        <v>87</v>
      </c>
      <c r="AH400" s="46">
        <f>VLOOKUP(AG400,'Money Won'!$A$2:$B$89,2,0)</f>
        <v>46200</v>
      </c>
      <c r="AI400" s="110" t="s">
        <v>138</v>
      </c>
      <c r="AJ400" s="36">
        <f>VLOOKUP(AI400,'Money Won'!$A$2:$B$89,2,0)</f>
        <v>0</v>
      </c>
    </row>
    <row r="401" spans="1:36" x14ac:dyDescent="0.2">
      <c r="A401" s="22">
        <v>476</v>
      </c>
      <c r="B401" s="13" t="s">
        <v>522</v>
      </c>
      <c r="C401" s="13" t="s">
        <v>520</v>
      </c>
      <c r="D401" s="13" t="s">
        <v>521</v>
      </c>
      <c r="E401" s="1" t="s">
        <v>140</v>
      </c>
      <c r="F401" s="1" t="s">
        <v>106</v>
      </c>
      <c r="G401" s="32" t="s">
        <v>106</v>
      </c>
      <c r="H401" s="26">
        <f t="shared" si="6"/>
        <v>1532150</v>
      </c>
      <c r="I401" s="40" t="s">
        <v>21</v>
      </c>
      <c r="J401" s="41">
        <f>VLOOKUP(I401,'Money Won'!$A$2:$B$89,2,0)</f>
        <v>286000</v>
      </c>
      <c r="K401" s="42" t="s">
        <v>31</v>
      </c>
      <c r="L401" s="41">
        <f>VLOOKUP(K401,'Money Won'!$A$2:$B$89,2,0)</f>
        <v>170500</v>
      </c>
      <c r="M401" s="14" t="s">
        <v>68</v>
      </c>
      <c r="N401" s="15">
        <f>VLOOKUP(M401,'Money Won'!$A$2:$B$89,2,0)</f>
        <v>192500</v>
      </c>
      <c r="O401" s="14" t="s">
        <v>112</v>
      </c>
      <c r="P401" s="15">
        <f>VLOOKUP(O401,'Money Won'!$A$2:$B$89,2,0)</f>
        <v>35200</v>
      </c>
      <c r="Q401" s="14" t="s">
        <v>25</v>
      </c>
      <c r="R401" s="15">
        <f>VLOOKUP(Q401,'Money Won'!$A$2:$B$89,2,0)</f>
        <v>528000</v>
      </c>
      <c r="S401" s="116" t="s">
        <v>92</v>
      </c>
      <c r="T401" s="17">
        <f>VLOOKUP(S401,'Money Won'!$A$2:$B$89,2,0)</f>
        <v>10000</v>
      </c>
      <c r="U401" s="116" t="s">
        <v>85</v>
      </c>
      <c r="V401" s="17">
        <f>VLOOKUP(U401,'Money Won'!$A$2:$B$89,2,0)</f>
        <v>10000</v>
      </c>
      <c r="W401" s="16" t="s">
        <v>24</v>
      </c>
      <c r="X401" s="17">
        <f>VLOOKUP(W401,'Money Won'!$A$2:$B$89,2,0)</f>
        <v>46200</v>
      </c>
      <c r="Y401" s="115" t="s">
        <v>122</v>
      </c>
      <c r="Z401" s="19">
        <f>VLOOKUP(Y401,'Money Won'!$A$2:$B$89,2,0)</f>
        <v>10000</v>
      </c>
      <c r="AA401" s="20" t="s">
        <v>64</v>
      </c>
      <c r="AB401" s="19">
        <f>VLOOKUP(AA401,'Money Won'!$A$2:$B$89,2,0)</f>
        <v>93775</v>
      </c>
      <c r="AC401" s="20" t="s">
        <v>82</v>
      </c>
      <c r="AD401" s="19">
        <f>VLOOKUP(AC401,'Money Won'!$A$2:$B$89,2,0)</f>
        <v>93775</v>
      </c>
      <c r="AE401" s="113" t="s">
        <v>27</v>
      </c>
      <c r="AF401" s="46">
        <f>VLOOKUP(AE401,'Money Won'!$A$2:$B$89,2,0)</f>
        <v>10000</v>
      </c>
      <c r="AG401" s="47" t="s">
        <v>28</v>
      </c>
      <c r="AH401" s="46">
        <f>VLOOKUP(AG401,'Money Won'!$A$2:$B$89,2,0)</f>
        <v>46200</v>
      </c>
      <c r="AI401" s="110" t="s">
        <v>136</v>
      </c>
      <c r="AJ401" s="36">
        <f>VLOOKUP(AI401,'Money Won'!$A$2:$B$89,2,0)</f>
        <v>0</v>
      </c>
    </row>
    <row r="402" spans="1:36" x14ac:dyDescent="0.2">
      <c r="A402" s="1">
        <v>238</v>
      </c>
      <c r="B402" s="13" t="s">
        <v>445</v>
      </c>
      <c r="C402" s="13" t="s">
        <v>443</v>
      </c>
      <c r="D402" s="13" t="s">
        <v>292</v>
      </c>
      <c r="E402" s="1" t="s">
        <v>1116</v>
      </c>
      <c r="F402" s="1" t="s">
        <v>1054</v>
      </c>
      <c r="G402" s="32" t="s">
        <v>1110</v>
      </c>
      <c r="H402" s="26">
        <f t="shared" si="6"/>
        <v>1529384</v>
      </c>
      <c r="I402" s="40" t="s">
        <v>29</v>
      </c>
      <c r="J402" s="41">
        <f>VLOOKUP(I402,'Money Won'!$A$2:$B$89,2,0)</f>
        <v>748000</v>
      </c>
      <c r="K402" s="42" t="s">
        <v>97</v>
      </c>
      <c r="L402" s="41">
        <f>VLOOKUP(K402,'Money Won'!$A$2:$B$89,2,0)</f>
        <v>63663</v>
      </c>
      <c r="M402" s="14" t="s">
        <v>68</v>
      </c>
      <c r="N402" s="15">
        <f>VLOOKUP(M402,'Money Won'!$A$2:$B$89,2,0)</f>
        <v>192500</v>
      </c>
      <c r="O402" s="14" t="s">
        <v>46</v>
      </c>
      <c r="P402" s="15">
        <f>VLOOKUP(O402,'Money Won'!$A$2:$B$89,2,0)</f>
        <v>154000</v>
      </c>
      <c r="Q402" s="111" t="s">
        <v>43</v>
      </c>
      <c r="R402" s="15">
        <f>VLOOKUP(Q402,'Money Won'!$A$2:$B$89,2,0)</f>
        <v>10000</v>
      </c>
      <c r="S402" s="116" t="s">
        <v>92</v>
      </c>
      <c r="T402" s="17">
        <f>VLOOKUP(S402,'Money Won'!$A$2:$B$89,2,0)</f>
        <v>10000</v>
      </c>
      <c r="U402" s="16" t="s">
        <v>23</v>
      </c>
      <c r="V402" s="17">
        <f>VLOOKUP(U402,'Money Won'!$A$2:$B$89,2,0)</f>
        <v>63663</v>
      </c>
      <c r="W402" s="16" t="s">
        <v>118</v>
      </c>
      <c r="X402" s="17">
        <f>VLOOKUP(W402,'Money Won'!$A$2:$B$89,2,0)</f>
        <v>27720</v>
      </c>
      <c r="Y402" s="18" t="s">
        <v>26</v>
      </c>
      <c r="Z402" s="19">
        <f>VLOOKUP(Y402,'Money Won'!$A$2:$B$89,2,0)</f>
        <v>93775</v>
      </c>
      <c r="AA402" s="20" t="s">
        <v>125</v>
      </c>
      <c r="AB402" s="19">
        <f>VLOOKUP(AA402,'Money Won'!$A$2:$B$89,2,0)</f>
        <v>63663</v>
      </c>
      <c r="AC402" s="114" t="s">
        <v>121</v>
      </c>
      <c r="AD402" s="19">
        <f>VLOOKUP(AC402,'Money Won'!$A$2:$B$89,2,0)</f>
        <v>10000</v>
      </c>
      <c r="AE402" s="45" t="s">
        <v>87</v>
      </c>
      <c r="AF402" s="46">
        <f>VLOOKUP(AE402,'Money Won'!$A$2:$B$89,2,0)</f>
        <v>46200</v>
      </c>
      <c r="AG402" s="47" t="s">
        <v>28</v>
      </c>
      <c r="AH402" s="46">
        <f>VLOOKUP(AG402,'Money Won'!$A$2:$B$89,2,0)</f>
        <v>46200</v>
      </c>
      <c r="AI402" s="110" t="s">
        <v>136</v>
      </c>
      <c r="AJ402" s="36">
        <f>VLOOKUP(AI402,'Money Won'!$A$2:$B$89,2,0)</f>
        <v>0</v>
      </c>
    </row>
    <row r="403" spans="1:36" x14ac:dyDescent="0.2">
      <c r="A403" s="1">
        <v>366</v>
      </c>
      <c r="B403" s="13" t="s">
        <v>618</v>
      </c>
      <c r="C403" s="13" t="s">
        <v>613</v>
      </c>
      <c r="D403" s="13" t="s">
        <v>615</v>
      </c>
      <c r="E403" s="1" t="s">
        <v>140</v>
      </c>
      <c r="F403" s="1" t="s">
        <v>106</v>
      </c>
      <c r="G403" s="32" t="s">
        <v>106</v>
      </c>
      <c r="H403" s="26">
        <f t="shared" si="6"/>
        <v>1515110</v>
      </c>
      <c r="I403" s="40" t="s">
        <v>54</v>
      </c>
      <c r="J403" s="41">
        <f>VLOOKUP(I403,'Money Won'!$A$2:$B$89,2,0)</f>
        <v>231000</v>
      </c>
      <c r="K403" s="42" t="s">
        <v>63</v>
      </c>
      <c r="L403" s="41">
        <f>VLOOKUP(K403,'Money Won'!$A$2:$B$89,2,0)</f>
        <v>386375</v>
      </c>
      <c r="M403" s="14" t="s">
        <v>46</v>
      </c>
      <c r="N403" s="15">
        <f>VLOOKUP(M403,'Money Won'!$A$2:$B$89,2,0)</f>
        <v>154000</v>
      </c>
      <c r="O403" s="14" t="s">
        <v>60</v>
      </c>
      <c r="P403" s="15">
        <f>VLOOKUP(O403,'Money Won'!$A$2:$B$89,2,0)</f>
        <v>386375</v>
      </c>
      <c r="Q403" s="14" t="s">
        <v>80</v>
      </c>
      <c r="R403" s="15">
        <f>VLOOKUP(Q403,'Money Won'!$A$2:$B$89,2,0)</f>
        <v>76450</v>
      </c>
      <c r="S403" s="116" t="s">
        <v>71</v>
      </c>
      <c r="T403" s="17">
        <f>VLOOKUP(S403,'Money Won'!$A$2:$B$89,2,0)</f>
        <v>10000</v>
      </c>
      <c r="U403" s="16" t="s">
        <v>78</v>
      </c>
      <c r="V403" s="17">
        <f>VLOOKUP(U403,'Money Won'!$A$2:$B$89,2,0)</f>
        <v>55275</v>
      </c>
      <c r="W403" s="16" t="s">
        <v>115</v>
      </c>
      <c r="X403" s="17">
        <f>VLOOKUP(W403,'Money Won'!$A$2:$B$89,2,0)</f>
        <v>46200</v>
      </c>
      <c r="Y403" s="18" t="s">
        <v>131</v>
      </c>
      <c r="Z403" s="19">
        <f>VLOOKUP(Y403,'Money Won'!$A$2:$B$89,2,0)</f>
        <v>27060</v>
      </c>
      <c r="AA403" s="114" t="s">
        <v>121</v>
      </c>
      <c r="AB403" s="19">
        <f>VLOOKUP(AA403,'Money Won'!$A$2:$B$89,2,0)</f>
        <v>10000</v>
      </c>
      <c r="AC403" s="20" t="s">
        <v>26</v>
      </c>
      <c r="AD403" s="19">
        <f>VLOOKUP(AC403,'Money Won'!$A$2:$B$89,2,0)</f>
        <v>93775</v>
      </c>
      <c r="AE403" s="45" t="s">
        <v>95</v>
      </c>
      <c r="AF403" s="46">
        <f>VLOOKUP(AE403,'Money Won'!$A$2:$B$89,2,0)</f>
        <v>28600</v>
      </c>
      <c r="AG403" s="112" t="s">
        <v>27</v>
      </c>
      <c r="AH403" s="46">
        <f>VLOOKUP(AG403,'Money Won'!$A$2:$B$89,2,0)</f>
        <v>10000</v>
      </c>
      <c r="AI403" s="110" t="s">
        <v>136</v>
      </c>
      <c r="AJ403" s="36">
        <f>VLOOKUP(AI403,'Money Won'!$A$2:$B$89,2,0)</f>
        <v>0</v>
      </c>
    </row>
    <row r="404" spans="1:36" x14ac:dyDescent="0.2">
      <c r="A404" s="22">
        <v>134</v>
      </c>
      <c r="B404" s="13" t="s">
        <v>406</v>
      </c>
      <c r="C404" s="13" t="s">
        <v>404</v>
      </c>
      <c r="D404" s="13" t="s">
        <v>405</v>
      </c>
      <c r="E404" s="1" t="s">
        <v>140</v>
      </c>
      <c r="F404" s="1" t="s">
        <v>106</v>
      </c>
      <c r="G404" s="32" t="s">
        <v>106</v>
      </c>
      <c r="H404" s="26">
        <f t="shared" si="6"/>
        <v>1506300</v>
      </c>
      <c r="I404" s="40" t="s">
        <v>29</v>
      </c>
      <c r="J404" s="41">
        <f>VLOOKUP(I404,'Money Won'!$A$2:$B$89,2,0)</f>
        <v>748000</v>
      </c>
      <c r="K404" s="42" t="s">
        <v>52</v>
      </c>
      <c r="L404" s="41">
        <f>VLOOKUP(K404,'Money Won'!$A$2:$B$89,2,0)</f>
        <v>55275</v>
      </c>
      <c r="M404" s="14" t="s">
        <v>68</v>
      </c>
      <c r="N404" s="15">
        <f>VLOOKUP(M404,'Money Won'!$A$2:$B$89,2,0)</f>
        <v>192500</v>
      </c>
      <c r="O404" s="14" t="s">
        <v>42</v>
      </c>
      <c r="P404" s="15">
        <f>VLOOKUP(O404,'Money Won'!$A$2:$B$89,2,0)</f>
        <v>46200</v>
      </c>
      <c r="Q404" s="111" t="s">
        <v>43</v>
      </c>
      <c r="R404" s="15">
        <f>VLOOKUP(Q404,'Money Won'!$A$2:$B$89,2,0)</f>
        <v>10000</v>
      </c>
      <c r="S404" s="116" t="s">
        <v>92</v>
      </c>
      <c r="T404" s="17">
        <f>VLOOKUP(S404,'Money Won'!$A$2:$B$89,2,0)</f>
        <v>10000</v>
      </c>
      <c r="U404" s="16" t="s">
        <v>108</v>
      </c>
      <c r="V404" s="17">
        <f>VLOOKUP(U404,'Money Won'!$A$2:$B$89,2,0)</f>
        <v>128150</v>
      </c>
      <c r="W404" s="16" t="s">
        <v>115</v>
      </c>
      <c r="X404" s="17">
        <f>VLOOKUP(W404,'Money Won'!$A$2:$B$89,2,0)</f>
        <v>46200</v>
      </c>
      <c r="Y404" s="115" t="s">
        <v>44</v>
      </c>
      <c r="Z404" s="19">
        <f>VLOOKUP(Y404,'Money Won'!$A$2:$B$89,2,0)</f>
        <v>10000</v>
      </c>
      <c r="AA404" s="20" t="s">
        <v>26</v>
      </c>
      <c r="AB404" s="19">
        <f>VLOOKUP(AA404,'Money Won'!$A$2:$B$89,2,0)</f>
        <v>93775</v>
      </c>
      <c r="AC404" s="114" t="s">
        <v>129</v>
      </c>
      <c r="AD404" s="19">
        <f>VLOOKUP(AC404,'Money Won'!$A$2:$B$89,2,0)</f>
        <v>10000</v>
      </c>
      <c r="AE404" s="113" t="s">
        <v>27</v>
      </c>
      <c r="AF404" s="46">
        <f>VLOOKUP(AE404,'Money Won'!$A$2:$B$89,2,0)</f>
        <v>10000</v>
      </c>
      <c r="AG404" s="47" t="s">
        <v>28</v>
      </c>
      <c r="AH404" s="46">
        <f>VLOOKUP(AG404,'Money Won'!$A$2:$B$89,2,0)</f>
        <v>46200</v>
      </c>
      <c r="AI404" s="35" t="s">
        <v>134</v>
      </c>
      <c r="AJ404" s="36">
        <f>VLOOKUP(AI404,'Money Won'!$A$2:$B$89,2,0)</f>
        <v>100000</v>
      </c>
    </row>
    <row r="405" spans="1:36" x14ac:dyDescent="0.2">
      <c r="A405" s="1">
        <v>275</v>
      </c>
      <c r="B405" s="13" t="s">
        <v>567</v>
      </c>
      <c r="C405" s="13" t="s">
        <v>543</v>
      </c>
      <c r="D405" s="13" t="s">
        <v>566</v>
      </c>
      <c r="E405" s="1" t="s">
        <v>140</v>
      </c>
      <c r="F405" s="1" t="s">
        <v>106</v>
      </c>
      <c r="G405" s="32" t="s">
        <v>106</v>
      </c>
      <c r="H405" s="26">
        <f t="shared" si="6"/>
        <v>1501323</v>
      </c>
      <c r="I405" s="40" t="s">
        <v>22</v>
      </c>
      <c r="J405" s="41">
        <f>VLOOKUP(I405,'Money Won'!$A$2:$B$89,2,0)</f>
        <v>386375</v>
      </c>
      <c r="K405" s="42" t="s">
        <v>21</v>
      </c>
      <c r="L405" s="41">
        <f>VLOOKUP(K405,'Money Won'!$A$2:$B$89,2,0)</f>
        <v>286000</v>
      </c>
      <c r="M405" s="14" t="s">
        <v>46</v>
      </c>
      <c r="N405" s="15">
        <f>VLOOKUP(M405,'Money Won'!$A$2:$B$89,2,0)</f>
        <v>154000</v>
      </c>
      <c r="O405" s="14" t="s">
        <v>80</v>
      </c>
      <c r="P405" s="15">
        <f>VLOOKUP(O405,'Money Won'!$A$2:$B$89,2,0)</f>
        <v>76450</v>
      </c>
      <c r="Q405" s="111" t="s">
        <v>72</v>
      </c>
      <c r="R405" s="15">
        <f>VLOOKUP(Q405,'Money Won'!$A$2:$B$89,2,0)</f>
        <v>10000</v>
      </c>
      <c r="S405" s="16" t="s">
        <v>23</v>
      </c>
      <c r="T405" s="17">
        <f>VLOOKUP(S405,'Money Won'!$A$2:$B$89,2,0)</f>
        <v>63663</v>
      </c>
      <c r="U405" s="116" t="s">
        <v>71</v>
      </c>
      <c r="V405" s="17">
        <f>VLOOKUP(U405,'Money Won'!$A$2:$B$89,2,0)</f>
        <v>10000</v>
      </c>
      <c r="W405" s="16" t="s">
        <v>117</v>
      </c>
      <c r="X405" s="17">
        <f>VLOOKUP(W405,'Money Won'!$A$2:$B$89,2,0)</f>
        <v>35200</v>
      </c>
      <c r="Y405" s="115" t="s">
        <v>44</v>
      </c>
      <c r="Z405" s="19">
        <f>VLOOKUP(Y405,'Money Won'!$A$2:$B$89,2,0)</f>
        <v>10000</v>
      </c>
      <c r="AA405" s="20" t="s">
        <v>131</v>
      </c>
      <c r="AB405" s="19">
        <f>VLOOKUP(AA405,'Money Won'!$A$2:$B$89,2,0)</f>
        <v>27060</v>
      </c>
      <c r="AC405" s="20" t="s">
        <v>130</v>
      </c>
      <c r="AD405" s="19">
        <f>VLOOKUP(AC405,'Money Won'!$A$2:$B$89,2,0)</f>
        <v>386375</v>
      </c>
      <c r="AE405" s="113" t="s">
        <v>27</v>
      </c>
      <c r="AF405" s="46">
        <f>VLOOKUP(AE405,'Money Won'!$A$2:$B$89,2,0)</f>
        <v>10000</v>
      </c>
      <c r="AG405" s="47" t="s">
        <v>87</v>
      </c>
      <c r="AH405" s="46">
        <f>VLOOKUP(AG405,'Money Won'!$A$2:$B$89,2,0)</f>
        <v>46200</v>
      </c>
      <c r="AI405" s="110" t="s">
        <v>136</v>
      </c>
      <c r="AJ405" s="36">
        <f>VLOOKUP(AI405,'Money Won'!$A$2:$B$89,2,0)</f>
        <v>0</v>
      </c>
    </row>
    <row r="406" spans="1:36" x14ac:dyDescent="0.2">
      <c r="A406" s="1">
        <v>38</v>
      </c>
      <c r="B406" s="13" t="s">
        <v>352</v>
      </c>
      <c r="C406" s="13" t="s">
        <v>350</v>
      </c>
      <c r="D406" s="13" t="s">
        <v>351</v>
      </c>
      <c r="E406" s="1" t="s">
        <v>140</v>
      </c>
      <c r="F406" s="1" t="s">
        <v>106</v>
      </c>
      <c r="G406" s="32" t="s">
        <v>106</v>
      </c>
      <c r="H406" s="26">
        <f t="shared" si="6"/>
        <v>1498925</v>
      </c>
      <c r="I406" s="40" t="s">
        <v>21</v>
      </c>
      <c r="J406" s="41">
        <f>VLOOKUP(I406,'Money Won'!$A$2:$B$89,2,0)</f>
        <v>286000</v>
      </c>
      <c r="K406" s="42" t="s">
        <v>31</v>
      </c>
      <c r="L406" s="41">
        <f>VLOOKUP(K406,'Money Won'!$A$2:$B$89,2,0)</f>
        <v>170500</v>
      </c>
      <c r="M406" s="14" t="s">
        <v>68</v>
      </c>
      <c r="N406" s="15">
        <f>VLOOKUP(M406,'Money Won'!$A$2:$B$89,2,0)</f>
        <v>192500</v>
      </c>
      <c r="O406" s="14" t="s">
        <v>60</v>
      </c>
      <c r="P406" s="15">
        <f>VLOOKUP(O406,'Money Won'!$A$2:$B$89,2,0)</f>
        <v>386375</v>
      </c>
      <c r="Q406" s="14" t="s">
        <v>80</v>
      </c>
      <c r="R406" s="15">
        <f>VLOOKUP(Q406,'Money Won'!$A$2:$B$89,2,0)</f>
        <v>76450</v>
      </c>
      <c r="S406" s="16" t="s">
        <v>113</v>
      </c>
      <c r="T406" s="17">
        <f>VLOOKUP(S406,'Money Won'!$A$2:$B$89,2,0)</f>
        <v>192500</v>
      </c>
      <c r="U406" s="116" t="s">
        <v>71</v>
      </c>
      <c r="V406" s="17">
        <f>VLOOKUP(U406,'Money Won'!$A$2:$B$89,2,0)</f>
        <v>10000</v>
      </c>
      <c r="W406" s="116" t="s">
        <v>105</v>
      </c>
      <c r="X406" s="17">
        <f>VLOOKUP(W406,'Money Won'!$A$2:$B$89,2,0)</f>
        <v>10000</v>
      </c>
      <c r="Y406" s="115" t="s">
        <v>44</v>
      </c>
      <c r="Z406" s="19">
        <f>VLOOKUP(Y406,'Money Won'!$A$2:$B$89,2,0)</f>
        <v>10000</v>
      </c>
      <c r="AA406" s="20" t="s">
        <v>33</v>
      </c>
      <c r="AB406" s="19">
        <f>VLOOKUP(AA406,'Money Won'!$A$2:$B$89,2,0)</f>
        <v>46200</v>
      </c>
      <c r="AC406" s="20" t="s">
        <v>128</v>
      </c>
      <c r="AD406" s="19">
        <f>VLOOKUP(AC406,'Money Won'!$A$2:$B$89,2,0)</f>
        <v>26000</v>
      </c>
      <c r="AE406" s="45" t="s">
        <v>28</v>
      </c>
      <c r="AF406" s="46">
        <f>VLOOKUP(AE406,'Money Won'!$A$2:$B$89,2,0)</f>
        <v>46200</v>
      </c>
      <c r="AG406" s="47" t="s">
        <v>87</v>
      </c>
      <c r="AH406" s="46">
        <f>VLOOKUP(AG406,'Money Won'!$A$2:$B$89,2,0)</f>
        <v>46200</v>
      </c>
      <c r="AI406" s="110" t="s">
        <v>133</v>
      </c>
      <c r="AJ406" s="36">
        <f>VLOOKUP(AI406,'Money Won'!$A$2:$B$89,2,0)</f>
        <v>0</v>
      </c>
    </row>
    <row r="407" spans="1:36" x14ac:dyDescent="0.2">
      <c r="A407" s="22">
        <v>433</v>
      </c>
      <c r="B407" s="13" t="s">
        <v>1063</v>
      </c>
      <c r="C407" s="13" t="s">
        <v>1062</v>
      </c>
      <c r="D407" s="13" t="s">
        <v>498</v>
      </c>
      <c r="E407" s="1" t="s">
        <v>151</v>
      </c>
      <c r="F407" s="1" t="s">
        <v>1053</v>
      </c>
      <c r="G407" s="24" t="s">
        <v>1053</v>
      </c>
      <c r="H407" s="26">
        <f t="shared" si="6"/>
        <v>1498348</v>
      </c>
      <c r="I407" s="40" t="s">
        <v>31</v>
      </c>
      <c r="J407" s="41">
        <f>VLOOKUP(I407,'Money Won'!$A$2:$B$89,2,0)</f>
        <v>170500</v>
      </c>
      <c r="K407" s="42" t="s">
        <v>22</v>
      </c>
      <c r="L407" s="41">
        <f>VLOOKUP(K407,'Money Won'!$A$2:$B$89,2,0)</f>
        <v>386375</v>
      </c>
      <c r="M407" s="14" t="s">
        <v>25</v>
      </c>
      <c r="N407" s="15">
        <f>VLOOKUP(M407,'Money Won'!$A$2:$B$89,2,0)</f>
        <v>528000</v>
      </c>
      <c r="O407" s="111" t="s">
        <v>103</v>
      </c>
      <c r="P407" s="15">
        <f>VLOOKUP(O407,'Money Won'!$A$2:$B$89,2,0)</f>
        <v>10000</v>
      </c>
      <c r="Q407" s="111" t="s">
        <v>43</v>
      </c>
      <c r="R407" s="15">
        <f>VLOOKUP(Q407,'Money Won'!$A$2:$B$89,2,0)</f>
        <v>10000</v>
      </c>
      <c r="S407" s="16" t="s">
        <v>23</v>
      </c>
      <c r="T407" s="17">
        <f>VLOOKUP(S407,'Money Won'!$A$2:$B$89,2,0)</f>
        <v>63663</v>
      </c>
      <c r="U407" s="16" t="s">
        <v>88</v>
      </c>
      <c r="V407" s="17">
        <f>VLOOKUP(U407,'Money Won'!$A$2:$B$89,2,0)</f>
        <v>128150</v>
      </c>
      <c r="W407" s="16" t="s">
        <v>115</v>
      </c>
      <c r="X407" s="17">
        <f>VLOOKUP(W407,'Money Won'!$A$2:$B$89,2,0)</f>
        <v>46200</v>
      </c>
      <c r="Y407" s="115" t="s">
        <v>122</v>
      </c>
      <c r="Z407" s="19">
        <f>VLOOKUP(Y407,'Money Won'!$A$2:$B$89,2,0)</f>
        <v>10000</v>
      </c>
      <c r="AA407" s="20" t="s">
        <v>131</v>
      </c>
      <c r="AB407" s="19">
        <f>VLOOKUP(AA407,'Money Won'!$A$2:$B$89,2,0)</f>
        <v>27060</v>
      </c>
      <c r="AC407" s="20" t="s">
        <v>128</v>
      </c>
      <c r="AD407" s="19">
        <f>VLOOKUP(AC407,'Money Won'!$A$2:$B$89,2,0)</f>
        <v>26000</v>
      </c>
      <c r="AE407" s="45" t="s">
        <v>28</v>
      </c>
      <c r="AF407" s="46">
        <f>VLOOKUP(AE407,'Money Won'!$A$2:$B$89,2,0)</f>
        <v>46200</v>
      </c>
      <c r="AG407" s="47" t="s">
        <v>87</v>
      </c>
      <c r="AH407" s="46">
        <f>VLOOKUP(AG407,'Money Won'!$A$2:$B$89,2,0)</f>
        <v>46200</v>
      </c>
      <c r="AI407" s="110" t="s">
        <v>136</v>
      </c>
      <c r="AJ407" s="36">
        <f>VLOOKUP(AI407,'Money Won'!$A$2:$B$89,2,0)</f>
        <v>0</v>
      </c>
    </row>
    <row r="408" spans="1:36" x14ac:dyDescent="0.2">
      <c r="A408" s="1">
        <v>138</v>
      </c>
      <c r="B408" s="13" t="s">
        <v>550</v>
      </c>
      <c r="C408" s="13" t="s">
        <v>549</v>
      </c>
      <c r="D408" s="13" t="s">
        <v>550</v>
      </c>
      <c r="E408" s="1" t="s">
        <v>140</v>
      </c>
      <c r="F408" s="1" t="s">
        <v>106</v>
      </c>
      <c r="G408" s="32" t="s">
        <v>106</v>
      </c>
      <c r="H408" s="26">
        <f t="shared" si="6"/>
        <v>1495163</v>
      </c>
      <c r="I408" s="40" t="s">
        <v>54</v>
      </c>
      <c r="J408" s="41">
        <f>VLOOKUP(I408,'Money Won'!$A$2:$B$89,2,0)</f>
        <v>231000</v>
      </c>
      <c r="K408" s="42" t="s">
        <v>63</v>
      </c>
      <c r="L408" s="41">
        <f>VLOOKUP(K408,'Money Won'!$A$2:$B$89,2,0)</f>
        <v>386375</v>
      </c>
      <c r="M408" s="14" t="s">
        <v>68</v>
      </c>
      <c r="N408" s="15">
        <f>VLOOKUP(M408,'Money Won'!$A$2:$B$89,2,0)</f>
        <v>192500</v>
      </c>
      <c r="O408" s="14" t="s">
        <v>32</v>
      </c>
      <c r="P408" s="15">
        <f>VLOOKUP(O408,'Money Won'!$A$2:$B$89,2,0)</f>
        <v>319000</v>
      </c>
      <c r="Q408" s="14" t="s">
        <v>80</v>
      </c>
      <c r="R408" s="15">
        <f>VLOOKUP(Q408,'Money Won'!$A$2:$B$89,2,0)</f>
        <v>76450</v>
      </c>
      <c r="S408" s="116" t="s">
        <v>92</v>
      </c>
      <c r="T408" s="17">
        <f>VLOOKUP(S408,'Money Won'!$A$2:$B$89,2,0)</f>
        <v>10000</v>
      </c>
      <c r="U408" s="16" t="s">
        <v>23</v>
      </c>
      <c r="V408" s="17">
        <f>VLOOKUP(U408,'Money Won'!$A$2:$B$89,2,0)</f>
        <v>63663</v>
      </c>
      <c r="W408" s="16" t="s">
        <v>115</v>
      </c>
      <c r="X408" s="17">
        <f>VLOOKUP(W408,'Money Won'!$A$2:$B$89,2,0)</f>
        <v>46200</v>
      </c>
      <c r="Y408" s="115" t="s">
        <v>61</v>
      </c>
      <c r="Z408" s="19">
        <f>VLOOKUP(Y408,'Money Won'!$A$2:$B$89,2,0)</f>
        <v>10000</v>
      </c>
      <c r="AA408" s="114" t="s">
        <v>44</v>
      </c>
      <c r="AB408" s="19">
        <f>VLOOKUP(AA408,'Money Won'!$A$2:$B$89,2,0)</f>
        <v>10000</v>
      </c>
      <c r="AC408" s="20" t="s">
        <v>82</v>
      </c>
      <c r="AD408" s="19">
        <f>VLOOKUP(AC408,'Money Won'!$A$2:$B$89,2,0)</f>
        <v>93775</v>
      </c>
      <c r="AE408" s="45" t="s">
        <v>28</v>
      </c>
      <c r="AF408" s="46">
        <f>VLOOKUP(AE408,'Money Won'!$A$2:$B$89,2,0)</f>
        <v>46200</v>
      </c>
      <c r="AG408" s="112" t="s">
        <v>94</v>
      </c>
      <c r="AH408" s="46">
        <f>VLOOKUP(AG408,'Money Won'!$A$2:$B$89,2,0)</f>
        <v>10000</v>
      </c>
      <c r="AI408" s="110" t="s">
        <v>138</v>
      </c>
      <c r="AJ408" s="36">
        <f>VLOOKUP(AI408,'Money Won'!$A$2:$B$89,2,0)</f>
        <v>0</v>
      </c>
    </row>
    <row r="409" spans="1:36" x14ac:dyDescent="0.2">
      <c r="A409" s="1">
        <v>45</v>
      </c>
      <c r="B409" s="13" t="s">
        <v>311</v>
      </c>
      <c r="C409" s="13" t="s">
        <v>309</v>
      </c>
      <c r="D409" s="13" t="s">
        <v>313</v>
      </c>
      <c r="E409" s="1" t="s">
        <v>140</v>
      </c>
      <c r="F409" s="1" t="s">
        <v>106</v>
      </c>
      <c r="G409" s="32" t="s">
        <v>106</v>
      </c>
      <c r="H409" s="26">
        <f t="shared" si="6"/>
        <v>1487115</v>
      </c>
      <c r="I409" s="40" t="s">
        <v>38</v>
      </c>
      <c r="J409" s="41">
        <f>VLOOKUP(I409,'Money Won'!$A$2:$B$89,2,0)</f>
        <v>128150</v>
      </c>
      <c r="K409" s="42" t="s">
        <v>54</v>
      </c>
      <c r="L409" s="41">
        <f>VLOOKUP(K409,'Money Won'!$A$2:$B$89,2,0)</f>
        <v>231000</v>
      </c>
      <c r="M409" s="14" t="s">
        <v>60</v>
      </c>
      <c r="N409" s="15">
        <f>VLOOKUP(M409,'Money Won'!$A$2:$B$89,2,0)</f>
        <v>386375</v>
      </c>
      <c r="O409" s="14" t="s">
        <v>83</v>
      </c>
      <c r="P409" s="15">
        <f>VLOOKUP(O409,'Money Won'!$A$2:$B$89,2,0)</f>
        <v>231000</v>
      </c>
      <c r="Q409" s="14" t="s">
        <v>47</v>
      </c>
      <c r="R409" s="15">
        <f>VLOOKUP(Q409,'Money Won'!$A$2:$B$89,2,0)</f>
        <v>170500</v>
      </c>
      <c r="S409" s="16" t="s">
        <v>98</v>
      </c>
      <c r="T409" s="17">
        <f>VLOOKUP(S409,'Money Won'!$A$2:$B$89,2,0)</f>
        <v>30140</v>
      </c>
      <c r="U409" s="116" t="s">
        <v>104</v>
      </c>
      <c r="V409" s="17">
        <f>VLOOKUP(U409,'Money Won'!$A$2:$B$89,2,0)</f>
        <v>10000</v>
      </c>
      <c r="W409" s="16" t="s">
        <v>115</v>
      </c>
      <c r="X409" s="17">
        <f>VLOOKUP(W409,'Money Won'!$A$2:$B$89,2,0)</f>
        <v>46200</v>
      </c>
      <c r="Y409" s="115" t="s">
        <v>44</v>
      </c>
      <c r="Z409" s="19">
        <f>VLOOKUP(Y409,'Money Won'!$A$2:$B$89,2,0)</f>
        <v>10000</v>
      </c>
      <c r="AA409" s="20" t="s">
        <v>26</v>
      </c>
      <c r="AB409" s="19">
        <f>VLOOKUP(AA409,'Money Won'!$A$2:$B$89,2,0)</f>
        <v>93775</v>
      </c>
      <c r="AC409" s="20" t="s">
        <v>82</v>
      </c>
      <c r="AD409" s="19">
        <f>VLOOKUP(AC409,'Money Won'!$A$2:$B$89,2,0)</f>
        <v>93775</v>
      </c>
      <c r="AE409" s="113" t="s">
        <v>27</v>
      </c>
      <c r="AF409" s="46">
        <f>VLOOKUP(AE409,'Money Won'!$A$2:$B$89,2,0)</f>
        <v>10000</v>
      </c>
      <c r="AG409" s="47" t="s">
        <v>28</v>
      </c>
      <c r="AH409" s="46">
        <f>VLOOKUP(AG409,'Money Won'!$A$2:$B$89,2,0)</f>
        <v>46200</v>
      </c>
      <c r="AI409" s="110" t="s">
        <v>133</v>
      </c>
      <c r="AJ409" s="36">
        <f>VLOOKUP(AI409,'Money Won'!$A$2:$B$89,2,0)</f>
        <v>0</v>
      </c>
    </row>
    <row r="410" spans="1:36" x14ac:dyDescent="0.2">
      <c r="A410" s="22">
        <v>289</v>
      </c>
      <c r="B410" s="13" t="s">
        <v>242</v>
      </c>
      <c r="C410" s="13" t="s">
        <v>240</v>
      </c>
      <c r="D410" s="13" t="s">
        <v>245</v>
      </c>
      <c r="E410" s="1" t="s">
        <v>140</v>
      </c>
      <c r="F410" s="1" t="s">
        <v>106</v>
      </c>
      <c r="G410" s="32" t="s">
        <v>106</v>
      </c>
      <c r="H410" s="26">
        <f t="shared" si="6"/>
        <v>1484338</v>
      </c>
      <c r="I410" s="40" t="s">
        <v>31</v>
      </c>
      <c r="J410" s="41">
        <f>VLOOKUP(I410,'Money Won'!$A$2:$B$89,2,0)</f>
        <v>170500</v>
      </c>
      <c r="K410" s="42" t="s">
        <v>21</v>
      </c>
      <c r="L410" s="41">
        <f>VLOOKUP(K410,'Money Won'!$A$2:$B$89,2,0)</f>
        <v>286000</v>
      </c>
      <c r="M410" s="14" t="s">
        <v>46</v>
      </c>
      <c r="N410" s="15">
        <f>VLOOKUP(M410,'Money Won'!$A$2:$B$89,2,0)</f>
        <v>154000</v>
      </c>
      <c r="O410" s="14" t="s">
        <v>47</v>
      </c>
      <c r="P410" s="15">
        <f>VLOOKUP(O410,'Money Won'!$A$2:$B$89,2,0)</f>
        <v>170500</v>
      </c>
      <c r="Q410" s="14" t="s">
        <v>55</v>
      </c>
      <c r="R410" s="15">
        <f>VLOOKUP(Q410,'Money Won'!$A$2:$B$89,2,0)</f>
        <v>231000</v>
      </c>
      <c r="S410" s="16" t="s">
        <v>23</v>
      </c>
      <c r="T410" s="17">
        <f>VLOOKUP(S410,'Money Won'!$A$2:$B$89,2,0)</f>
        <v>63663</v>
      </c>
      <c r="U410" s="116" t="s">
        <v>92</v>
      </c>
      <c r="V410" s="17">
        <f>VLOOKUP(U410,'Money Won'!$A$2:$B$89,2,0)</f>
        <v>10000</v>
      </c>
      <c r="W410" s="16" t="s">
        <v>113</v>
      </c>
      <c r="X410" s="17">
        <f>VLOOKUP(W410,'Money Won'!$A$2:$B$89,2,0)</f>
        <v>192500</v>
      </c>
      <c r="Y410" s="18" t="s">
        <v>33</v>
      </c>
      <c r="Z410" s="19">
        <f>VLOOKUP(Y410,'Money Won'!$A$2:$B$89,2,0)</f>
        <v>46200</v>
      </c>
      <c r="AA410" s="20" t="s">
        <v>64</v>
      </c>
      <c r="AB410" s="19">
        <f>VLOOKUP(AA410,'Money Won'!$A$2:$B$89,2,0)</f>
        <v>93775</v>
      </c>
      <c r="AC410" s="114" t="s">
        <v>123</v>
      </c>
      <c r="AD410" s="19">
        <f>VLOOKUP(AC410,'Money Won'!$A$2:$B$89,2,0)</f>
        <v>10000</v>
      </c>
      <c r="AE410" s="45" t="s">
        <v>28</v>
      </c>
      <c r="AF410" s="46">
        <f>VLOOKUP(AE410,'Money Won'!$A$2:$B$89,2,0)</f>
        <v>46200</v>
      </c>
      <c r="AG410" s="112" t="s">
        <v>132</v>
      </c>
      <c r="AH410" s="46">
        <f>VLOOKUP(AG410,'Money Won'!$A$2:$B$89,2,0)</f>
        <v>10000</v>
      </c>
      <c r="AI410" s="110" t="s">
        <v>136</v>
      </c>
      <c r="AJ410" s="36">
        <f>VLOOKUP(AI410,'Money Won'!$A$2:$B$89,2,0)</f>
        <v>0</v>
      </c>
    </row>
    <row r="411" spans="1:36" x14ac:dyDescent="0.2">
      <c r="A411" s="1">
        <v>287</v>
      </c>
      <c r="B411" s="13" t="s">
        <v>375</v>
      </c>
      <c r="C411" s="13" t="s">
        <v>373</v>
      </c>
      <c r="D411" s="13" t="s">
        <v>376</v>
      </c>
      <c r="E411" s="1" t="s">
        <v>140</v>
      </c>
      <c r="F411" s="1" t="s">
        <v>106</v>
      </c>
      <c r="G411" s="32" t="s">
        <v>106</v>
      </c>
      <c r="H411" s="26">
        <f t="shared" si="6"/>
        <v>1481625</v>
      </c>
      <c r="I411" s="40" t="s">
        <v>63</v>
      </c>
      <c r="J411" s="41">
        <f>VLOOKUP(I411,'Money Won'!$A$2:$B$89,2,0)</f>
        <v>386375</v>
      </c>
      <c r="K411" s="42" t="s">
        <v>52</v>
      </c>
      <c r="L411" s="41">
        <f>VLOOKUP(K411,'Money Won'!$A$2:$B$89,2,0)</f>
        <v>55275</v>
      </c>
      <c r="M411" s="111" t="s">
        <v>43</v>
      </c>
      <c r="N411" s="15">
        <f>VLOOKUP(M411,'Money Won'!$A$2:$B$89,2,0)</f>
        <v>10000</v>
      </c>
      <c r="O411" s="14" t="s">
        <v>80</v>
      </c>
      <c r="P411" s="15">
        <f>VLOOKUP(O411,'Money Won'!$A$2:$B$89,2,0)</f>
        <v>76450</v>
      </c>
      <c r="Q411" s="14" t="s">
        <v>47</v>
      </c>
      <c r="R411" s="15">
        <f>VLOOKUP(Q411,'Money Won'!$A$2:$B$89,2,0)</f>
        <v>170500</v>
      </c>
      <c r="S411" s="16" t="s">
        <v>114</v>
      </c>
      <c r="T411" s="17">
        <f>VLOOKUP(S411,'Money Won'!$A$2:$B$89,2,0)</f>
        <v>35200</v>
      </c>
      <c r="U411" s="16" t="s">
        <v>78</v>
      </c>
      <c r="V411" s="17">
        <f>VLOOKUP(U411,'Money Won'!$A$2:$B$89,2,0)</f>
        <v>55275</v>
      </c>
      <c r="W411" s="116" t="s">
        <v>70</v>
      </c>
      <c r="X411" s="17">
        <f>VLOOKUP(W411,'Money Won'!$A$2:$B$89,2,0)</f>
        <v>10000</v>
      </c>
      <c r="Y411" s="115" t="s">
        <v>44</v>
      </c>
      <c r="Z411" s="19">
        <f>VLOOKUP(Y411,'Money Won'!$A$2:$B$89,2,0)</f>
        <v>10000</v>
      </c>
      <c r="AA411" s="20" t="s">
        <v>26</v>
      </c>
      <c r="AB411" s="19">
        <f>VLOOKUP(AA411,'Money Won'!$A$2:$B$89,2,0)</f>
        <v>93775</v>
      </c>
      <c r="AC411" s="20" t="s">
        <v>130</v>
      </c>
      <c r="AD411" s="19">
        <f>VLOOKUP(AC411,'Money Won'!$A$2:$B$89,2,0)</f>
        <v>386375</v>
      </c>
      <c r="AE411" s="45" t="s">
        <v>28</v>
      </c>
      <c r="AF411" s="46">
        <f>VLOOKUP(AE411,'Money Won'!$A$2:$B$89,2,0)</f>
        <v>46200</v>
      </c>
      <c r="AG411" s="47" t="s">
        <v>87</v>
      </c>
      <c r="AH411" s="46">
        <f>VLOOKUP(AG411,'Money Won'!$A$2:$B$89,2,0)</f>
        <v>46200</v>
      </c>
      <c r="AI411" s="35" t="s">
        <v>134</v>
      </c>
      <c r="AJ411" s="36">
        <f>VLOOKUP(AI411,'Money Won'!$A$2:$B$89,2,0)</f>
        <v>100000</v>
      </c>
    </row>
    <row r="412" spans="1:36" x14ac:dyDescent="0.2">
      <c r="A412" s="1">
        <v>300</v>
      </c>
      <c r="B412" s="13" t="s">
        <v>495</v>
      </c>
      <c r="C412" s="13" t="s">
        <v>491</v>
      </c>
      <c r="D412" s="13" t="s">
        <v>492</v>
      </c>
      <c r="E412" s="1" t="s">
        <v>140</v>
      </c>
      <c r="F412" s="1" t="s">
        <v>106</v>
      </c>
      <c r="G412" s="32" t="s">
        <v>106</v>
      </c>
      <c r="H412" s="26">
        <f t="shared" si="6"/>
        <v>1481588</v>
      </c>
      <c r="I412" s="40" t="s">
        <v>54</v>
      </c>
      <c r="J412" s="41">
        <f>VLOOKUP(I412,'Money Won'!$A$2:$B$89,2,0)</f>
        <v>231000</v>
      </c>
      <c r="K412" s="42" t="s">
        <v>63</v>
      </c>
      <c r="L412" s="41">
        <f>VLOOKUP(K412,'Money Won'!$A$2:$B$89,2,0)</f>
        <v>386375</v>
      </c>
      <c r="M412" s="14" t="s">
        <v>57</v>
      </c>
      <c r="N412" s="15">
        <f>VLOOKUP(M412,'Money Won'!$A$2:$B$89,2,0)</f>
        <v>63663</v>
      </c>
      <c r="O412" s="14" t="s">
        <v>80</v>
      </c>
      <c r="P412" s="15">
        <f>VLOOKUP(O412,'Money Won'!$A$2:$B$89,2,0)</f>
        <v>76450</v>
      </c>
      <c r="Q412" s="111" t="s">
        <v>72</v>
      </c>
      <c r="R412" s="15">
        <f>VLOOKUP(Q412,'Money Won'!$A$2:$B$89,2,0)</f>
        <v>10000</v>
      </c>
      <c r="S412" s="16" t="s">
        <v>116</v>
      </c>
      <c r="T412" s="17">
        <f>VLOOKUP(S412,'Money Won'!$A$2:$B$89,2,0)</f>
        <v>286000</v>
      </c>
      <c r="U412" s="16" t="s">
        <v>88</v>
      </c>
      <c r="V412" s="17">
        <f>VLOOKUP(U412,'Money Won'!$A$2:$B$89,2,0)</f>
        <v>128150</v>
      </c>
      <c r="W412" s="16" t="s">
        <v>115</v>
      </c>
      <c r="X412" s="17">
        <f>VLOOKUP(W412,'Money Won'!$A$2:$B$89,2,0)</f>
        <v>46200</v>
      </c>
      <c r="Y412" s="18" t="s">
        <v>26</v>
      </c>
      <c r="Z412" s="19">
        <f>VLOOKUP(Y412,'Money Won'!$A$2:$B$89,2,0)</f>
        <v>93775</v>
      </c>
      <c r="AA412" s="20" t="s">
        <v>82</v>
      </c>
      <c r="AB412" s="19">
        <f>VLOOKUP(AA412,'Money Won'!$A$2:$B$89,2,0)</f>
        <v>93775</v>
      </c>
      <c r="AC412" s="114" t="s">
        <v>91</v>
      </c>
      <c r="AD412" s="19">
        <f>VLOOKUP(AC412,'Money Won'!$A$2:$B$89,2,0)</f>
        <v>10000</v>
      </c>
      <c r="AE412" s="113" t="s">
        <v>27</v>
      </c>
      <c r="AF412" s="46">
        <f>VLOOKUP(AE412,'Money Won'!$A$2:$B$89,2,0)</f>
        <v>10000</v>
      </c>
      <c r="AG412" s="47" t="s">
        <v>28</v>
      </c>
      <c r="AH412" s="46">
        <f>VLOOKUP(AG412,'Money Won'!$A$2:$B$89,2,0)</f>
        <v>46200</v>
      </c>
      <c r="AI412" s="110" t="s">
        <v>138</v>
      </c>
      <c r="AJ412" s="36">
        <f>VLOOKUP(AI412,'Money Won'!$A$2:$B$89,2,0)</f>
        <v>0</v>
      </c>
    </row>
    <row r="413" spans="1:36" x14ac:dyDescent="0.2">
      <c r="A413" s="22">
        <v>31</v>
      </c>
      <c r="B413" s="13" t="s">
        <v>867</v>
      </c>
      <c r="C413" s="13" t="s">
        <v>861</v>
      </c>
      <c r="D413" s="13" t="s">
        <v>863</v>
      </c>
      <c r="E413" s="1" t="s">
        <v>140</v>
      </c>
      <c r="F413" s="1" t="s">
        <v>106</v>
      </c>
      <c r="G413" s="32" t="s">
        <v>106</v>
      </c>
      <c r="H413" s="26">
        <f t="shared" si="6"/>
        <v>1476325</v>
      </c>
      <c r="I413" s="40" t="s">
        <v>63</v>
      </c>
      <c r="J413" s="41">
        <f>VLOOKUP(I413,'Money Won'!$A$2:$B$89,2,0)</f>
        <v>386375</v>
      </c>
      <c r="K413" s="42" t="s">
        <v>52</v>
      </c>
      <c r="L413" s="41">
        <f>VLOOKUP(K413,'Money Won'!$A$2:$B$89,2,0)</f>
        <v>55275</v>
      </c>
      <c r="M413" s="14" t="s">
        <v>46</v>
      </c>
      <c r="N413" s="15">
        <f>VLOOKUP(M413,'Money Won'!$A$2:$B$89,2,0)</f>
        <v>154000</v>
      </c>
      <c r="O413" s="14" t="s">
        <v>83</v>
      </c>
      <c r="P413" s="15">
        <f>VLOOKUP(O413,'Money Won'!$A$2:$B$89,2,0)</f>
        <v>231000</v>
      </c>
      <c r="Q413" s="14" t="s">
        <v>55</v>
      </c>
      <c r="R413" s="15">
        <f>VLOOKUP(Q413,'Money Won'!$A$2:$B$89,2,0)</f>
        <v>231000</v>
      </c>
      <c r="S413" s="116" t="s">
        <v>85</v>
      </c>
      <c r="T413" s="17">
        <f>VLOOKUP(S413,'Money Won'!$A$2:$B$89,2,0)</f>
        <v>10000</v>
      </c>
      <c r="U413" s="16" t="s">
        <v>24</v>
      </c>
      <c r="V413" s="17">
        <f>VLOOKUP(U413,'Money Won'!$A$2:$B$89,2,0)</f>
        <v>46200</v>
      </c>
      <c r="W413" s="16" t="s">
        <v>113</v>
      </c>
      <c r="X413" s="17">
        <f>VLOOKUP(W413,'Money Won'!$A$2:$B$89,2,0)</f>
        <v>192500</v>
      </c>
      <c r="Y413" s="115" t="s">
        <v>61</v>
      </c>
      <c r="Z413" s="19">
        <f>VLOOKUP(Y413,'Money Won'!$A$2:$B$89,2,0)</f>
        <v>10000</v>
      </c>
      <c r="AA413" s="114" t="s">
        <v>44</v>
      </c>
      <c r="AB413" s="19">
        <f>VLOOKUP(AA413,'Money Won'!$A$2:$B$89,2,0)</f>
        <v>10000</v>
      </c>
      <c r="AC413" s="20" t="s">
        <v>82</v>
      </c>
      <c r="AD413" s="19">
        <f>VLOOKUP(AC413,'Money Won'!$A$2:$B$89,2,0)</f>
        <v>93775</v>
      </c>
      <c r="AE413" s="113" t="s">
        <v>27</v>
      </c>
      <c r="AF413" s="46">
        <f>VLOOKUP(AE413,'Money Won'!$A$2:$B$89,2,0)</f>
        <v>10000</v>
      </c>
      <c r="AG413" s="47" t="s">
        <v>28</v>
      </c>
      <c r="AH413" s="46">
        <f>VLOOKUP(AG413,'Money Won'!$A$2:$B$89,2,0)</f>
        <v>46200</v>
      </c>
      <c r="AI413" s="110" t="s">
        <v>136</v>
      </c>
      <c r="AJ413" s="36">
        <f>VLOOKUP(AI413,'Money Won'!$A$2:$B$89,2,0)</f>
        <v>0</v>
      </c>
    </row>
    <row r="414" spans="1:36" x14ac:dyDescent="0.2">
      <c r="A414" s="1">
        <v>246</v>
      </c>
      <c r="B414" s="13" t="s">
        <v>237</v>
      </c>
      <c r="C414" s="13" t="s">
        <v>232</v>
      </c>
      <c r="D414" s="13" t="s">
        <v>233</v>
      </c>
      <c r="E414" s="1" t="s">
        <v>140</v>
      </c>
      <c r="F414" s="1" t="s">
        <v>106</v>
      </c>
      <c r="G414" s="32" t="s">
        <v>106</v>
      </c>
      <c r="H414" s="26">
        <f t="shared" si="6"/>
        <v>1474495</v>
      </c>
      <c r="I414" s="40" t="s">
        <v>54</v>
      </c>
      <c r="J414" s="41">
        <f>VLOOKUP(I414,'Money Won'!$A$2:$B$89,2,0)</f>
        <v>231000</v>
      </c>
      <c r="K414" s="42" t="s">
        <v>21</v>
      </c>
      <c r="L414" s="41">
        <f>VLOOKUP(K414,'Money Won'!$A$2:$B$89,2,0)</f>
        <v>286000</v>
      </c>
      <c r="M414" s="14" t="s">
        <v>46</v>
      </c>
      <c r="N414" s="15">
        <f>VLOOKUP(M414,'Money Won'!$A$2:$B$89,2,0)</f>
        <v>154000</v>
      </c>
      <c r="O414" s="14" t="s">
        <v>83</v>
      </c>
      <c r="P414" s="15">
        <f>VLOOKUP(O414,'Money Won'!$A$2:$B$89,2,0)</f>
        <v>231000</v>
      </c>
      <c r="Q414" s="111" t="s">
        <v>43</v>
      </c>
      <c r="R414" s="15">
        <f>VLOOKUP(Q414,'Money Won'!$A$2:$B$89,2,0)</f>
        <v>10000</v>
      </c>
      <c r="S414" s="116" t="s">
        <v>92</v>
      </c>
      <c r="T414" s="17">
        <f>VLOOKUP(S414,'Money Won'!$A$2:$B$89,2,0)</f>
        <v>10000</v>
      </c>
      <c r="U414" s="16" t="s">
        <v>24</v>
      </c>
      <c r="V414" s="17">
        <f>VLOOKUP(U414,'Money Won'!$A$2:$B$89,2,0)</f>
        <v>46200</v>
      </c>
      <c r="W414" s="16" t="s">
        <v>118</v>
      </c>
      <c r="X414" s="17">
        <f>VLOOKUP(W414,'Money Won'!$A$2:$B$89,2,0)</f>
        <v>27720</v>
      </c>
      <c r="Y414" s="18" t="s">
        <v>128</v>
      </c>
      <c r="Z414" s="19">
        <f>VLOOKUP(Y414,'Money Won'!$A$2:$B$89,2,0)</f>
        <v>26000</v>
      </c>
      <c r="AA414" s="20" t="s">
        <v>130</v>
      </c>
      <c r="AB414" s="19">
        <f>VLOOKUP(AA414,'Money Won'!$A$2:$B$89,2,0)</f>
        <v>386375</v>
      </c>
      <c r="AC414" s="114" t="s">
        <v>123</v>
      </c>
      <c r="AD414" s="19">
        <f>VLOOKUP(AC414,'Money Won'!$A$2:$B$89,2,0)</f>
        <v>10000</v>
      </c>
      <c r="AE414" s="113" t="s">
        <v>27</v>
      </c>
      <c r="AF414" s="46">
        <f>VLOOKUP(AE414,'Money Won'!$A$2:$B$89,2,0)</f>
        <v>10000</v>
      </c>
      <c r="AG414" s="47" t="s">
        <v>87</v>
      </c>
      <c r="AH414" s="46">
        <f>VLOOKUP(AG414,'Money Won'!$A$2:$B$89,2,0)</f>
        <v>46200</v>
      </c>
      <c r="AI414" s="110" t="s">
        <v>136</v>
      </c>
      <c r="AJ414" s="36">
        <f>VLOOKUP(AI414,'Money Won'!$A$2:$B$89,2,0)</f>
        <v>0</v>
      </c>
    </row>
    <row r="415" spans="1:36" x14ac:dyDescent="0.2">
      <c r="A415" s="1">
        <v>93</v>
      </c>
      <c r="B415" s="13" t="s">
        <v>498</v>
      </c>
      <c r="C415" s="13" t="s">
        <v>814</v>
      </c>
      <c r="D415" s="13" t="s">
        <v>498</v>
      </c>
      <c r="E415" s="118" t="s">
        <v>1053</v>
      </c>
      <c r="F415" s="1" t="s">
        <v>1053</v>
      </c>
      <c r="G415" s="32" t="s">
        <v>1053</v>
      </c>
      <c r="H415" s="26">
        <f t="shared" si="6"/>
        <v>1473053</v>
      </c>
      <c r="I415" s="40" t="s">
        <v>31</v>
      </c>
      <c r="J415" s="41">
        <f>VLOOKUP(I415,'Money Won'!$A$2:$B$89,2,0)</f>
        <v>170500</v>
      </c>
      <c r="K415" s="42" t="s">
        <v>52</v>
      </c>
      <c r="L415" s="41">
        <f>VLOOKUP(K415,'Money Won'!$A$2:$B$89,2,0)</f>
        <v>55275</v>
      </c>
      <c r="M415" s="14" t="s">
        <v>25</v>
      </c>
      <c r="N415" s="15">
        <f>VLOOKUP(M415,'Money Won'!$A$2:$B$89,2,0)</f>
        <v>528000</v>
      </c>
      <c r="O415" s="14" t="s">
        <v>57</v>
      </c>
      <c r="P415" s="15">
        <f>VLOOKUP(O415,'Money Won'!$A$2:$B$89,2,0)</f>
        <v>63663</v>
      </c>
      <c r="Q415" s="14" t="s">
        <v>80</v>
      </c>
      <c r="R415" s="15">
        <f>VLOOKUP(Q415,'Money Won'!$A$2:$B$89,2,0)</f>
        <v>76450</v>
      </c>
      <c r="S415" s="16" t="s">
        <v>98</v>
      </c>
      <c r="T415" s="17">
        <f>VLOOKUP(S415,'Money Won'!$A$2:$B$89,2,0)</f>
        <v>30140</v>
      </c>
      <c r="U415" s="16" t="s">
        <v>81</v>
      </c>
      <c r="V415" s="17">
        <f>VLOOKUP(U415,'Money Won'!$A$2:$B$89,2,0)</f>
        <v>76450</v>
      </c>
      <c r="W415" s="116" t="s">
        <v>104</v>
      </c>
      <c r="X415" s="17">
        <f>VLOOKUP(W415,'Money Won'!$A$2:$B$89,2,0)</f>
        <v>10000</v>
      </c>
      <c r="Y415" s="18" t="s">
        <v>130</v>
      </c>
      <c r="Z415" s="19">
        <f>VLOOKUP(Y415,'Money Won'!$A$2:$B$89,2,0)</f>
        <v>386375</v>
      </c>
      <c r="AA415" s="114" t="s">
        <v>91</v>
      </c>
      <c r="AB415" s="19">
        <f>VLOOKUP(AA415,'Money Won'!$A$2:$B$89,2,0)</f>
        <v>10000</v>
      </c>
      <c r="AC415" s="114" t="s">
        <v>121</v>
      </c>
      <c r="AD415" s="19">
        <f>VLOOKUP(AC415,'Money Won'!$A$2:$B$89,2,0)</f>
        <v>10000</v>
      </c>
      <c r="AE415" s="113" t="s">
        <v>132</v>
      </c>
      <c r="AF415" s="46">
        <f>VLOOKUP(AE415,'Money Won'!$A$2:$B$89,2,0)</f>
        <v>10000</v>
      </c>
      <c r="AG415" s="47" t="s">
        <v>87</v>
      </c>
      <c r="AH415" s="46">
        <f>VLOOKUP(AG415,'Money Won'!$A$2:$B$89,2,0)</f>
        <v>46200</v>
      </c>
      <c r="AI415" s="110" t="s">
        <v>138</v>
      </c>
      <c r="AJ415" s="36">
        <f>VLOOKUP(AI415,'Money Won'!$A$2:$B$89,2,0)</f>
        <v>0</v>
      </c>
    </row>
    <row r="416" spans="1:36" x14ac:dyDescent="0.2">
      <c r="A416" s="22">
        <v>266</v>
      </c>
      <c r="B416" s="13" t="s">
        <v>168</v>
      </c>
      <c r="C416" s="13" t="s">
        <v>169</v>
      </c>
      <c r="D416" s="13" t="s">
        <v>168</v>
      </c>
      <c r="E416" s="1" t="s">
        <v>140</v>
      </c>
      <c r="F416" s="1" t="s">
        <v>106</v>
      </c>
      <c r="G416" s="32" t="s">
        <v>106</v>
      </c>
      <c r="H416" s="26">
        <f t="shared" si="6"/>
        <v>1472155</v>
      </c>
      <c r="I416" s="40" t="s">
        <v>54</v>
      </c>
      <c r="J416" s="41">
        <f>VLOOKUP(I416,'Money Won'!$A$2:$B$89,2,0)</f>
        <v>231000</v>
      </c>
      <c r="K416" s="42" t="s">
        <v>63</v>
      </c>
      <c r="L416" s="41">
        <f>VLOOKUP(K416,'Money Won'!$A$2:$B$89,2,0)</f>
        <v>386375</v>
      </c>
      <c r="M416" s="14" t="s">
        <v>68</v>
      </c>
      <c r="N416" s="15">
        <f>VLOOKUP(M416,'Money Won'!$A$2:$B$89,2,0)</f>
        <v>192500</v>
      </c>
      <c r="O416" s="111" t="s">
        <v>43</v>
      </c>
      <c r="P416" s="15">
        <f>VLOOKUP(O416,'Money Won'!$A$2:$B$89,2,0)</f>
        <v>10000</v>
      </c>
      <c r="Q416" s="14" t="s">
        <v>47</v>
      </c>
      <c r="R416" s="15">
        <f>VLOOKUP(Q416,'Money Won'!$A$2:$B$89,2,0)</f>
        <v>170500</v>
      </c>
      <c r="S416" s="16" t="s">
        <v>118</v>
      </c>
      <c r="T416" s="17">
        <f>VLOOKUP(S416,'Money Won'!$A$2:$B$89,2,0)</f>
        <v>27720</v>
      </c>
      <c r="U416" s="16" t="s">
        <v>116</v>
      </c>
      <c r="V416" s="17">
        <f>VLOOKUP(U416,'Money Won'!$A$2:$B$89,2,0)</f>
        <v>286000</v>
      </c>
      <c r="W416" s="16" t="s">
        <v>115</v>
      </c>
      <c r="X416" s="17">
        <f>VLOOKUP(W416,'Money Won'!$A$2:$B$89,2,0)</f>
        <v>46200</v>
      </c>
      <c r="Y416" s="115" t="s">
        <v>129</v>
      </c>
      <c r="Z416" s="19">
        <f>VLOOKUP(Y416,'Money Won'!$A$2:$B$89,2,0)</f>
        <v>10000</v>
      </c>
      <c r="AA416" s="20" t="s">
        <v>131</v>
      </c>
      <c r="AB416" s="19">
        <f>VLOOKUP(AA416,'Money Won'!$A$2:$B$89,2,0)</f>
        <v>27060</v>
      </c>
      <c r="AC416" s="114" t="s">
        <v>91</v>
      </c>
      <c r="AD416" s="19">
        <f>VLOOKUP(AC416,'Money Won'!$A$2:$B$89,2,0)</f>
        <v>10000</v>
      </c>
      <c r="AE416" s="45" t="s">
        <v>95</v>
      </c>
      <c r="AF416" s="46">
        <f>VLOOKUP(AE416,'Money Won'!$A$2:$B$89,2,0)</f>
        <v>28600</v>
      </c>
      <c r="AG416" s="47" t="s">
        <v>28</v>
      </c>
      <c r="AH416" s="46">
        <f>VLOOKUP(AG416,'Money Won'!$A$2:$B$89,2,0)</f>
        <v>46200</v>
      </c>
      <c r="AI416" s="110" t="s">
        <v>136</v>
      </c>
      <c r="AJ416" s="36">
        <f>VLOOKUP(AI416,'Money Won'!$A$2:$B$89,2,0)</f>
        <v>0</v>
      </c>
    </row>
    <row r="417" spans="1:36" x14ac:dyDescent="0.2">
      <c r="A417" s="1">
        <v>256</v>
      </c>
      <c r="B417" s="13" t="s">
        <v>372</v>
      </c>
      <c r="C417" s="13" t="s">
        <v>371</v>
      </c>
      <c r="D417" s="13" t="s">
        <v>372</v>
      </c>
      <c r="E417" s="1" t="s">
        <v>140</v>
      </c>
      <c r="F417" s="1" t="s">
        <v>106</v>
      </c>
      <c r="G417" s="32" t="s">
        <v>106</v>
      </c>
      <c r="H417" s="26">
        <f t="shared" si="6"/>
        <v>1471925</v>
      </c>
      <c r="I417" s="40" t="s">
        <v>63</v>
      </c>
      <c r="J417" s="41">
        <f>VLOOKUP(I417,'Money Won'!$A$2:$B$89,2,0)</f>
        <v>386375</v>
      </c>
      <c r="K417" s="42" t="s">
        <v>52</v>
      </c>
      <c r="L417" s="41">
        <f>VLOOKUP(K417,'Money Won'!$A$2:$B$89,2,0)</f>
        <v>55275</v>
      </c>
      <c r="M417" s="111" t="s">
        <v>43</v>
      </c>
      <c r="N417" s="15">
        <f>VLOOKUP(M417,'Money Won'!$A$2:$B$89,2,0)</f>
        <v>10000</v>
      </c>
      <c r="O417" s="14" t="s">
        <v>80</v>
      </c>
      <c r="P417" s="15">
        <f>VLOOKUP(O417,'Money Won'!$A$2:$B$89,2,0)</f>
        <v>76450</v>
      </c>
      <c r="Q417" s="111" t="s">
        <v>72</v>
      </c>
      <c r="R417" s="15">
        <f>VLOOKUP(Q417,'Money Won'!$A$2:$B$89,2,0)</f>
        <v>10000</v>
      </c>
      <c r="S417" s="116" t="s">
        <v>92</v>
      </c>
      <c r="T417" s="17">
        <f>VLOOKUP(S417,'Money Won'!$A$2:$B$89,2,0)</f>
        <v>10000</v>
      </c>
      <c r="U417" s="16" t="s">
        <v>116</v>
      </c>
      <c r="V417" s="17">
        <f>VLOOKUP(U417,'Money Won'!$A$2:$B$89,2,0)</f>
        <v>286000</v>
      </c>
      <c r="W417" s="16" t="s">
        <v>78</v>
      </c>
      <c r="X417" s="17">
        <f>VLOOKUP(W417,'Money Won'!$A$2:$B$89,2,0)</f>
        <v>55275</v>
      </c>
      <c r="Y417" s="18" t="s">
        <v>130</v>
      </c>
      <c r="Z417" s="19">
        <f>VLOOKUP(Y417,'Money Won'!$A$2:$B$89,2,0)</f>
        <v>386375</v>
      </c>
      <c r="AA417" s="20" t="s">
        <v>64</v>
      </c>
      <c r="AB417" s="19">
        <f>VLOOKUP(AA417,'Money Won'!$A$2:$B$89,2,0)</f>
        <v>93775</v>
      </c>
      <c r="AC417" s="20" t="s">
        <v>33</v>
      </c>
      <c r="AD417" s="19">
        <f>VLOOKUP(AC417,'Money Won'!$A$2:$B$89,2,0)</f>
        <v>46200</v>
      </c>
      <c r="AE417" s="45" t="s">
        <v>28</v>
      </c>
      <c r="AF417" s="46">
        <f>VLOOKUP(AE417,'Money Won'!$A$2:$B$89,2,0)</f>
        <v>46200</v>
      </c>
      <c r="AG417" s="112" t="s">
        <v>86</v>
      </c>
      <c r="AH417" s="46">
        <f>VLOOKUP(AG417,'Money Won'!$A$2:$B$89,2,0)</f>
        <v>10000</v>
      </c>
      <c r="AI417" s="110" t="s">
        <v>135</v>
      </c>
      <c r="AJ417" s="36">
        <f>VLOOKUP(AI417,'Money Won'!$A$2:$B$89,2,0)</f>
        <v>0</v>
      </c>
    </row>
    <row r="418" spans="1:36" x14ac:dyDescent="0.2">
      <c r="A418" s="1">
        <v>521</v>
      </c>
      <c r="B418" s="13" t="s">
        <v>659</v>
      </c>
      <c r="C418" s="13" t="s">
        <v>650</v>
      </c>
      <c r="D418" s="13" t="s">
        <v>652</v>
      </c>
      <c r="E418" s="1" t="s">
        <v>140</v>
      </c>
      <c r="F418" s="1" t="s">
        <v>106</v>
      </c>
      <c r="G418" s="32" t="s">
        <v>106</v>
      </c>
      <c r="H418" s="26">
        <f t="shared" si="6"/>
        <v>1471238</v>
      </c>
      <c r="I418" s="40" t="s">
        <v>21</v>
      </c>
      <c r="J418" s="41">
        <f>VLOOKUP(I418,'Money Won'!$A$2:$B$89,2,0)</f>
        <v>286000</v>
      </c>
      <c r="K418" s="42" t="s">
        <v>63</v>
      </c>
      <c r="L418" s="41">
        <f>VLOOKUP(K418,'Money Won'!$A$2:$B$89,2,0)</f>
        <v>386375</v>
      </c>
      <c r="M418" s="14" t="s">
        <v>68</v>
      </c>
      <c r="N418" s="15">
        <f>VLOOKUP(M418,'Money Won'!$A$2:$B$89,2,0)</f>
        <v>192500</v>
      </c>
      <c r="O418" s="14" t="s">
        <v>80</v>
      </c>
      <c r="P418" s="15">
        <f>VLOOKUP(O418,'Money Won'!$A$2:$B$89,2,0)</f>
        <v>76450</v>
      </c>
      <c r="Q418" s="111" t="s">
        <v>43</v>
      </c>
      <c r="R418" s="15">
        <f>VLOOKUP(Q418,'Money Won'!$A$2:$B$89,2,0)</f>
        <v>10000</v>
      </c>
      <c r="S418" s="16" t="s">
        <v>23</v>
      </c>
      <c r="T418" s="17">
        <f>VLOOKUP(S418,'Money Won'!$A$2:$B$89,2,0)</f>
        <v>63663</v>
      </c>
      <c r="U418" s="116" t="s">
        <v>92</v>
      </c>
      <c r="V418" s="17">
        <f>VLOOKUP(U418,'Money Won'!$A$2:$B$89,2,0)</f>
        <v>10000</v>
      </c>
      <c r="W418" s="16" t="s">
        <v>113</v>
      </c>
      <c r="X418" s="17">
        <f>VLOOKUP(W418,'Money Won'!$A$2:$B$89,2,0)</f>
        <v>192500</v>
      </c>
      <c r="Y418" s="18" t="s">
        <v>26</v>
      </c>
      <c r="Z418" s="19">
        <f>VLOOKUP(Y418,'Money Won'!$A$2:$B$89,2,0)</f>
        <v>93775</v>
      </c>
      <c r="AA418" s="20" t="s">
        <v>82</v>
      </c>
      <c r="AB418" s="19">
        <f>VLOOKUP(AA418,'Money Won'!$A$2:$B$89,2,0)</f>
        <v>93775</v>
      </c>
      <c r="AC418" s="114" t="s">
        <v>120</v>
      </c>
      <c r="AD418" s="19">
        <f>VLOOKUP(AC418,'Money Won'!$A$2:$B$89,2,0)</f>
        <v>10000</v>
      </c>
      <c r="AE418" s="45" t="s">
        <v>87</v>
      </c>
      <c r="AF418" s="46">
        <f>VLOOKUP(AE418,'Money Won'!$A$2:$B$89,2,0)</f>
        <v>46200</v>
      </c>
      <c r="AG418" s="112" t="s">
        <v>27</v>
      </c>
      <c r="AH418" s="46">
        <f>VLOOKUP(AG418,'Money Won'!$A$2:$B$89,2,0)</f>
        <v>10000</v>
      </c>
      <c r="AI418" s="110" t="s">
        <v>136</v>
      </c>
      <c r="AJ418" s="36">
        <f>VLOOKUP(AI418,'Money Won'!$A$2:$B$89,2,0)</f>
        <v>0</v>
      </c>
    </row>
    <row r="419" spans="1:36" x14ac:dyDescent="0.2">
      <c r="A419" s="22">
        <v>487</v>
      </c>
      <c r="B419" s="13" t="s">
        <v>845</v>
      </c>
      <c r="C419" s="13" t="s">
        <v>844</v>
      </c>
      <c r="D419" s="13" t="s">
        <v>847</v>
      </c>
      <c r="E419" s="1" t="s">
        <v>140</v>
      </c>
      <c r="F419" s="1" t="s">
        <v>106</v>
      </c>
      <c r="G419" s="32" t="s">
        <v>106</v>
      </c>
      <c r="H419" s="26">
        <f t="shared" si="6"/>
        <v>1463538</v>
      </c>
      <c r="I419" s="40" t="s">
        <v>21</v>
      </c>
      <c r="J419" s="41">
        <f>VLOOKUP(I419,'Money Won'!$A$2:$B$89,2,0)</f>
        <v>286000</v>
      </c>
      <c r="K419" s="42" t="s">
        <v>31</v>
      </c>
      <c r="L419" s="41">
        <f>VLOOKUP(K419,'Money Won'!$A$2:$B$89,2,0)</f>
        <v>170500</v>
      </c>
      <c r="M419" s="14" t="s">
        <v>25</v>
      </c>
      <c r="N419" s="15">
        <f>VLOOKUP(M419,'Money Won'!$A$2:$B$89,2,0)</f>
        <v>528000</v>
      </c>
      <c r="O419" s="14" t="s">
        <v>46</v>
      </c>
      <c r="P419" s="15">
        <f>VLOOKUP(O419,'Money Won'!$A$2:$B$89,2,0)</f>
        <v>154000</v>
      </c>
      <c r="Q419" s="111" t="s">
        <v>43</v>
      </c>
      <c r="R419" s="15">
        <f>VLOOKUP(Q419,'Money Won'!$A$2:$B$89,2,0)</f>
        <v>10000</v>
      </c>
      <c r="S419" s="16" t="s">
        <v>114</v>
      </c>
      <c r="T419" s="17">
        <f>VLOOKUP(S419,'Money Won'!$A$2:$B$89,2,0)</f>
        <v>35200</v>
      </c>
      <c r="U419" s="16" t="s">
        <v>23</v>
      </c>
      <c r="V419" s="17">
        <f>VLOOKUP(U419,'Money Won'!$A$2:$B$89,2,0)</f>
        <v>63663</v>
      </c>
      <c r="W419" s="16" t="s">
        <v>115</v>
      </c>
      <c r="X419" s="17">
        <f>VLOOKUP(W419,'Money Won'!$A$2:$B$89,2,0)</f>
        <v>46200</v>
      </c>
      <c r="Y419" s="115" t="s">
        <v>122</v>
      </c>
      <c r="Z419" s="19">
        <f>VLOOKUP(Y419,'Money Won'!$A$2:$B$89,2,0)</f>
        <v>10000</v>
      </c>
      <c r="AA419" s="114" t="s">
        <v>91</v>
      </c>
      <c r="AB419" s="19">
        <f>VLOOKUP(AA419,'Money Won'!$A$2:$B$89,2,0)</f>
        <v>10000</v>
      </c>
      <c r="AC419" s="20" t="s">
        <v>82</v>
      </c>
      <c r="AD419" s="19">
        <f>VLOOKUP(AC419,'Money Won'!$A$2:$B$89,2,0)</f>
        <v>93775</v>
      </c>
      <c r="AE419" s="45" t="s">
        <v>87</v>
      </c>
      <c r="AF419" s="46">
        <f>VLOOKUP(AE419,'Money Won'!$A$2:$B$89,2,0)</f>
        <v>46200</v>
      </c>
      <c r="AG419" s="112" t="s">
        <v>90</v>
      </c>
      <c r="AH419" s="46">
        <f>VLOOKUP(AG419,'Money Won'!$A$2:$B$89,2,0)</f>
        <v>10000</v>
      </c>
      <c r="AI419" s="110" t="s">
        <v>136</v>
      </c>
      <c r="AJ419" s="36">
        <f>VLOOKUP(AI419,'Money Won'!$A$2:$B$89,2,0)</f>
        <v>0</v>
      </c>
    </row>
    <row r="420" spans="1:36" x14ac:dyDescent="0.2">
      <c r="A420" s="1">
        <v>148</v>
      </c>
      <c r="B420" s="13" t="s">
        <v>334</v>
      </c>
      <c r="C420" s="13" t="s">
        <v>333</v>
      </c>
      <c r="D420" s="13" t="s">
        <v>334</v>
      </c>
      <c r="E420" s="1" t="s">
        <v>140</v>
      </c>
      <c r="F420" s="1" t="s">
        <v>106</v>
      </c>
      <c r="G420" s="32" t="s">
        <v>106</v>
      </c>
      <c r="H420" s="26">
        <f t="shared" si="6"/>
        <v>1462413</v>
      </c>
      <c r="I420" s="40" t="s">
        <v>31</v>
      </c>
      <c r="J420" s="41">
        <f>VLOOKUP(I420,'Money Won'!$A$2:$B$89,2,0)</f>
        <v>170500</v>
      </c>
      <c r="K420" s="42" t="s">
        <v>52</v>
      </c>
      <c r="L420" s="41">
        <f>VLOOKUP(K420,'Money Won'!$A$2:$B$89,2,0)</f>
        <v>55275</v>
      </c>
      <c r="M420" s="14" t="s">
        <v>68</v>
      </c>
      <c r="N420" s="15">
        <f>VLOOKUP(M420,'Money Won'!$A$2:$B$89,2,0)</f>
        <v>192500</v>
      </c>
      <c r="O420" s="111" t="s">
        <v>103</v>
      </c>
      <c r="P420" s="15">
        <f>VLOOKUP(O420,'Money Won'!$A$2:$B$89,2,0)</f>
        <v>10000</v>
      </c>
      <c r="Q420" s="14" t="s">
        <v>80</v>
      </c>
      <c r="R420" s="15">
        <f>VLOOKUP(Q420,'Money Won'!$A$2:$B$89,2,0)</f>
        <v>76450</v>
      </c>
      <c r="S420" s="16" t="s">
        <v>114</v>
      </c>
      <c r="T420" s="17">
        <f>VLOOKUP(S420,'Money Won'!$A$2:$B$89,2,0)</f>
        <v>35200</v>
      </c>
      <c r="U420" s="16" t="s">
        <v>23</v>
      </c>
      <c r="V420" s="17">
        <f>VLOOKUP(U420,'Money Won'!$A$2:$B$89,2,0)</f>
        <v>63663</v>
      </c>
      <c r="W420" s="16" t="s">
        <v>113</v>
      </c>
      <c r="X420" s="17">
        <f>VLOOKUP(W420,'Money Won'!$A$2:$B$89,2,0)</f>
        <v>192500</v>
      </c>
      <c r="Y420" s="18" t="s">
        <v>26</v>
      </c>
      <c r="Z420" s="19">
        <f>VLOOKUP(Y420,'Money Won'!$A$2:$B$89,2,0)</f>
        <v>93775</v>
      </c>
      <c r="AA420" s="20" t="s">
        <v>130</v>
      </c>
      <c r="AB420" s="19">
        <f>VLOOKUP(AA420,'Money Won'!$A$2:$B$89,2,0)</f>
        <v>386375</v>
      </c>
      <c r="AC420" s="20" t="s">
        <v>82</v>
      </c>
      <c r="AD420" s="19">
        <f>VLOOKUP(AC420,'Money Won'!$A$2:$B$89,2,0)</f>
        <v>93775</v>
      </c>
      <c r="AE420" s="45" t="s">
        <v>28</v>
      </c>
      <c r="AF420" s="46">
        <f>VLOOKUP(AE420,'Money Won'!$A$2:$B$89,2,0)</f>
        <v>46200</v>
      </c>
      <c r="AG420" s="47" t="s">
        <v>87</v>
      </c>
      <c r="AH420" s="46">
        <f>VLOOKUP(AG420,'Money Won'!$A$2:$B$89,2,0)</f>
        <v>46200</v>
      </c>
      <c r="AI420" s="110" t="s">
        <v>136</v>
      </c>
      <c r="AJ420" s="36">
        <f>VLOOKUP(AI420,'Money Won'!$A$2:$B$89,2,0)</f>
        <v>0</v>
      </c>
    </row>
    <row r="421" spans="1:36" x14ac:dyDescent="0.2">
      <c r="A421" s="1">
        <v>23</v>
      </c>
      <c r="B421" s="13" t="s">
        <v>469</v>
      </c>
      <c r="C421" s="13" t="s">
        <v>468</v>
      </c>
      <c r="D421" s="13" t="s">
        <v>471</v>
      </c>
      <c r="E421" s="1" t="s">
        <v>140</v>
      </c>
      <c r="F421" s="1" t="s">
        <v>106</v>
      </c>
      <c r="G421" s="32" t="s">
        <v>106</v>
      </c>
      <c r="H421" s="26">
        <f t="shared" si="6"/>
        <v>1457525</v>
      </c>
      <c r="I421" s="40" t="s">
        <v>54</v>
      </c>
      <c r="J421" s="41">
        <f>VLOOKUP(I421,'Money Won'!$A$2:$B$89,2,0)</f>
        <v>231000</v>
      </c>
      <c r="K421" s="42" t="s">
        <v>31</v>
      </c>
      <c r="L421" s="41">
        <f>VLOOKUP(K421,'Money Won'!$A$2:$B$89,2,0)</f>
        <v>170500</v>
      </c>
      <c r="M421" s="14" t="s">
        <v>68</v>
      </c>
      <c r="N421" s="15">
        <f>VLOOKUP(M421,'Money Won'!$A$2:$B$89,2,0)</f>
        <v>192500</v>
      </c>
      <c r="O421" s="111" t="s">
        <v>111</v>
      </c>
      <c r="P421" s="15">
        <f>VLOOKUP(O421,'Money Won'!$A$2:$B$89,2,0)</f>
        <v>10000</v>
      </c>
      <c r="Q421" s="14" t="s">
        <v>47</v>
      </c>
      <c r="R421" s="15">
        <f>VLOOKUP(Q421,'Money Won'!$A$2:$B$89,2,0)</f>
        <v>170500</v>
      </c>
      <c r="S421" s="16" t="s">
        <v>117</v>
      </c>
      <c r="T421" s="17">
        <f>VLOOKUP(S421,'Money Won'!$A$2:$B$89,2,0)</f>
        <v>35200</v>
      </c>
      <c r="U421" s="16" t="s">
        <v>78</v>
      </c>
      <c r="V421" s="17">
        <f>VLOOKUP(U421,'Money Won'!$A$2:$B$89,2,0)</f>
        <v>55275</v>
      </c>
      <c r="W421" s="16" t="s">
        <v>115</v>
      </c>
      <c r="X421" s="17">
        <f>VLOOKUP(W421,'Money Won'!$A$2:$B$89,2,0)</f>
        <v>46200</v>
      </c>
      <c r="Y421" s="115" t="s">
        <v>44</v>
      </c>
      <c r="Z421" s="19">
        <f>VLOOKUP(Y421,'Money Won'!$A$2:$B$89,2,0)</f>
        <v>10000</v>
      </c>
      <c r="AA421" s="20" t="s">
        <v>26</v>
      </c>
      <c r="AB421" s="19">
        <f>VLOOKUP(AA421,'Money Won'!$A$2:$B$89,2,0)</f>
        <v>93775</v>
      </c>
      <c r="AC421" s="20" t="s">
        <v>130</v>
      </c>
      <c r="AD421" s="19">
        <f>VLOOKUP(AC421,'Money Won'!$A$2:$B$89,2,0)</f>
        <v>386375</v>
      </c>
      <c r="AE421" s="45" t="s">
        <v>28</v>
      </c>
      <c r="AF421" s="46">
        <f>VLOOKUP(AE421,'Money Won'!$A$2:$B$89,2,0)</f>
        <v>46200</v>
      </c>
      <c r="AG421" s="112" t="s">
        <v>96</v>
      </c>
      <c r="AH421" s="46">
        <f>VLOOKUP(AG421,'Money Won'!$A$2:$B$89,2,0)</f>
        <v>10000</v>
      </c>
      <c r="AI421" s="110" t="s">
        <v>138</v>
      </c>
      <c r="AJ421" s="36">
        <f>VLOOKUP(AI421,'Money Won'!$A$2:$B$89,2,0)</f>
        <v>0</v>
      </c>
    </row>
    <row r="422" spans="1:36" x14ac:dyDescent="0.2">
      <c r="A422" s="22">
        <v>218</v>
      </c>
      <c r="B422" s="13" t="s">
        <v>757</v>
      </c>
      <c r="C422" s="13" t="s">
        <v>758</v>
      </c>
      <c r="D422" s="13" t="s">
        <v>759</v>
      </c>
      <c r="E422" s="1" t="s">
        <v>140</v>
      </c>
      <c r="F422" s="1" t="s">
        <v>106</v>
      </c>
      <c r="G422" s="32" t="s">
        <v>106</v>
      </c>
      <c r="H422" s="26">
        <f t="shared" si="6"/>
        <v>1455013</v>
      </c>
      <c r="I422" s="40" t="s">
        <v>22</v>
      </c>
      <c r="J422" s="41">
        <f>VLOOKUP(I422,'Money Won'!$A$2:$B$89,2,0)</f>
        <v>386375</v>
      </c>
      <c r="K422" s="42" t="s">
        <v>97</v>
      </c>
      <c r="L422" s="41">
        <f>VLOOKUP(K422,'Money Won'!$A$2:$B$89,2,0)</f>
        <v>63663</v>
      </c>
      <c r="M422" s="111" t="s">
        <v>103</v>
      </c>
      <c r="N422" s="15">
        <f>VLOOKUP(M422,'Money Won'!$A$2:$B$89,2,0)</f>
        <v>10000</v>
      </c>
      <c r="O422" s="14" t="s">
        <v>80</v>
      </c>
      <c r="P422" s="15">
        <f>VLOOKUP(O422,'Money Won'!$A$2:$B$89,2,0)</f>
        <v>76450</v>
      </c>
      <c r="Q422" s="14" t="s">
        <v>25</v>
      </c>
      <c r="R422" s="15">
        <f>VLOOKUP(Q422,'Money Won'!$A$2:$B$89,2,0)</f>
        <v>528000</v>
      </c>
      <c r="S422" s="116" t="s">
        <v>71</v>
      </c>
      <c r="T422" s="17">
        <f>VLOOKUP(S422,'Money Won'!$A$2:$B$89,2,0)</f>
        <v>10000</v>
      </c>
      <c r="U422" s="16" t="s">
        <v>108</v>
      </c>
      <c r="V422" s="17">
        <f>VLOOKUP(U422,'Money Won'!$A$2:$B$89,2,0)</f>
        <v>128150</v>
      </c>
      <c r="W422" s="16" t="s">
        <v>115</v>
      </c>
      <c r="X422" s="17">
        <f>VLOOKUP(W422,'Money Won'!$A$2:$B$89,2,0)</f>
        <v>46200</v>
      </c>
      <c r="Y422" s="18" t="s">
        <v>26</v>
      </c>
      <c r="Z422" s="19">
        <f>VLOOKUP(Y422,'Money Won'!$A$2:$B$89,2,0)</f>
        <v>93775</v>
      </c>
      <c r="AA422" s="114" t="s">
        <v>122</v>
      </c>
      <c r="AB422" s="19">
        <f>VLOOKUP(AA422,'Money Won'!$A$2:$B$89,2,0)</f>
        <v>10000</v>
      </c>
      <c r="AC422" s="114" t="s">
        <v>123</v>
      </c>
      <c r="AD422" s="19">
        <f>VLOOKUP(AC422,'Money Won'!$A$2:$B$89,2,0)</f>
        <v>10000</v>
      </c>
      <c r="AE422" s="45" t="s">
        <v>87</v>
      </c>
      <c r="AF422" s="46">
        <f>VLOOKUP(AE422,'Money Won'!$A$2:$B$89,2,0)</f>
        <v>46200</v>
      </c>
      <c r="AG422" s="47" t="s">
        <v>28</v>
      </c>
      <c r="AH422" s="46">
        <f>VLOOKUP(AG422,'Money Won'!$A$2:$B$89,2,0)</f>
        <v>46200</v>
      </c>
      <c r="AI422" s="110" t="s">
        <v>136</v>
      </c>
      <c r="AJ422" s="36">
        <f>VLOOKUP(AI422,'Money Won'!$A$2:$B$89,2,0)</f>
        <v>0</v>
      </c>
    </row>
    <row r="423" spans="1:36" x14ac:dyDescent="0.2">
      <c r="A423" s="1">
        <v>374</v>
      </c>
      <c r="B423" s="13" t="s">
        <v>953</v>
      </c>
      <c r="C423" s="13" t="s">
        <v>950</v>
      </c>
      <c r="D423" s="13" t="s">
        <v>951</v>
      </c>
      <c r="E423" s="1" t="s">
        <v>140</v>
      </c>
      <c r="F423" s="1" t="s">
        <v>106</v>
      </c>
      <c r="G423" s="32" t="s">
        <v>106</v>
      </c>
      <c r="H423" s="26">
        <f t="shared" si="6"/>
        <v>1445250</v>
      </c>
      <c r="I423" s="40" t="s">
        <v>38</v>
      </c>
      <c r="J423" s="41">
        <f>VLOOKUP(I423,'Money Won'!$A$2:$B$89,2,0)</f>
        <v>128150</v>
      </c>
      <c r="K423" s="42" t="s">
        <v>54</v>
      </c>
      <c r="L423" s="41">
        <f>VLOOKUP(K423,'Money Won'!$A$2:$B$89,2,0)</f>
        <v>231000</v>
      </c>
      <c r="M423" s="14" t="s">
        <v>25</v>
      </c>
      <c r="N423" s="15">
        <f>VLOOKUP(M423,'Money Won'!$A$2:$B$89,2,0)</f>
        <v>528000</v>
      </c>
      <c r="O423" s="111" t="s">
        <v>103</v>
      </c>
      <c r="P423" s="15">
        <f>VLOOKUP(O423,'Money Won'!$A$2:$B$89,2,0)</f>
        <v>10000</v>
      </c>
      <c r="Q423" s="14" t="s">
        <v>68</v>
      </c>
      <c r="R423" s="15">
        <f>VLOOKUP(Q423,'Money Won'!$A$2:$B$89,2,0)</f>
        <v>192500</v>
      </c>
      <c r="S423" s="116" t="s">
        <v>105</v>
      </c>
      <c r="T423" s="17">
        <f>VLOOKUP(S423,'Money Won'!$A$2:$B$89,2,0)</f>
        <v>10000</v>
      </c>
      <c r="U423" s="16" t="s">
        <v>88</v>
      </c>
      <c r="V423" s="17">
        <f>VLOOKUP(U423,'Money Won'!$A$2:$B$89,2,0)</f>
        <v>128150</v>
      </c>
      <c r="W423" s="16" t="s">
        <v>81</v>
      </c>
      <c r="X423" s="17">
        <f>VLOOKUP(W423,'Money Won'!$A$2:$B$89,2,0)</f>
        <v>76450</v>
      </c>
      <c r="Y423" s="18" t="s">
        <v>33</v>
      </c>
      <c r="Z423" s="19">
        <f>VLOOKUP(Y423,'Money Won'!$A$2:$B$89,2,0)</f>
        <v>46200</v>
      </c>
      <c r="AA423" s="114" t="s">
        <v>119</v>
      </c>
      <c r="AB423" s="19">
        <f>VLOOKUP(AA423,'Money Won'!$A$2:$B$89,2,0)</f>
        <v>10000</v>
      </c>
      <c r="AC423" s="114" t="s">
        <v>129</v>
      </c>
      <c r="AD423" s="19">
        <f>VLOOKUP(AC423,'Money Won'!$A$2:$B$89,2,0)</f>
        <v>10000</v>
      </c>
      <c r="AE423" s="45" t="s">
        <v>95</v>
      </c>
      <c r="AF423" s="46">
        <f>VLOOKUP(AE423,'Money Won'!$A$2:$B$89,2,0)</f>
        <v>28600</v>
      </c>
      <c r="AG423" s="47" t="s">
        <v>28</v>
      </c>
      <c r="AH423" s="46">
        <f>VLOOKUP(AG423,'Money Won'!$A$2:$B$89,2,0)</f>
        <v>46200</v>
      </c>
      <c r="AI423" s="110" t="s">
        <v>138</v>
      </c>
      <c r="AJ423" s="36">
        <f>VLOOKUP(AI423,'Money Won'!$A$2:$B$89,2,0)</f>
        <v>0</v>
      </c>
    </row>
    <row r="424" spans="1:36" x14ac:dyDescent="0.2">
      <c r="A424" s="1">
        <v>516</v>
      </c>
      <c r="B424" s="13" t="s">
        <v>654</v>
      </c>
      <c r="C424" s="13" t="s">
        <v>650</v>
      </c>
      <c r="D424" s="13" t="s">
        <v>652</v>
      </c>
      <c r="E424" s="1" t="s">
        <v>140</v>
      </c>
      <c r="F424" s="1" t="s">
        <v>106</v>
      </c>
      <c r="G424" s="32" t="s">
        <v>106</v>
      </c>
      <c r="H424" s="26">
        <f t="shared" si="6"/>
        <v>1438238</v>
      </c>
      <c r="I424" s="40" t="s">
        <v>29</v>
      </c>
      <c r="J424" s="41">
        <f>VLOOKUP(I424,'Money Won'!$A$2:$B$89,2,0)</f>
        <v>748000</v>
      </c>
      <c r="K424" s="42" t="s">
        <v>52</v>
      </c>
      <c r="L424" s="41">
        <f>VLOOKUP(K424,'Money Won'!$A$2:$B$89,2,0)</f>
        <v>55275</v>
      </c>
      <c r="M424" s="14" t="s">
        <v>68</v>
      </c>
      <c r="N424" s="15">
        <f>VLOOKUP(M424,'Money Won'!$A$2:$B$89,2,0)</f>
        <v>192500</v>
      </c>
      <c r="O424" s="14" t="s">
        <v>80</v>
      </c>
      <c r="P424" s="15">
        <f>VLOOKUP(O424,'Money Won'!$A$2:$B$89,2,0)</f>
        <v>76450</v>
      </c>
      <c r="Q424" s="111" t="s">
        <v>43</v>
      </c>
      <c r="R424" s="15">
        <f>VLOOKUP(Q424,'Money Won'!$A$2:$B$89,2,0)</f>
        <v>10000</v>
      </c>
      <c r="S424" s="16" t="s">
        <v>23</v>
      </c>
      <c r="T424" s="17">
        <f>VLOOKUP(S424,'Money Won'!$A$2:$B$89,2,0)</f>
        <v>63663</v>
      </c>
      <c r="U424" s="116" t="s">
        <v>85</v>
      </c>
      <c r="V424" s="17">
        <f>VLOOKUP(U424,'Money Won'!$A$2:$B$89,2,0)</f>
        <v>10000</v>
      </c>
      <c r="W424" s="116" t="s">
        <v>92</v>
      </c>
      <c r="X424" s="17">
        <f>VLOOKUP(W424,'Money Won'!$A$2:$B$89,2,0)</f>
        <v>10000</v>
      </c>
      <c r="Y424" s="18" t="s">
        <v>26</v>
      </c>
      <c r="Z424" s="19">
        <f>VLOOKUP(Y424,'Money Won'!$A$2:$B$89,2,0)</f>
        <v>93775</v>
      </c>
      <c r="AA424" s="20" t="s">
        <v>82</v>
      </c>
      <c r="AB424" s="19">
        <f>VLOOKUP(AA424,'Money Won'!$A$2:$B$89,2,0)</f>
        <v>93775</v>
      </c>
      <c r="AC424" s="114" t="s">
        <v>129</v>
      </c>
      <c r="AD424" s="19">
        <f>VLOOKUP(AC424,'Money Won'!$A$2:$B$89,2,0)</f>
        <v>10000</v>
      </c>
      <c r="AE424" s="45" t="s">
        <v>95</v>
      </c>
      <c r="AF424" s="46">
        <f>VLOOKUP(AE424,'Money Won'!$A$2:$B$89,2,0)</f>
        <v>28600</v>
      </c>
      <c r="AG424" s="47" t="s">
        <v>87</v>
      </c>
      <c r="AH424" s="46">
        <f>VLOOKUP(AG424,'Money Won'!$A$2:$B$89,2,0)</f>
        <v>46200</v>
      </c>
      <c r="AI424" s="110" t="s">
        <v>136</v>
      </c>
      <c r="AJ424" s="36">
        <f>VLOOKUP(AI424,'Money Won'!$A$2:$B$89,2,0)</f>
        <v>0</v>
      </c>
    </row>
    <row r="425" spans="1:36" x14ac:dyDescent="0.2">
      <c r="A425" s="22">
        <v>440</v>
      </c>
      <c r="B425" s="13" t="s">
        <v>709</v>
      </c>
      <c r="C425" s="13" t="s">
        <v>708</v>
      </c>
      <c r="D425" s="13" t="s">
        <v>709</v>
      </c>
      <c r="E425" s="1" t="s">
        <v>140</v>
      </c>
      <c r="F425" s="1" t="s">
        <v>106</v>
      </c>
      <c r="G425" s="32" t="s">
        <v>106</v>
      </c>
      <c r="H425" s="26">
        <f t="shared" si="6"/>
        <v>1437133</v>
      </c>
      <c r="I425" s="40" t="s">
        <v>97</v>
      </c>
      <c r="J425" s="41">
        <f>VLOOKUP(I425,'Money Won'!$A$2:$B$89,2,0)</f>
        <v>63663</v>
      </c>
      <c r="K425" s="42" t="s">
        <v>52</v>
      </c>
      <c r="L425" s="41">
        <f>VLOOKUP(K425,'Money Won'!$A$2:$B$89,2,0)</f>
        <v>55275</v>
      </c>
      <c r="M425" s="14" t="s">
        <v>68</v>
      </c>
      <c r="N425" s="15">
        <f>VLOOKUP(M425,'Money Won'!$A$2:$B$89,2,0)</f>
        <v>192500</v>
      </c>
      <c r="O425" s="14" t="s">
        <v>25</v>
      </c>
      <c r="P425" s="15">
        <f>VLOOKUP(O425,'Money Won'!$A$2:$B$89,2,0)</f>
        <v>528000</v>
      </c>
      <c r="Q425" s="14" t="s">
        <v>60</v>
      </c>
      <c r="R425" s="15">
        <f>VLOOKUP(Q425,'Money Won'!$A$2:$B$89,2,0)</f>
        <v>386375</v>
      </c>
      <c r="S425" s="116" t="s">
        <v>104</v>
      </c>
      <c r="T425" s="17">
        <f>VLOOKUP(S425,'Money Won'!$A$2:$B$89,2,0)</f>
        <v>10000</v>
      </c>
      <c r="U425" s="16" t="s">
        <v>117</v>
      </c>
      <c r="V425" s="17">
        <f>VLOOKUP(U425,'Money Won'!$A$2:$B$89,2,0)</f>
        <v>35200</v>
      </c>
      <c r="W425" s="16" t="s">
        <v>118</v>
      </c>
      <c r="X425" s="17">
        <f>VLOOKUP(W425,'Money Won'!$A$2:$B$89,2,0)</f>
        <v>27720</v>
      </c>
      <c r="Y425" s="18" t="s">
        <v>128</v>
      </c>
      <c r="Z425" s="19">
        <f>VLOOKUP(Y425,'Money Won'!$A$2:$B$89,2,0)</f>
        <v>26000</v>
      </c>
      <c r="AA425" s="114" t="s">
        <v>121</v>
      </c>
      <c r="AB425" s="19">
        <f>VLOOKUP(AA425,'Money Won'!$A$2:$B$89,2,0)</f>
        <v>10000</v>
      </c>
      <c r="AC425" s="114" t="s">
        <v>129</v>
      </c>
      <c r="AD425" s="19">
        <f>VLOOKUP(AC425,'Money Won'!$A$2:$B$89,2,0)</f>
        <v>10000</v>
      </c>
      <c r="AE425" s="45" t="s">
        <v>87</v>
      </c>
      <c r="AF425" s="46">
        <f>VLOOKUP(AE425,'Money Won'!$A$2:$B$89,2,0)</f>
        <v>46200</v>
      </c>
      <c r="AG425" s="47" t="s">
        <v>28</v>
      </c>
      <c r="AH425" s="46">
        <f>VLOOKUP(AG425,'Money Won'!$A$2:$B$89,2,0)</f>
        <v>46200</v>
      </c>
      <c r="AI425" s="110" t="s">
        <v>138</v>
      </c>
      <c r="AJ425" s="36">
        <f>VLOOKUP(AI425,'Money Won'!$A$2:$B$89,2,0)</f>
        <v>0</v>
      </c>
    </row>
    <row r="426" spans="1:36" x14ac:dyDescent="0.2">
      <c r="A426" s="1">
        <v>114</v>
      </c>
      <c r="B426" s="13" t="s">
        <v>1005</v>
      </c>
      <c r="C426" s="13" t="s">
        <v>1004</v>
      </c>
      <c r="D426" s="13" t="s">
        <v>1005</v>
      </c>
      <c r="E426" s="1" t="s">
        <v>140</v>
      </c>
      <c r="F426" s="1" t="s">
        <v>106</v>
      </c>
      <c r="G426" s="32" t="s">
        <v>106</v>
      </c>
      <c r="H426" s="26">
        <f t="shared" si="6"/>
        <v>1434250</v>
      </c>
      <c r="I426" s="40" t="s">
        <v>21</v>
      </c>
      <c r="J426" s="41">
        <f>VLOOKUP(I426,'Money Won'!$A$2:$B$89,2,0)</f>
        <v>286000</v>
      </c>
      <c r="K426" s="42" t="s">
        <v>54</v>
      </c>
      <c r="L426" s="41">
        <f>VLOOKUP(K426,'Money Won'!$A$2:$B$89,2,0)</f>
        <v>231000</v>
      </c>
      <c r="M426" s="14" t="s">
        <v>112</v>
      </c>
      <c r="N426" s="15">
        <f>VLOOKUP(M426,'Money Won'!$A$2:$B$89,2,0)</f>
        <v>35200</v>
      </c>
      <c r="O426" s="14" t="s">
        <v>25</v>
      </c>
      <c r="P426" s="15">
        <f>VLOOKUP(O426,'Money Won'!$A$2:$B$89,2,0)</f>
        <v>528000</v>
      </c>
      <c r="Q426" s="111" t="s">
        <v>103</v>
      </c>
      <c r="R426" s="15">
        <f>VLOOKUP(Q426,'Money Won'!$A$2:$B$89,2,0)</f>
        <v>10000</v>
      </c>
      <c r="S426" s="116" t="s">
        <v>92</v>
      </c>
      <c r="T426" s="17">
        <f>VLOOKUP(S426,'Money Won'!$A$2:$B$89,2,0)</f>
        <v>10000</v>
      </c>
      <c r="U426" s="16" t="s">
        <v>117</v>
      </c>
      <c r="V426" s="17">
        <f>VLOOKUP(U426,'Money Won'!$A$2:$B$89,2,0)</f>
        <v>35200</v>
      </c>
      <c r="W426" s="16" t="s">
        <v>81</v>
      </c>
      <c r="X426" s="17">
        <f>VLOOKUP(W426,'Money Won'!$A$2:$B$89,2,0)</f>
        <v>76450</v>
      </c>
      <c r="Y426" s="115" t="s">
        <v>122</v>
      </c>
      <c r="Z426" s="19">
        <f>VLOOKUP(Y426,'Money Won'!$A$2:$B$89,2,0)</f>
        <v>10000</v>
      </c>
      <c r="AA426" s="20" t="s">
        <v>33</v>
      </c>
      <c r="AB426" s="19">
        <f>VLOOKUP(AA426,'Money Won'!$A$2:$B$89,2,0)</f>
        <v>46200</v>
      </c>
      <c r="AC426" s="114" t="s">
        <v>129</v>
      </c>
      <c r="AD426" s="19">
        <f>VLOOKUP(AC426,'Money Won'!$A$2:$B$89,2,0)</f>
        <v>10000</v>
      </c>
      <c r="AE426" s="45" t="s">
        <v>28</v>
      </c>
      <c r="AF426" s="46">
        <f>VLOOKUP(AE426,'Money Won'!$A$2:$B$89,2,0)</f>
        <v>46200</v>
      </c>
      <c r="AG426" s="112" t="s">
        <v>86</v>
      </c>
      <c r="AH426" s="46">
        <f>VLOOKUP(AG426,'Money Won'!$A$2:$B$89,2,0)</f>
        <v>10000</v>
      </c>
      <c r="AI426" s="35" t="s">
        <v>134</v>
      </c>
      <c r="AJ426" s="36">
        <f>VLOOKUP(AI426,'Money Won'!$A$2:$B$89,2,0)</f>
        <v>100000</v>
      </c>
    </row>
    <row r="427" spans="1:36" x14ac:dyDescent="0.2">
      <c r="A427" s="1">
        <v>128</v>
      </c>
      <c r="B427" s="13" t="s">
        <v>958</v>
      </c>
      <c r="C427" s="13" t="s">
        <v>957</v>
      </c>
      <c r="D427" s="13" t="s">
        <v>958</v>
      </c>
      <c r="E427" s="1" t="s">
        <v>140</v>
      </c>
      <c r="F427" s="1" t="s">
        <v>106</v>
      </c>
      <c r="G427" s="32" t="s">
        <v>106</v>
      </c>
      <c r="H427" s="26">
        <f t="shared" si="6"/>
        <v>1433951</v>
      </c>
      <c r="I427" s="40" t="s">
        <v>54</v>
      </c>
      <c r="J427" s="41">
        <f>VLOOKUP(I427,'Money Won'!$A$2:$B$89,2,0)</f>
        <v>231000</v>
      </c>
      <c r="K427" s="42" t="s">
        <v>52</v>
      </c>
      <c r="L427" s="41">
        <f>VLOOKUP(K427,'Money Won'!$A$2:$B$89,2,0)</f>
        <v>55275</v>
      </c>
      <c r="M427" s="14" t="s">
        <v>68</v>
      </c>
      <c r="N427" s="15">
        <f>VLOOKUP(M427,'Money Won'!$A$2:$B$89,2,0)</f>
        <v>192500</v>
      </c>
      <c r="O427" s="14" t="s">
        <v>60</v>
      </c>
      <c r="P427" s="15">
        <f>VLOOKUP(O427,'Money Won'!$A$2:$B$89,2,0)</f>
        <v>386375</v>
      </c>
      <c r="Q427" s="14" t="s">
        <v>80</v>
      </c>
      <c r="R427" s="15">
        <f>VLOOKUP(Q427,'Money Won'!$A$2:$B$89,2,0)</f>
        <v>76450</v>
      </c>
      <c r="S427" s="16" t="s">
        <v>81</v>
      </c>
      <c r="T427" s="17">
        <f>VLOOKUP(S427,'Money Won'!$A$2:$B$89,2,0)</f>
        <v>76450</v>
      </c>
      <c r="U427" s="16" t="s">
        <v>23</v>
      </c>
      <c r="V427" s="17">
        <f>VLOOKUP(U427,'Money Won'!$A$2:$B$89,2,0)</f>
        <v>63663</v>
      </c>
      <c r="W427" s="116" t="s">
        <v>92</v>
      </c>
      <c r="X427" s="17">
        <f>VLOOKUP(W427,'Money Won'!$A$2:$B$89,2,0)</f>
        <v>10000</v>
      </c>
      <c r="Y427" s="18" t="s">
        <v>64</v>
      </c>
      <c r="Z427" s="19">
        <f>VLOOKUP(Y427,'Money Won'!$A$2:$B$89,2,0)</f>
        <v>93775</v>
      </c>
      <c r="AA427" s="20" t="s">
        <v>125</v>
      </c>
      <c r="AB427" s="19">
        <f>VLOOKUP(AA427,'Money Won'!$A$2:$B$89,2,0)</f>
        <v>63663</v>
      </c>
      <c r="AC427" s="114" t="s">
        <v>129</v>
      </c>
      <c r="AD427" s="19">
        <f>VLOOKUP(AC427,'Money Won'!$A$2:$B$89,2,0)</f>
        <v>10000</v>
      </c>
      <c r="AE427" s="45" t="s">
        <v>95</v>
      </c>
      <c r="AF427" s="46">
        <f>VLOOKUP(AE427,'Money Won'!$A$2:$B$89,2,0)</f>
        <v>28600</v>
      </c>
      <c r="AG427" s="47" t="s">
        <v>87</v>
      </c>
      <c r="AH427" s="46">
        <f>VLOOKUP(AG427,'Money Won'!$A$2:$B$89,2,0)</f>
        <v>46200</v>
      </c>
      <c r="AI427" s="35" t="s">
        <v>134</v>
      </c>
      <c r="AJ427" s="36">
        <f>VLOOKUP(AI427,'Money Won'!$A$2:$B$89,2,0)</f>
        <v>100000</v>
      </c>
    </row>
    <row r="428" spans="1:36" x14ac:dyDescent="0.2">
      <c r="A428" s="22">
        <v>400</v>
      </c>
      <c r="B428" s="13" t="s">
        <v>718</v>
      </c>
      <c r="C428" s="13" t="s">
        <v>712</v>
      </c>
      <c r="D428" s="13" t="s">
        <v>710</v>
      </c>
      <c r="E428" s="1" t="s">
        <v>156</v>
      </c>
      <c r="F428" s="1" t="s">
        <v>106</v>
      </c>
      <c r="G428" s="32" t="s">
        <v>106</v>
      </c>
      <c r="H428" s="26">
        <f t="shared" si="6"/>
        <v>1427170</v>
      </c>
      <c r="I428" s="40" t="s">
        <v>21</v>
      </c>
      <c r="J428" s="41">
        <f>VLOOKUP(I428,'Money Won'!$A$2:$B$89,2,0)</f>
        <v>286000</v>
      </c>
      <c r="K428" s="42" t="s">
        <v>31</v>
      </c>
      <c r="L428" s="41">
        <f>VLOOKUP(K428,'Money Won'!$A$2:$B$89,2,0)</f>
        <v>170500</v>
      </c>
      <c r="M428" s="14" t="s">
        <v>112</v>
      </c>
      <c r="N428" s="15">
        <f>VLOOKUP(M428,'Money Won'!$A$2:$B$89,2,0)</f>
        <v>35200</v>
      </c>
      <c r="O428" s="111" t="s">
        <v>103</v>
      </c>
      <c r="P428" s="15">
        <f>VLOOKUP(O428,'Money Won'!$A$2:$B$89,2,0)</f>
        <v>10000</v>
      </c>
      <c r="Q428" s="14" t="s">
        <v>25</v>
      </c>
      <c r="R428" s="15">
        <f>VLOOKUP(Q428,'Money Won'!$A$2:$B$89,2,0)</f>
        <v>528000</v>
      </c>
      <c r="S428" s="16" t="s">
        <v>117</v>
      </c>
      <c r="T428" s="17">
        <f>VLOOKUP(S428,'Money Won'!$A$2:$B$89,2,0)</f>
        <v>35200</v>
      </c>
      <c r="U428" s="16" t="s">
        <v>118</v>
      </c>
      <c r="V428" s="17">
        <f>VLOOKUP(U428,'Money Won'!$A$2:$B$89,2,0)</f>
        <v>27720</v>
      </c>
      <c r="W428" s="16" t="s">
        <v>115</v>
      </c>
      <c r="X428" s="17">
        <f>VLOOKUP(W428,'Money Won'!$A$2:$B$89,2,0)</f>
        <v>46200</v>
      </c>
      <c r="Y428" s="18" t="s">
        <v>64</v>
      </c>
      <c r="Z428" s="19">
        <f>VLOOKUP(Y428,'Money Won'!$A$2:$B$89,2,0)</f>
        <v>93775</v>
      </c>
      <c r="AA428" s="20" t="s">
        <v>128</v>
      </c>
      <c r="AB428" s="19">
        <f>VLOOKUP(AA428,'Money Won'!$A$2:$B$89,2,0)</f>
        <v>26000</v>
      </c>
      <c r="AC428" s="20" t="s">
        <v>26</v>
      </c>
      <c r="AD428" s="19">
        <f>VLOOKUP(AC428,'Money Won'!$A$2:$B$89,2,0)</f>
        <v>93775</v>
      </c>
      <c r="AE428" s="45" t="s">
        <v>95</v>
      </c>
      <c r="AF428" s="46">
        <f>VLOOKUP(AE428,'Money Won'!$A$2:$B$89,2,0)</f>
        <v>28600</v>
      </c>
      <c r="AG428" s="47" t="s">
        <v>87</v>
      </c>
      <c r="AH428" s="46">
        <f>VLOOKUP(AG428,'Money Won'!$A$2:$B$89,2,0)</f>
        <v>46200</v>
      </c>
      <c r="AI428" s="110" t="s">
        <v>136</v>
      </c>
      <c r="AJ428" s="36">
        <f>VLOOKUP(AI428,'Money Won'!$A$2:$B$89,2,0)</f>
        <v>0</v>
      </c>
    </row>
    <row r="429" spans="1:36" x14ac:dyDescent="0.2">
      <c r="A429" s="1">
        <v>230</v>
      </c>
      <c r="B429" s="13" t="s">
        <v>502</v>
      </c>
      <c r="C429" s="13" t="s">
        <v>501</v>
      </c>
      <c r="D429" s="13" t="s">
        <v>502</v>
      </c>
      <c r="E429" s="1" t="s">
        <v>140</v>
      </c>
      <c r="F429" s="1" t="s">
        <v>106</v>
      </c>
      <c r="G429" s="32" t="s">
        <v>106</v>
      </c>
      <c r="H429" s="26">
        <f t="shared" si="6"/>
        <v>1427100</v>
      </c>
      <c r="I429" s="40" t="s">
        <v>21</v>
      </c>
      <c r="J429" s="41">
        <f>VLOOKUP(I429,'Money Won'!$A$2:$B$89,2,0)</f>
        <v>286000</v>
      </c>
      <c r="K429" s="42" t="s">
        <v>22</v>
      </c>
      <c r="L429" s="41">
        <f>VLOOKUP(K429,'Money Won'!$A$2:$B$89,2,0)</f>
        <v>386375</v>
      </c>
      <c r="M429" s="14" t="s">
        <v>46</v>
      </c>
      <c r="N429" s="15">
        <f>VLOOKUP(M429,'Money Won'!$A$2:$B$89,2,0)</f>
        <v>154000</v>
      </c>
      <c r="O429" s="14" t="s">
        <v>68</v>
      </c>
      <c r="P429" s="15">
        <f>VLOOKUP(O429,'Money Won'!$A$2:$B$89,2,0)</f>
        <v>192500</v>
      </c>
      <c r="Q429" s="111" t="s">
        <v>43</v>
      </c>
      <c r="R429" s="15">
        <f>VLOOKUP(Q429,'Money Won'!$A$2:$B$89,2,0)</f>
        <v>10000</v>
      </c>
      <c r="S429" s="16" t="s">
        <v>78</v>
      </c>
      <c r="T429" s="17">
        <f>VLOOKUP(S429,'Money Won'!$A$2:$B$89,2,0)</f>
        <v>55275</v>
      </c>
      <c r="U429" s="16" t="s">
        <v>88</v>
      </c>
      <c r="V429" s="17">
        <f>VLOOKUP(U429,'Money Won'!$A$2:$B$89,2,0)</f>
        <v>128150</v>
      </c>
      <c r="W429" s="16" t="s">
        <v>115</v>
      </c>
      <c r="X429" s="17">
        <f>VLOOKUP(W429,'Money Won'!$A$2:$B$89,2,0)</f>
        <v>46200</v>
      </c>
      <c r="Y429" s="115" t="s">
        <v>120</v>
      </c>
      <c r="Z429" s="19">
        <f>VLOOKUP(Y429,'Money Won'!$A$2:$B$89,2,0)</f>
        <v>10000</v>
      </c>
      <c r="AA429" s="114" t="s">
        <v>122</v>
      </c>
      <c r="AB429" s="19">
        <f>VLOOKUP(AA429,'Money Won'!$A$2:$B$89,2,0)</f>
        <v>10000</v>
      </c>
      <c r="AC429" s="114" t="s">
        <v>123</v>
      </c>
      <c r="AD429" s="19">
        <f>VLOOKUP(AC429,'Money Won'!$A$2:$B$89,2,0)</f>
        <v>10000</v>
      </c>
      <c r="AE429" s="45" t="s">
        <v>95</v>
      </c>
      <c r="AF429" s="46">
        <f>VLOOKUP(AE429,'Money Won'!$A$2:$B$89,2,0)</f>
        <v>28600</v>
      </c>
      <c r="AG429" s="112" t="s">
        <v>132</v>
      </c>
      <c r="AH429" s="46">
        <f>VLOOKUP(AG429,'Money Won'!$A$2:$B$89,2,0)</f>
        <v>10000</v>
      </c>
      <c r="AI429" s="35" t="s">
        <v>134</v>
      </c>
      <c r="AJ429" s="36">
        <f>VLOOKUP(AI429,'Money Won'!$A$2:$B$89,2,0)</f>
        <v>100000</v>
      </c>
    </row>
    <row r="430" spans="1:36" x14ac:dyDescent="0.2">
      <c r="A430" s="1">
        <v>284</v>
      </c>
      <c r="B430" s="13" t="s">
        <v>302</v>
      </c>
      <c r="C430" s="13" t="s">
        <v>293</v>
      </c>
      <c r="D430" s="13" t="s">
        <v>304</v>
      </c>
      <c r="E430" s="1" t="s">
        <v>140</v>
      </c>
      <c r="F430" s="1" t="s">
        <v>106</v>
      </c>
      <c r="G430" s="32" t="s">
        <v>106</v>
      </c>
      <c r="H430" s="26">
        <f t="shared" si="6"/>
        <v>1425819</v>
      </c>
      <c r="I430" s="40" t="s">
        <v>21</v>
      </c>
      <c r="J430" s="41">
        <f>VLOOKUP(I430,'Money Won'!$A$2:$B$89,2,0)</f>
        <v>286000</v>
      </c>
      <c r="K430" s="42" t="s">
        <v>97</v>
      </c>
      <c r="L430" s="41">
        <f>VLOOKUP(K430,'Money Won'!$A$2:$B$89,2,0)</f>
        <v>63663</v>
      </c>
      <c r="M430" s="14" t="s">
        <v>25</v>
      </c>
      <c r="N430" s="15">
        <f>VLOOKUP(M430,'Money Won'!$A$2:$B$89,2,0)</f>
        <v>528000</v>
      </c>
      <c r="O430" s="14" t="s">
        <v>83</v>
      </c>
      <c r="P430" s="15">
        <f>VLOOKUP(O430,'Money Won'!$A$2:$B$89,2,0)</f>
        <v>231000</v>
      </c>
      <c r="Q430" s="14" t="s">
        <v>80</v>
      </c>
      <c r="R430" s="15">
        <f>VLOOKUP(Q430,'Money Won'!$A$2:$B$89,2,0)</f>
        <v>76450</v>
      </c>
      <c r="S430" s="16" t="s">
        <v>23</v>
      </c>
      <c r="T430" s="17">
        <f>VLOOKUP(S430,'Money Won'!$A$2:$B$89,2,0)</f>
        <v>63663</v>
      </c>
      <c r="U430" s="16" t="s">
        <v>118</v>
      </c>
      <c r="V430" s="17">
        <f>VLOOKUP(U430,'Money Won'!$A$2:$B$89,2,0)</f>
        <v>27720</v>
      </c>
      <c r="W430" s="116" t="s">
        <v>105</v>
      </c>
      <c r="X430" s="17">
        <f>VLOOKUP(W430,'Money Won'!$A$2:$B$89,2,0)</f>
        <v>10000</v>
      </c>
      <c r="Y430" s="18" t="s">
        <v>131</v>
      </c>
      <c r="Z430" s="19">
        <f>VLOOKUP(Y430,'Money Won'!$A$2:$B$89,2,0)</f>
        <v>27060</v>
      </c>
      <c r="AA430" s="114" t="s">
        <v>123</v>
      </c>
      <c r="AB430" s="19">
        <f>VLOOKUP(AA430,'Money Won'!$A$2:$B$89,2,0)</f>
        <v>10000</v>
      </c>
      <c r="AC430" s="20" t="s">
        <v>125</v>
      </c>
      <c r="AD430" s="19">
        <f>VLOOKUP(AC430,'Money Won'!$A$2:$B$89,2,0)</f>
        <v>63663</v>
      </c>
      <c r="AE430" s="45" t="s">
        <v>95</v>
      </c>
      <c r="AF430" s="46">
        <f>VLOOKUP(AE430,'Money Won'!$A$2:$B$89,2,0)</f>
        <v>28600</v>
      </c>
      <c r="AG430" s="112" t="s">
        <v>27</v>
      </c>
      <c r="AH430" s="46">
        <f>VLOOKUP(AG430,'Money Won'!$A$2:$B$89,2,0)</f>
        <v>10000</v>
      </c>
      <c r="AI430" s="110" t="s">
        <v>136</v>
      </c>
      <c r="AJ430" s="36">
        <f>VLOOKUP(AI430,'Money Won'!$A$2:$B$89,2,0)</f>
        <v>0</v>
      </c>
    </row>
    <row r="431" spans="1:36" x14ac:dyDescent="0.2">
      <c r="A431" s="22">
        <v>351</v>
      </c>
      <c r="B431" s="13" t="s">
        <v>332</v>
      </c>
      <c r="C431" s="13" t="s">
        <v>331</v>
      </c>
      <c r="D431" s="13" t="s">
        <v>292</v>
      </c>
      <c r="E431" s="1" t="s">
        <v>1116</v>
      </c>
      <c r="F431" s="1" t="s">
        <v>1054</v>
      </c>
      <c r="G431" s="32" t="s">
        <v>1110</v>
      </c>
      <c r="H431" s="26">
        <f t="shared" si="6"/>
        <v>1416285</v>
      </c>
      <c r="I431" s="40" t="s">
        <v>29</v>
      </c>
      <c r="J431" s="41">
        <f>VLOOKUP(I431,'Money Won'!$A$2:$B$89,2,0)</f>
        <v>748000</v>
      </c>
      <c r="K431" s="42" t="s">
        <v>63</v>
      </c>
      <c r="L431" s="41">
        <f>VLOOKUP(K431,'Money Won'!$A$2:$B$89,2,0)</f>
        <v>386375</v>
      </c>
      <c r="M431" s="111" t="s">
        <v>103</v>
      </c>
      <c r="N431" s="15">
        <f>VLOOKUP(M431,'Money Won'!$A$2:$B$89,2,0)</f>
        <v>10000</v>
      </c>
      <c r="O431" s="14" t="s">
        <v>100</v>
      </c>
      <c r="P431" s="15">
        <f>VLOOKUP(O431,'Money Won'!$A$2:$B$89,2,0)</f>
        <v>76450</v>
      </c>
      <c r="Q431" s="111" t="s">
        <v>72</v>
      </c>
      <c r="R431" s="15">
        <f>VLOOKUP(Q431,'Money Won'!$A$2:$B$89,2,0)</f>
        <v>10000</v>
      </c>
      <c r="S431" s="116" t="s">
        <v>92</v>
      </c>
      <c r="T431" s="17">
        <f>VLOOKUP(S431,'Money Won'!$A$2:$B$89,2,0)</f>
        <v>10000</v>
      </c>
      <c r="U431" s="116" t="s">
        <v>105</v>
      </c>
      <c r="V431" s="17">
        <f>VLOOKUP(U431,'Money Won'!$A$2:$B$89,2,0)</f>
        <v>10000</v>
      </c>
      <c r="W431" s="16" t="s">
        <v>115</v>
      </c>
      <c r="X431" s="17">
        <f>VLOOKUP(W431,'Money Won'!$A$2:$B$89,2,0)</f>
        <v>46200</v>
      </c>
      <c r="Y431" s="115" t="s">
        <v>122</v>
      </c>
      <c r="Z431" s="19">
        <f>VLOOKUP(Y431,'Money Won'!$A$2:$B$89,2,0)</f>
        <v>10000</v>
      </c>
      <c r="AA431" s="20" t="s">
        <v>131</v>
      </c>
      <c r="AB431" s="19">
        <f>VLOOKUP(AA431,'Money Won'!$A$2:$B$89,2,0)</f>
        <v>27060</v>
      </c>
      <c r="AC431" s="20" t="s">
        <v>128</v>
      </c>
      <c r="AD431" s="19">
        <f>VLOOKUP(AC431,'Money Won'!$A$2:$B$89,2,0)</f>
        <v>26000</v>
      </c>
      <c r="AE431" s="45" t="s">
        <v>87</v>
      </c>
      <c r="AF431" s="46">
        <f>VLOOKUP(AE431,'Money Won'!$A$2:$B$89,2,0)</f>
        <v>46200</v>
      </c>
      <c r="AG431" s="112" t="s">
        <v>27</v>
      </c>
      <c r="AH431" s="46">
        <f>VLOOKUP(AG431,'Money Won'!$A$2:$B$89,2,0)</f>
        <v>10000</v>
      </c>
      <c r="AI431" s="110" t="s">
        <v>136</v>
      </c>
      <c r="AJ431" s="36">
        <f>VLOOKUP(AI431,'Money Won'!$A$2:$B$89,2,0)</f>
        <v>0</v>
      </c>
    </row>
    <row r="432" spans="1:36" x14ac:dyDescent="0.2">
      <c r="A432" s="1">
        <v>28</v>
      </c>
      <c r="B432" s="13" t="s">
        <v>864</v>
      </c>
      <c r="C432" s="13" t="s">
        <v>861</v>
      </c>
      <c r="D432" s="13" t="s">
        <v>863</v>
      </c>
      <c r="E432" s="1" t="s">
        <v>140</v>
      </c>
      <c r="F432" s="1" t="s">
        <v>106</v>
      </c>
      <c r="G432" s="32" t="s">
        <v>106</v>
      </c>
      <c r="H432" s="26">
        <f t="shared" si="6"/>
        <v>1416238</v>
      </c>
      <c r="I432" s="40" t="s">
        <v>97</v>
      </c>
      <c r="J432" s="41">
        <f>VLOOKUP(I432,'Money Won'!$A$2:$B$89,2,0)</f>
        <v>63663</v>
      </c>
      <c r="K432" s="42" t="s">
        <v>54</v>
      </c>
      <c r="L432" s="41">
        <f>VLOOKUP(K432,'Money Won'!$A$2:$B$89,2,0)</f>
        <v>231000</v>
      </c>
      <c r="M432" s="14" t="s">
        <v>60</v>
      </c>
      <c r="N432" s="15">
        <f>VLOOKUP(M432,'Money Won'!$A$2:$B$89,2,0)</f>
        <v>386375</v>
      </c>
      <c r="O432" s="111" t="s">
        <v>43</v>
      </c>
      <c r="P432" s="15">
        <f>VLOOKUP(O432,'Money Won'!$A$2:$B$89,2,0)</f>
        <v>10000</v>
      </c>
      <c r="Q432" s="14" t="s">
        <v>80</v>
      </c>
      <c r="R432" s="15">
        <f>VLOOKUP(Q432,'Money Won'!$A$2:$B$89,2,0)</f>
        <v>76450</v>
      </c>
      <c r="S432" s="116" t="s">
        <v>92</v>
      </c>
      <c r="T432" s="17">
        <f>VLOOKUP(S432,'Money Won'!$A$2:$B$89,2,0)</f>
        <v>10000</v>
      </c>
      <c r="U432" s="116" t="s">
        <v>85</v>
      </c>
      <c r="V432" s="17">
        <f>VLOOKUP(U432,'Money Won'!$A$2:$B$89,2,0)</f>
        <v>10000</v>
      </c>
      <c r="W432" s="16" t="s">
        <v>115</v>
      </c>
      <c r="X432" s="17">
        <f>VLOOKUP(W432,'Money Won'!$A$2:$B$89,2,0)</f>
        <v>46200</v>
      </c>
      <c r="Y432" s="18" t="s">
        <v>26</v>
      </c>
      <c r="Z432" s="19">
        <f>VLOOKUP(Y432,'Money Won'!$A$2:$B$89,2,0)</f>
        <v>93775</v>
      </c>
      <c r="AA432" s="114" t="s">
        <v>119</v>
      </c>
      <c r="AB432" s="19">
        <f>VLOOKUP(AA432,'Money Won'!$A$2:$B$89,2,0)</f>
        <v>10000</v>
      </c>
      <c r="AC432" s="20" t="s">
        <v>130</v>
      </c>
      <c r="AD432" s="19">
        <f>VLOOKUP(AC432,'Money Won'!$A$2:$B$89,2,0)</f>
        <v>386375</v>
      </c>
      <c r="AE432" s="45" t="s">
        <v>28</v>
      </c>
      <c r="AF432" s="46">
        <f>VLOOKUP(AE432,'Money Won'!$A$2:$B$89,2,0)</f>
        <v>46200</v>
      </c>
      <c r="AG432" s="47" t="s">
        <v>87</v>
      </c>
      <c r="AH432" s="46">
        <f>VLOOKUP(AG432,'Money Won'!$A$2:$B$89,2,0)</f>
        <v>46200</v>
      </c>
      <c r="AI432" s="110" t="s">
        <v>136</v>
      </c>
      <c r="AJ432" s="36">
        <f>VLOOKUP(AI432,'Money Won'!$A$2:$B$89,2,0)</f>
        <v>0</v>
      </c>
    </row>
    <row r="433" spans="1:36" x14ac:dyDescent="0.2">
      <c r="A433" s="1">
        <v>315</v>
      </c>
      <c r="B433" s="13" t="s">
        <v>794</v>
      </c>
      <c r="C433" s="13" t="s">
        <v>793</v>
      </c>
      <c r="D433" s="13" t="s">
        <v>796</v>
      </c>
      <c r="E433" s="1" t="s">
        <v>140</v>
      </c>
      <c r="F433" s="1" t="s">
        <v>106</v>
      </c>
      <c r="G433" s="32" t="s">
        <v>106</v>
      </c>
      <c r="H433" s="26">
        <f t="shared" si="6"/>
        <v>1415220</v>
      </c>
      <c r="I433" s="40" t="s">
        <v>21</v>
      </c>
      <c r="J433" s="41">
        <f>VLOOKUP(I433,'Money Won'!$A$2:$B$89,2,0)</f>
        <v>286000</v>
      </c>
      <c r="K433" s="42" t="s">
        <v>54</v>
      </c>
      <c r="L433" s="41">
        <f>VLOOKUP(K433,'Money Won'!$A$2:$B$89,2,0)</f>
        <v>231000</v>
      </c>
      <c r="M433" s="14" t="s">
        <v>68</v>
      </c>
      <c r="N433" s="15">
        <f>VLOOKUP(M433,'Money Won'!$A$2:$B$89,2,0)</f>
        <v>192500</v>
      </c>
      <c r="O433" s="111" t="s">
        <v>43</v>
      </c>
      <c r="P433" s="15">
        <f>VLOOKUP(O433,'Money Won'!$A$2:$B$89,2,0)</f>
        <v>10000</v>
      </c>
      <c r="Q433" s="14" t="s">
        <v>80</v>
      </c>
      <c r="R433" s="15">
        <f>VLOOKUP(Q433,'Money Won'!$A$2:$B$89,2,0)</f>
        <v>76450</v>
      </c>
      <c r="S433" s="16" t="s">
        <v>114</v>
      </c>
      <c r="T433" s="17">
        <f>VLOOKUP(S433,'Money Won'!$A$2:$B$89,2,0)</f>
        <v>35200</v>
      </c>
      <c r="U433" s="116" t="s">
        <v>71</v>
      </c>
      <c r="V433" s="17">
        <f>VLOOKUP(U433,'Money Won'!$A$2:$B$89,2,0)</f>
        <v>10000</v>
      </c>
      <c r="W433" s="16" t="s">
        <v>118</v>
      </c>
      <c r="X433" s="17">
        <f>VLOOKUP(W433,'Money Won'!$A$2:$B$89,2,0)</f>
        <v>27720</v>
      </c>
      <c r="Y433" s="115" t="s">
        <v>44</v>
      </c>
      <c r="Z433" s="19">
        <f>VLOOKUP(Y433,'Money Won'!$A$2:$B$89,2,0)</f>
        <v>10000</v>
      </c>
      <c r="AA433" s="20" t="s">
        <v>26</v>
      </c>
      <c r="AB433" s="19">
        <f>VLOOKUP(AA433,'Money Won'!$A$2:$B$89,2,0)</f>
        <v>93775</v>
      </c>
      <c r="AC433" s="20" t="s">
        <v>130</v>
      </c>
      <c r="AD433" s="19">
        <f>VLOOKUP(AC433,'Money Won'!$A$2:$B$89,2,0)</f>
        <v>386375</v>
      </c>
      <c r="AE433" s="113" t="s">
        <v>27</v>
      </c>
      <c r="AF433" s="46">
        <f>VLOOKUP(AE433,'Money Won'!$A$2:$B$89,2,0)</f>
        <v>10000</v>
      </c>
      <c r="AG433" s="47" t="s">
        <v>28</v>
      </c>
      <c r="AH433" s="46">
        <f>VLOOKUP(AG433,'Money Won'!$A$2:$B$89,2,0)</f>
        <v>46200</v>
      </c>
      <c r="AI433" s="110" t="s">
        <v>136</v>
      </c>
      <c r="AJ433" s="36">
        <f>VLOOKUP(AI433,'Money Won'!$A$2:$B$89,2,0)</f>
        <v>0</v>
      </c>
    </row>
    <row r="434" spans="1:36" x14ac:dyDescent="0.2">
      <c r="A434" s="22">
        <v>263</v>
      </c>
      <c r="B434" s="13" t="s">
        <v>776</v>
      </c>
      <c r="C434" s="13" t="s">
        <v>775</v>
      </c>
      <c r="D434" s="13" t="s">
        <v>777</v>
      </c>
      <c r="E434" s="1" t="s">
        <v>140</v>
      </c>
      <c r="F434" s="1" t="s">
        <v>106</v>
      </c>
      <c r="G434" s="32" t="s">
        <v>106</v>
      </c>
      <c r="H434" s="26">
        <f t="shared" si="6"/>
        <v>1411188</v>
      </c>
      <c r="I434" s="40" t="s">
        <v>54</v>
      </c>
      <c r="J434" s="41">
        <f>VLOOKUP(I434,'Money Won'!$A$2:$B$89,2,0)</f>
        <v>231000</v>
      </c>
      <c r="K434" s="42" t="s">
        <v>21</v>
      </c>
      <c r="L434" s="41">
        <f>VLOOKUP(K434,'Money Won'!$A$2:$B$89,2,0)</f>
        <v>286000</v>
      </c>
      <c r="M434" s="14" t="s">
        <v>68</v>
      </c>
      <c r="N434" s="15">
        <f>VLOOKUP(M434,'Money Won'!$A$2:$B$89,2,0)</f>
        <v>192500</v>
      </c>
      <c r="O434" s="14" t="s">
        <v>47</v>
      </c>
      <c r="P434" s="15">
        <f>VLOOKUP(O434,'Money Won'!$A$2:$B$89,2,0)</f>
        <v>170500</v>
      </c>
      <c r="Q434" s="14" t="s">
        <v>80</v>
      </c>
      <c r="R434" s="15">
        <f>VLOOKUP(Q434,'Money Won'!$A$2:$B$89,2,0)</f>
        <v>76450</v>
      </c>
      <c r="S434" s="116" t="s">
        <v>92</v>
      </c>
      <c r="T434" s="17">
        <f>VLOOKUP(S434,'Money Won'!$A$2:$B$89,2,0)</f>
        <v>10000</v>
      </c>
      <c r="U434" s="116" t="s">
        <v>85</v>
      </c>
      <c r="V434" s="17">
        <f>VLOOKUP(U434,'Money Won'!$A$2:$B$89,2,0)</f>
        <v>10000</v>
      </c>
      <c r="W434" s="16" t="s">
        <v>113</v>
      </c>
      <c r="X434" s="17">
        <f>VLOOKUP(W434,'Money Won'!$A$2:$B$89,2,0)</f>
        <v>192500</v>
      </c>
      <c r="Y434" s="18" t="s">
        <v>26</v>
      </c>
      <c r="Z434" s="19">
        <f>VLOOKUP(Y434,'Money Won'!$A$2:$B$89,2,0)</f>
        <v>93775</v>
      </c>
      <c r="AA434" s="20" t="s">
        <v>125</v>
      </c>
      <c r="AB434" s="19">
        <f>VLOOKUP(AA434,'Money Won'!$A$2:$B$89,2,0)</f>
        <v>63663</v>
      </c>
      <c r="AC434" s="114" t="s">
        <v>129</v>
      </c>
      <c r="AD434" s="19">
        <f>VLOOKUP(AC434,'Money Won'!$A$2:$B$89,2,0)</f>
        <v>10000</v>
      </c>
      <c r="AE434" s="45" t="s">
        <v>95</v>
      </c>
      <c r="AF434" s="46">
        <f>VLOOKUP(AE434,'Money Won'!$A$2:$B$89,2,0)</f>
        <v>28600</v>
      </c>
      <c r="AG434" s="47" t="s">
        <v>87</v>
      </c>
      <c r="AH434" s="46">
        <f>VLOOKUP(AG434,'Money Won'!$A$2:$B$89,2,0)</f>
        <v>46200</v>
      </c>
      <c r="AI434" s="110" t="s">
        <v>138</v>
      </c>
      <c r="AJ434" s="36">
        <f>VLOOKUP(AI434,'Money Won'!$A$2:$B$89,2,0)</f>
        <v>0</v>
      </c>
    </row>
    <row r="435" spans="1:36" x14ac:dyDescent="0.2">
      <c r="A435" s="1">
        <v>136</v>
      </c>
      <c r="B435" s="13" t="s">
        <v>600</v>
      </c>
      <c r="C435" s="13" t="s">
        <v>599</v>
      </c>
      <c r="D435" s="13" t="s">
        <v>598</v>
      </c>
      <c r="E435" s="1" t="s">
        <v>140</v>
      </c>
      <c r="F435" s="1" t="s">
        <v>106</v>
      </c>
      <c r="G435" s="32" t="s">
        <v>106</v>
      </c>
      <c r="H435" s="26">
        <f t="shared" si="6"/>
        <v>1410435</v>
      </c>
      <c r="I435" s="40" t="s">
        <v>31</v>
      </c>
      <c r="J435" s="41">
        <f>VLOOKUP(I435,'Money Won'!$A$2:$B$89,2,0)</f>
        <v>170500</v>
      </c>
      <c r="K435" s="42" t="s">
        <v>54</v>
      </c>
      <c r="L435" s="41">
        <f>VLOOKUP(K435,'Money Won'!$A$2:$B$89,2,0)</f>
        <v>231000</v>
      </c>
      <c r="M435" s="14" t="s">
        <v>25</v>
      </c>
      <c r="N435" s="15">
        <f>VLOOKUP(M435,'Money Won'!$A$2:$B$89,2,0)</f>
        <v>528000</v>
      </c>
      <c r="O435" s="14" t="s">
        <v>68</v>
      </c>
      <c r="P435" s="15">
        <f>VLOOKUP(O435,'Money Won'!$A$2:$B$89,2,0)</f>
        <v>192500</v>
      </c>
      <c r="Q435" s="111" t="s">
        <v>103</v>
      </c>
      <c r="R435" s="15">
        <f>VLOOKUP(Q435,'Money Won'!$A$2:$B$89,2,0)</f>
        <v>10000</v>
      </c>
      <c r="S435" s="16" t="s">
        <v>114</v>
      </c>
      <c r="T435" s="17">
        <f>VLOOKUP(S435,'Money Won'!$A$2:$B$89,2,0)</f>
        <v>35200</v>
      </c>
      <c r="U435" s="116" t="s">
        <v>104</v>
      </c>
      <c r="V435" s="17">
        <f>VLOOKUP(U435,'Money Won'!$A$2:$B$89,2,0)</f>
        <v>10000</v>
      </c>
      <c r="W435" s="116" t="s">
        <v>92</v>
      </c>
      <c r="X435" s="17">
        <f>VLOOKUP(W435,'Money Won'!$A$2:$B$89,2,0)</f>
        <v>10000</v>
      </c>
      <c r="Y435" s="18" t="s">
        <v>26</v>
      </c>
      <c r="Z435" s="19">
        <f>VLOOKUP(Y435,'Money Won'!$A$2:$B$89,2,0)</f>
        <v>93775</v>
      </c>
      <c r="AA435" s="114" t="s">
        <v>44</v>
      </c>
      <c r="AB435" s="19">
        <f>VLOOKUP(AA435,'Money Won'!$A$2:$B$89,2,0)</f>
        <v>10000</v>
      </c>
      <c r="AC435" s="20" t="s">
        <v>131</v>
      </c>
      <c r="AD435" s="19">
        <f>VLOOKUP(AC435,'Money Won'!$A$2:$B$89,2,0)</f>
        <v>27060</v>
      </c>
      <c r="AE435" s="45" t="s">
        <v>87</v>
      </c>
      <c r="AF435" s="46">
        <f>VLOOKUP(AE435,'Money Won'!$A$2:$B$89,2,0)</f>
        <v>46200</v>
      </c>
      <c r="AG435" s="47" t="s">
        <v>28</v>
      </c>
      <c r="AH435" s="46">
        <f>VLOOKUP(AG435,'Money Won'!$A$2:$B$89,2,0)</f>
        <v>46200</v>
      </c>
      <c r="AI435" s="110" t="s">
        <v>136</v>
      </c>
      <c r="AJ435" s="36">
        <f>VLOOKUP(AI435,'Money Won'!$A$2:$B$89,2,0)</f>
        <v>0</v>
      </c>
    </row>
    <row r="436" spans="1:36" x14ac:dyDescent="0.2">
      <c r="A436" s="1">
        <v>265</v>
      </c>
      <c r="B436" s="13" t="s">
        <v>571</v>
      </c>
      <c r="C436" s="13" t="s">
        <v>570</v>
      </c>
      <c r="D436" s="13" t="s">
        <v>571</v>
      </c>
      <c r="E436" s="1" t="s">
        <v>140</v>
      </c>
      <c r="F436" s="1" t="s">
        <v>106</v>
      </c>
      <c r="G436" s="32" t="s">
        <v>106</v>
      </c>
      <c r="H436" s="26">
        <f t="shared" si="6"/>
        <v>1409445</v>
      </c>
      <c r="I436" s="40" t="s">
        <v>38</v>
      </c>
      <c r="J436" s="41">
        <f>VLOOKUP(I436,'Money Won'!$A$2:$B$89,2,0)</f>
        <v>128150</v>
      </c>
      <c r="K436" s="42" t="s">
        <v>31</v>
      </c>
      <c r="L436" s="41">
        <f>VLOOKUP(K436,'Money Won'!$A$2:$B$89,2,0)</f>
        <v>170500</v>
      </c>
      <c r="M436" s="14" t="s">
        <v>68</v>
      </c>
      <c r="N436" s="15">
        <f>VLOOKUP(M436,'Money Won'!$A$2:$B$89,2,0)</f>
        <v>192500</v>
      </c>
      <c r="O436" s="14" t="s">
        <v>46</v>
      </c>
      <c r="P436" s="15">
        <f>VLOOKUP(O436,'Money Won'!$A$2:$B$89,2,0)</f>
        <v>154000</v>
      </c>
      <c r="Q436" s="14" t="s">
        <v>25</v>
      </c>
      <c r="R436" s="15">
        <f>VLOOKUP(Q436,'Money Won'!$A$2:$B$89,2,0)</f>
        <v>528000</v>
      </c>
      <c r="S436" s="116" t="s">
        <v>85</v>
      </c>
      <c r="T436" s="17">
        <f>VLOOKUP(S436,'Money Won'!$A$2:$B$89,2,0)</f>
        <v>10000</v>
      </c>
      <c r="U436" s="16" t="s">
        <v>118</v>
      </c>
      <c r="V436" s="17">
        <f>VLOOKUP(U436,'Money Won'!$A$2:$B$89,2,0)</f>
        <v>27720</v>
      </c>
      <c r="W436" s="16" t="s">
        <v>115</v>
      </c>
      <c r="X436" s="17">
        <f>VLOOKUP(W436,'Money Won'!$A$2:$B$89,2,0)</f>
        <v>46200</v>
      </c>
      <c r="Y436" s="115" t="s">
        <v>61</v>
      </c>
      <c r="Z436" s="19">
        <f>VLOOKUP(Y436,'Money Won'!$A$2:$B$89,2,0)</f>
        <v>10000</v>
      </c>
      <c r="AA436" s="20" t="s">
        <v>64</v>
      </c>
      <c r="AB436" s="19">
        <f>VLOOKUP(AA436,'Money Won'!$A$2:$B$89,2,0)</f>
        <v>93775</v>
      </c>
      <c r="AC436" s="114" t="s">
        <v>119</v>
      </c>
      <c r="AD436" s="19">
        <f>VLOOKUP(AC436,'Money Won'!$A$2:$B$89,2,0)</f>
        <v>10000</v>
      </c>
      <c r="AE436" s="45" t="s">
        <v>95</v>
      </c>
      <c r="AF436" s="46">
        <f>VLOOKUP(AE436,'Money Won'!$A$2:$B$89,2,0)</f>
        <v>28600</v>
      </c>
      <c r="AG436" s="112" t="s">
        <v>96</v>
      </c>
      <c r="AH436" s="46">
        <f>VLOOKUP(AG436,'Money Won'!$A$2:$B$89,2,0)</f>
        <v>10000</v>
      </c>
      <c r="AI436" s="110" t="s">
        <v>138</v>
      </c>
      <c r="AJ436" s="36">
        <f>VLOOKUP(AI436,'Money Won'!$A$2:$B$89,2,0)</f>
        <v>0</v>
      </c>
    </row>
    <row r="437" spans="1:36" x14ac:dyDescent="0.2">
      <c r="A437" s="22">
        <v>496</v>
      </c>
      <c r="B437" s="13" t="s">
        <v>1103</v>
      </c>
      <c r="C437" s="13" t="s">
        <v>1104</v>
      </c>
      <c r="D437" s="13" t="s">
        <v>292</v>
      </c>
      <c r="E437" s="1" t="s">
        <v>1054</v>
      </c>
      <c r="F437" s="1" t="s">
        <v>1054</v>
      </c>
      <c r="G437" s="32" t="s">
        <v>1054</v>
      </c>
      <c r="H437" s="26">
        <f t="shared" si="6"/>
        <v>1405588</v>
      </c>
      <c r="I437" s="40" t="s">
        <v>54</v>
      </c>
      <c r="J437" s="41">
        <f>VLOOKUP(I437,'Money Won'!$A$2:$B$89,2,0)</f>
        <v>231000</v>
      </c>
      <c r="K437" s="42" t="s">
        <v>38</v>
      </c>
      <c r="L437" s="41">
        <f>VLOOKUP(K437,'Money Won'!$A$2:$B$89,2,0)</f>
        <v>128150</v>
      </c>
      <c r="M437" s="14" t="s">
        <v>68</v>
      </c>
      <c r="N437" s="15">
        <f>VLOOKUP(M437,'Money Won'!$A$2:$B$89,2,0)</f>
        <v>192500</v>
      </c>
      <c r="O437" s="14" t="s">
        <v>60</v>
      </c>
      <c r="P437" s="15">
        <f>VLOOKUP(O437,'Money Won'!$A$2:$B$89,2,0)</f>
        <v>386375</v>
      </c>
      <c r="Q437" s="14" t="s">
        <v>80</v>
      </c>
      <c r="R437" s="15">
        <f>VLOOKUP(Q437,'Money Won'!$A$2:$B$89,2,0)</f>
        <v>76450</v>
      </c>
      <c r="S437" s="16" t="s">
        <v>24</v>
      </c>
      <c r="T437" s="17">
        <f>VLOOKUP(S437,'Money Won'!$A$2:$B$89,2,0)</f>
        <v>46200</v>
      </c>
      <c r="U437" s="116" t="s">
        <v>85</v>
      </c>
      <c r="V437" s="17">
        <f>VLOOKUP(U437,'Money Won'!$A$2:$B$89,2,0)</f>
        <v>10000</v>
      </c>
      <c r="W437" s="116" t="s">
        <v>92</v>
      </c>
      <c r="X437" s="17">
        <f>VLOOKUP(W437,'Money Won'!$A$2:$B$89,2,0)</f>
        <v>10000</v>
      </c>
      <c r="Y437" s="18" t="s">
        <v>125</v>
      </c>
      <c r="Z437" s="19">
        <f>VLOOKUP(Y437,'Money Won'!$A$2:$B$89,2,0)</f>
        <v>63663</v>
      </c>
      <c r="AA437" s="114" t="s">
        <v>126</v>
      </c>
      <c r="AB437" s="19">
        <f>VLOOKUP(AA437,'Money Won'!$A$2:$B$89,2,0)</f>
        <v>10000</v>
      </c>
      <c r="AC437" s="20" t="s">
        <v>124</v>
      </c>
      <c r="AD437" s="19">
        <f>VLOOKUP(AC437,'Money Won'!$A$2:$B$89,2,0)</f>
        <v>76450</v>
      </c>
      <c r="AE437" s="45" t="s">
        <v>28</v>
      </c>
      <c r="AF437" s="46">
        <f>VLOOKUP(AE437,'Money Won'!$A$2:$B$89,2,0)</f>
        <v>46200</v>
      </c>
      <c r="AG437" s="47" t="s">
        <v>95</v>
      </c>
      <c r="AH437" s="46">
        <f>VLOOKUP(AG437,'Money Won'!$A$2:$B$89,2,0)</f>
        <v>28600</v>
      </c>
      <c r="AI437" s="35" t="s">
        <v>134</v>
      </c>
      <c r="AJ437" s="36">
        <f>VLOOKUP(AI437,'Money Won'!$A$2:$B$89,2,0)</f>
        <v>100000</v>
      </c>
    </row>
    <row r="438" spans="1:36" x14ac:dyDescent="0.2">
      <c r="A438" s="1">
        <v>35</v>
      </c>
      <c r="B438" s="13" t="s">
        <v>456</v>
      </c>
      <c r="C438" s="13" t="s">
        <v>256</v>
      </c>
      <c r="D438" s="13" t="s">
        <v>257</v>
      </c>
      <c r="E438" s="1" t="s">
        <v>140</v>
      </c>
      <c r="F438" s="1" t="s">
        <v>106</v>
      </c>
      <c r="G438" s="32" t="s">
        <v>106</v>
      </c>
      <c r="H438" s="26">
        <f t="shared" si="6"/>
        <v>1404900</v>
      </c>
      <c r="I438" s="40" t="s">
        <v>63</v>
      </c>
      <c r="J438" s="41">
        <f>VLOOKUP(I438,'Money Won'!$A$2:$B$89,2,0)</f>
        <v>386375</v>
      </c>
      <c r="K438" s="42" t="s">
        <v>21</v>
      </c>
      <c r="L438" s="41">
        <f>VLOOKUP(K438,'Money Won'!$A$2:$B$89,2,0)</f>
        <v>286000</v>
      </c>
      <c r="M438" s="14" t="s">
        <v>68</v>
      </c>
      <c r="N438" s="15">
        <f>VLOOKUP(M438,'Money Won'!$A$2:$B$89,2,0)</f>
        <v>192500</v>
      </c>
      <c r="O438" s="14" t="s">
        <v>46</v>
      </c>
      <c r="P438" s="15">
        <f>VLOOKUP(O438,'Money Won'!$A$2:$B$89,2,0)</f>
        <v>154000</v>
      </c>
      <c r="Q438" s="14" t="s">
        <v>80</v>
      </c>
      <c r="R438" s="15">
        <f>VLOOKUP(Q438,'Money Won'!$A$2:$B$89,2,0)</f>
        <v>76450</v>
      </c>
      <c r="S438" s="116" t="s">
        <v>92</v>
      </c>
      <c r="T438" s="17">
        <f>VLOOKUP(S438,'Money Won'!$A$2:$B$89,2,0)</f>
        <v>10000</v>
      </c>
      <c r="U438" s="16" t="s">
        <v>98</v>
      </c>
      <c r="V438" s="17">
        <f>VLOOKUP(U438,'Money Won'!$A$2:$B$89,2,0)</f>
        <v>30140</v>
      </c>
      <c r="W438" s="16" t="s">
        <v>115</v>
      </c>
      <c r="X438" s="17">
        <f>VLOOKUP(W438,'Money Won'!$A$2:$B$89,2,0)</f>
        <v>46200</v>
      </c>
      <c r="Y438" s="18" t="s">
        <v>26</v>
      </c>
      <c r="Z438" s="19">
        <f>VLOOKUP(Y438,'Money Won'!$A$2:$B$89,2,0)</f>
        <v>93775</v>
      </c>
      <c r="AA438" s="20" t="s">
        <v>131</v>
      </c>
      <c r="AB438" s="19">
        <f>VLOOKUP(AA438,'Money Won'!$A$2:$B$89,2,0)</f>
        <v>27060</v>
      </c>
      <c r="AC438" s="114" t="s">
        <v>121</v>
      </c>
      <c r="AD438" s="19">
        <f>VLOOKUP(AC438,'Money Won'!$A$2:$B$89,2,0)</f>
        <v>10000</v>
      </c>
      <c r="AE438" s="45" t="s">
        <v>28</v>
      </c>
      <c r="AF438" s="46">
        <f>VLOOKUP(AE438,'Money Won'!$A$2:$B$89,2,0)</f>
        <v>46200</v>
      </c>
      <c r="AG438" s="47" t="s">
        <v>87</v>
      </c>
      <c r="AH438" s="46">
        <f>VLOOKUP(AG438,'Money Won'!$A$2:$B$89,2,0)</f>
        <v>46200</v>
      </c>
      <c r="AI438" s="110" t="s">
        <v>136</v>
      </c>
      <c r="AJ438" s="36">
        <f>VLOOKUP(AI438,'Money Won'!$A$2:$B$89,2,0)</f>
        <v>0</v>
      </c>
    </row>
    <row r="439" spans="1:36" x14ac:dyDescent="0.2">
      <c r="A439" s="1">
        <v>494</v>
      </c>
      <c r="B439" s="13" t="s">
        <v>1101</v>
      </c>
      <c r="C439" s="13" t="s">
        <v>1104</v>
      </c>
      <c r="D439" s="13" t="s">
        <v>292</v>
      </c>
      <c r="E439" s="1" t="s">
        <v>1054</v>
      </c>
      <c r="F439" s="1" t="s">
        <v>1054</v>
      </c>
      <c r="G439" s="32" t="s">
        <v>1054</v>
      </c>
      <c r="H439" s="26">
        <f t="shared" si="6"/>
        <v>1396988</v>
      </c>
      <c r="I439" s="40" t="s">
        <v>54</v>
      </c>
      <c r="J439" s="41">
        <f>VLOOKUP(I439,'Money Won'!$A$2:$B$89,2,0)</f>
        <v>231000</v>
      </c>
      <c r="K439" s="42" t="s">
        <v>21</v>
      </c>
      <c r="L439" s="41">
        <f>VLOOKUP(K439,'Money Won'!$A$2:$B$89,2,0)</f>
        <v>286000</v>
      </c>
      <c r="M439" s="14" t="s">
        <v>68</v>
      </c>
      <c r="N439" s="15">
        <f>VLOOKUP(M439,'Money Won'!$A$2:$B$89,2,0)</f>
        <v>192500</v>
      </c>
      <c r="O439" s="14" t="s">
        <v>42</v>
      </c>
      <c r="P439" s="15">
        <f>VLOOKUP(O439,'Money Won'!$A$2:$B$89,2,0)</f>
        <v>46200</v>
      </c>
      <c r="Q439" s="14" t="s">
        <v>60</v>
      </c>
      <c r="R439" s="15">
        <f>VLOOKUP(Q439,'Money Won'!$A$2:$B$89,2,0)</f>
        <v>386375</v>
      </c>
      <c r="S439" s="16" t="s">
        <v>81</v>
      </c>
      <c r="T439" s="17">
        <f>VLOOKUP(S439,'Money Won'!$A$2:$B$89,2,0)</f>
        <v>76450</v>
      </c>
      <c r="U439" s="116" t="s">
        <v>85</v>
      </c>
      <c r="V439" s="17">
        <f>VLOOKUP(U439,'Money Won'!$A$2:$B$89,2,0)</f>
        <v>10000</v>
      </c>
      <c r="W439" s="116" t="s">
        <v>92</v>
      </c>
      <c r="X439" s="17">
        <f>VLOOKUP(W439,'Money Won'!$A$2:$B$89,2,0)</f>
        <v>10000</v>
      </c>
      <c r="Y439" s="115" t="s">
        <v>44</v>
      </c>
      <c r="Z439" s="19">
        <f>VLOOKUP(Y439,'Money Won'!$A$2:$B$89,2,0)</f>
        <v>10000</v>
      </c>
      <c r="AA439" s="114" t="s">
        <v>123</v>
      </c>
      <c r="AB439" s="19">
        <f>VLOOKUP(AA439,'Money Won'!$A$2:$B$89,2,0)</f>
        <v>10000</v>
      </c>
      <c r="AC439" s="20" t="s">
        <v>125</v>
      </c>
      <c r="AD439" s="19">
        <f>VLOOKUP(AC439,'Money Won'!$A$2:$B$89,2,0)</f>
        <v>63663</v>
      </c>
      <c r="AE439" s="45" t="s">
        <v>28</v>
      </c>
      <c r="AF439" s="46">
        <f>VLOOKUP(AE439,'Money Won'!$A$2:$B$89,2,0)</f>
        <v>46200</v>
      </c>
      <c r="AG439" s="47" t="s">
        <v>95</v>
      </c>
      <c r="AH439" s="46">
        <f>VLOOKUP(AG439,'Money Won'!$A$2:$B$89,2,0)</f>
        <v>28600</v>
      </c>
      <c r="AI439" s="110" t="s">
        <v>136</v>
      </c>
      <c r="AJ439" s="36">
        <f>VLOOKUP(AI439,'Money Won'!$A$2:$B$89,2,0)</f>
        <v>0</v>
      </c>
    </row>
    <row r="440" spans="1:36" x14ac:dyDescent="0.2">
      <c r="A440" s="22">
        <v>139</v>
      </c>
      <c r="B440" s="13" t="s">
        <v>593</v>
      </c>
      <c r="C440" s="13" t="s">
        <v>592</v>
      </c>
      <c r="D440" s="13" t="s">
        <v>593</v>
      </c>
      <c r="E440" s="1" t="s">
        <v>140</v>
      </c>
      <c r="F440" s="1" t="s">
        <v>106</v>
      </c>
      <c r="G440" s="32" t="s">
        <v>106</v>
      </c>
      <c r="H440" s="26">
        <f t="shared" si="6"/>
        <v>1395458</v>
      </c>
      <c r="I440" s="40" t="s">
        <v>54</v>
      </c>
      <c r="J440" s="41">
        <f>VLOOKUP(I440,'Money Won'!$A$2:$B$89,2,0)</f>
        <v>231000</v>
      </c>
      <c r="K440" s="42" t="s">
        <v>52</v>
      </c>
      <c r="L440" s="41">
        <f>VLOOKUP(K440,'Money Won'!$A$2:$B$89,2,0)</f>
        <v>55275</v>
      </c>
      <c r="M440" s="111" t="s">
        <v>43</v>
      </c>
      <c r="N440" s="15">
        <f>VLOOKUP(M440,'Money Won'!$A$2:$B$89,2,0)</f>
        <v>10000</v>
      </c>
      <c r="O440" s="14" t="s">
        <v>80</v>
      </c>
      <c r="P440" s="15">
        <f>VLOOKUP(O440,'Money Won'!$A$2:$B$89,2,0)</f>
        <v>76450</v>
      </c>
      <c r="Q440" s="14" t="s">
        <v>68</v>
      </c>
      <c r="R440" s="15">
        <f>VLOOKUP(Q440,'Money Won'!$A$2:$B$89,2,0)</f>
        <v>192500</v>
      </c>
      <c r="S440" s="16" t="s">
        <v>23</v>
      </c>
      <c r="T440" s="17">
        <f>VLOOKUP(S440,'Money Won'!$A$2:$B$89,2,0)</f>
        <v>63663</v>
      </c>
      <c r="U440" s="16" t="s">
        <v>118</v>
      </c>
      <c r="V440" s="17">
        <f>VLOOKUP(U440,'Money Won'!$A$2:$B$89,2,0)</f>
        <v>27720</v>
      </c>
      <c r="W440" s="16" t="s">
        <v>113</v>
      </c>
      <c r="X440" s="17">
        <f>VLOOKUP(W440,'Money Won'!$A$2:$B$89,2,0)</f>
        <v>192500</v>
      </c>
      <c r="Y440" s="18" t="s">
        <v>26</v>
      </c>
      <c r="Z440" s="19">
        <f>VLOOKUP(Y440,'Money Won'!$A$2:$B$89,2,0)</f>
        <v>93775</v>
      </c>
      <c r="AA440" s="20" t="s">
        <v>130</v>
      </c>
      <c r="AB440" s="19">
        <f>VLOOKUP(AA440,'Money Won'!$A$2:$B$89,2,0)</f>
        <v>386375</v>
      </c>
      <c r="AC440" s="114" t="s">
        <v>121</v>
      </c>
      <c r="AD440" s="19">
        <f>VLOOKUP(AC440,'Money Won'!$A$2:$B$89,2,0)</f>
        <v>10000</v>
      </c>
      <c r="AE440" s="113" t="s">
        <v>27</v>
      </c>
      <c r="AF440" s="46">
        <f>VLOOKUP(AE440,'Money Won'!$A$2:$B$89,2,0)</f>
        <v>10000</v>
      </c>
      <c r="AG440" s="47" t="s">
        <v>28</v>
      </c>
      <c r="AH440" s="46">
        <f>VLOOKUP(AG440,'Money Won'!$A$2:$B$89,2,0)</f>
        <v>46200</v>
      </c>
      <c r="AI440" s="110" t="s">
        <v>138</v>
      </c>
      <c r="AJ440" s="36">
        <f>VLOOKUP(AI440,'Money Won'!$A$2:$B$89,2,0)</f>
        <v>0</v>
      </c>
    </row>
    <row r="441" spans="1:36" x14ac:dyDescent="0.2">
      <c r="A441" s="1">
        <v>443</v>
      </c>
      <c r="B441" s="13" t="s">
        <v>580</v>
      </c>
      <c r="C441" s="13" t="s">
        <v>578</v>
      </c>
      <c r="D441" s="13" t="s">
        <v>581</v>
      </c>
      <c r="E441" s="1" t="s">
        <v>140</v>
      </c>
      <c r="F441" s="1" t="s">
        <v>106</v>
      </c>
      <c r="G441" s="32" t="s">
        <v>106</v>
      </c>
      <c r="H441" s="26">
        <f t="shared" si="6"/>
        <v>1389383</v>
      </c>
      <c r="I441" s="40" t="s">
        <v>97</v>
      </c>
      <c r="J441" s="41">
        <f>VLOOKUP(I441,'Money Won'!$A$2:$B$89,2,0)</f>
        <v>63663</v>
      </c>
      <c r="K441" s="42" t="s">
        <v>29</v>
      </c>
      <c r="L441" s="41">
        <f>VLOOKUP(K441,'Money Won'!$A$2:$B$89,2,0)</f>
        <v>748000</v>
      </c>
      <c r="M441" s="14" t="s">
        <v>68</v>
      </c>
      <c r="N441" s="15">
        <f>VLOOKUP(M441,'Money Won'!$A$2:$B$89,2,0)</f>
        <v>192500</v>
      </c>
      <c r="O441" s="14" t="s">
        <v>47</v>
      </c>
      <c r="P441" s="15">
        <f>VLOOKUP(O441,'Money Won'!$A$2:$B$89,2,0)</f>
        <v>170500</v>
      </c>
      <c r="Q441" s="111" t="s">
        <v>103</v>
      </c>
      <c r="R441" s="15">
        <f>VLOOKUP(Q441,'Money Won'!$A$2:$B$89,2,0)</f>
        <v>10000</v>
      </c>
      <c r="S441" s="116" t="s">
        <v>92</v>
      </c>
      <c r="T441" s="17">
        <f>VLOOKUP(S441,'Money Won'!$A$2:$B$89,2,0)</f>
        <v>10000</v>
      </c>
      <c r="U441" s="16" t="s">
        <v>118</v>
      </c>
      <c r="V441" s="17">
        <f>VLOOKUP(U441,'Money Won'!$A$2:$B$89,2,0)</f>
        <v>27720</v>
      </c>
      <c r="W441" s="16" t="s">
        <v>115</v>
      </c>
      <c r="X441" s="17">
        <f>VLOOKUP(W441,'Money Won'!$A$2:$B$89,2,0)</f>
        <v>46200</v>
      </c>
      <c r="Y441" s="18" t="s">
        <v>128</v>
      </c>
      <c r="Z441" s="19">
        <f>VLOOKUP(Y441,'Money Won'!$A$2:$B$89,2,0)</f>
        <v>26000</v>
      </c>
      <c r="AA441" s="114" t="s">
        <v>122</v>
      </c>
      <c r="AB441" s="19">
        <f>VLOOKUP(AA441,'Money Won'!$A$2:$B$89,2,0)</f>
        <v>10000</v>
      </c>
      <c r="AC441" s="114" t="s">
        <v>121</v>
      </c>
      <c r="AD441" s="19">
        <f>VLOOKUP(AC441,'Money Won'!$A$2:$B$89,2,0)</f>
        <v>10000</v>
      </c>
      <c r="AE441" s="45" t="s">
        <v>95</v>
      </c>
      <c r="AF441" s="46">
        <f>VLOOKUP(AE441,'Money Won'!$A$2:$B$89,2,0)</f>
        <v>28600</v>
      </c>
      <c r="AG441" s="47" t="s">
        <v>87</v>
      </c>
      <c r="AH441" s="46">
        <f>VLOOKUP(AG441,'Money Won'!$A$2:$B$89,2,0)</f>
        <v>46200</v>
      </c>
      <c r="AI441" s="110" t="s">
        <v>138</v>
      </c>
      <c r="AJ441" s="36">
        <f>VLOOKUP(AI441,'Money Won'!$A$2:$B$89,2,0)</f>
        <v>0</v>
      </c>
    </row>
    <row r="442" spans="1:36" x14ac:dyDescent="0.2">
      <c r="A442" s="1">
        <v>130</v>
      </c>
      <c r="B442" s="13" t="s">
        <v>554</v>
      </c>
      <c r="C442" s="13" t="s">
        <v>553</v>
      </c>
      <c r="D442" s="13" t="s">
        <v>498</v>
      </c>
      <c r="E442" s="118" t="s">
        <v>1053</v>
      </c>
      <c r="F442" s="1" t="s">
        <v>1053</v>
      </c>
      <c r="G442" s="32" t="s">
        <v>1053</v>
      </c>
      <c r="H442" s="26">
        <f t="shared" si="6"/>
        <v>1388700</v>
      </c>
      <c r="I442" s="40" t="s">
        <v>22</v>
      </c>
      <c r="J442" s="41">
        <f>VLOOKUP(I442,'Money Won'!$A$2:$B$89,2,0)</f>
        <v>386375</v>
      </c>
      <c r="K442" s="42" t="s">
        <v>31</v>
      </c>
      <c r="L442" s="41">
        <f>VLOOKUP(K442,'Money Won'!$A$2:$B$89,2,0)</f>
        <v>170500</v>
      </c>
      <c r="M442" s="14" t="s">
        <v>46</v>
      </c>
      <c r="N442" s="15">
        <f>VLOOKUP(M442,'Money Won'!$A$2:$B$89,2,0)</f>
        <v>154000</v>
      </c>
      <c r="O442" s="111" t="s">
        <v>43</v>
      </c>
      <c r="P442" s="15">
        <f>VLOOKUP(O442,'Money Won'!$A$2:$B$89,2,0)</f>
        <v>10000</v>
      </c>
      <c r="Q442" s="14" t="s">
        <v>60</v>
      </c>
      <c r="R442" s="15">
        <f>VLOOKUP(Q442,'Money Won'!$A$2:$B$89,2,0)</f>
        <v>386375</v>
      </c>
      <c r="S442" s="116" t="s">
        <v>70</v>
      </c>
      <c r="T442" s="17">
        <f>VLOOKUP(S442,'Money Won'!$A$2:$B$89,2,0)</f>
        <v>10000</v>
      </c>
      <c r="U442" s="116" t="s">
        <v>85</v>
      </c>
      <c r="V442" s="17">
        <f>VLOOKUP(U442,'Money Won'!$A$2:$B$89,2,0)</f>
        <v>10000</v>
      </c>
      <c r="W442" s="16" t="s">
        <v>78</v>
      </c>
      <c r="X442" s="17">
        <f>VLOOKUP(W442,'Money Won'!$A$2:$B$89,2,0)</f>
        <v>55275</v>
      </c>
      <c r="Y442" s="115" t="s">
        <v>122</v>
      </c>
      <c r="Z442" s="19">
        <f>VLOOKUP(Y442,'Money Won'!$A$2:$B$89,2,0)</f>
        <v>10000</v>
      </c>
      <c r="AA442" s="20" t="s">
        <v>26</v>
      </c>
      <c r="AB442" s="19">
        <f>VLOOKUP(AA442,'Money Won'!$A$2:$B$89,2,0)</f>
        <v>93775</v>
      </c>
      <c r="AC442" s="114" t="s">
        <v>91</v>
      </c>
      <c r="AD442" s="19">
        <f>VLOOKUP(AC442,'Money Won'!$A$2:$B$89,2,0)</f>
        <v>10000</v>
      </c>
      <c r="AE442" s="45" t="s">
        <v>28</v>
      </c>
      <c r="AF442" s="46">
        <f>VLOOKUP(AE442,'Money Won'!$A$2:$B$89,2,0)</f>
        <v>46200</v>
      </c>
      <c r="AG442" s="47" t="s">
        <v>87</v>
      </c>
      <c r="AH442" s="46">
        <f>VLOOKUP(AG442,'Money Won'!$A$2:$B$89,2,0)</f>
        <v>46200</v>
      </c>
      <c r="AI442" s="110" t="s">
        <v>136</v>
      </c>
      <c r="AJ442" s="36">
        <f>VLOOKUP(AI442,'Money Won'!$A$2:$B$89,2,0)</f>
        <v>0</v>
      </c>
    </row>
    <row r="443" spans="1:36" x14ac:dyDescent="0.2">
      <c r="A443" s="22">
        <v>333</v>
      </c>
      <c r="B443" s="13" t="s">
        <v>607</v>
      </c>
      <c r="C443" s="13" t="s">
        <v>605</v>
      </c>
      <c r="D443" s="13" t="s">
        <v>606</v>
      </c>
      <c r="E443" s="1" t="s">
        <v>140</v>
      </c>
      <c r="F443" s="1" t="s">
        <v>106</v>
      </c>
      <c r="G443" s="32" t="s">
        <v>106</v>
      </c>
      <c r="H443" s="26">
        <f t="shared" si="6"/>
        <v>1385448</v>
      </c>
      <c r="I443" s="40" t="s">
        <v>54</v>
      </c>
      <c r="J443" s="41">
        <f>VLOOKUP(I443,'Money Won'!$A$2:$B$89,2,0)</f>
        <v>231000</v>
      </c>
      <c r="K443" s="42" t="s">
        <v>63</v>
      </c>
      <c r="L443" s="41">
        <f>VLOOKUP(K443,'Money Won'!$A$2:$B$89,2,0)</f>
        <v>386375</v>
      </c>
      <c r="M443" s="14" t="s">
        <v>68</v>
      </c>
      <c r="N443" s="15">
        <f>VLOOKUP(M443,'Money Won'!$A$2:$B$89,2,0)</f>
        <v>192500</v>
      </c>
      <c r="O443" s="111" t="s">
        <v>43</v>
      </c>
      <c r="P443" s="15">
        <f>VLOOKUP(O443,'Money Won'!$A$2:$B$89,2,0)</f>
        <v>10000</v>
      </c>
      <c r="Q443" s="111" t="s">
        <v>72</v>
      </c>
      <c r="R443" s="15">
        <f>VLOOKUP(Q443,'Money Won'!$A$2:$B$89,2,0)</f>
        <v>10000</v>
      </c>
      <c r="S443" s="116" t="s">
        <v>85</v>
      </c>
      <c r="T443" s="17">
        <f>VLOOKUP(S443,'Money Won'!$A$2:$B$89,2,0)</f>
        <v>10000</v>
      </c>
      <c r="U443" s="16" t="s">
        <v>23</v>
      </c>
      <c r="V443" s="17">
        <f>VLOOKUP(U443,'Money Won'!$A$2:$B$89,2,0)</f>
        <v>63663</v>
      </c>
      <c r="W443" s="16" t="s">
        <v>113</v>
      </c>
      <c r="X443" s="17">
        <f>VLOOKUP(W443,'Money Won'!$A$2:$B$89,2,0)</f>
        <v>192500</v>
      </c>
      <c r="Y443" s="18" t="s">
        <v>131</v>
      </c>
      <c r="Z443" s="19">
        <f>VLOOKUP(Y443,'Money Won'!$A$2:$B$89,2,0)</f>
        <v>27060</v>
      </c>
      <c r="AA443" s="20" t="s">
        <v>82</v>
      </c>
      <c r="AB443" s="19">
        <f>VLOOKUP(AA443,'Money Won'!$A$2:$B$89,2,0)</f>
        <v>93775</v>
      </c>
      <c r="AC443" s="20" t="s">
        <v>26</v>
      </c>
      <c r="AD443" s="19">
        <f>VLOOKUP(AC443,'Money Won'!$A$2:$B$89,2,0)</f>
        <v>93775</v>
      </c>
      <c r="AE443" s="45" t="s">
        <v>95</v>
      </c>
      <c r="AF443" s="46">
        <f>VLOOKUP(AE443,'Money Won'!$A$2:$B$89,2,0)</f>
        <v>28600</v>
      </c>
      <c r="AG443" s="47" t="s">
        <v>28</v>
      </c>
      <c r="AH443" s="46">
        <f>VLOOKUP(AG443,'Money Won'!$A$2:$B$89,2,0)</f>
        <v>46200</v>
      </c>
      <c r="AI443" s="110" t="s">
        <v>138</v>
      </c>
      <c r="AJ443" s="36">
        <f>VLOOKUP(AI443,'Money Won'!$A$2:$B$89,2,0)</f>
        <v>0</v>
      </c>
    </row>
    <row r="444" spans="1:36" x14ac:dyDescent="0.2">
      <c r="A444" s="1">
        <v>376</v>
      </c>
      <c r="B444" s="13" t="s">
        <v>955</v>
      </c>
      <c r="C444" s="13" t="s">
        <v>950</v>
      </c>
      <c r="D444" s="13" t="s">
        <v>951</v>
      </c>
      <c r="E444" s="1" t="s">
        <v>140</v>
      </c>
      <c r="F444" s="1" t="s">
        <v>106</v>
      </c>
      <c r="G444" s="32" t="s">
        <v>106</v>
      </c>
      <c r="H444" s="26">
        <f t="shared" si="6"/>
        <v>1377165</v>
      </c>
      <c r="I444" s="40" t="s">
        <v>21</v>
      </c>
      <c r="J444" s="41">
        <f>VLOOKUP(I444,'Money Won'!$A$2:$B$89,2,0)</f>
        <v>286000</v>
      </c>
      <c r="K444" s="42" t="s">
        <v>52</v>
      </c>
      <c r="L444" s="41">
        <f>VLOOKUP(K444,'Money Won'!$A$2:$B$89,2,0)</f>
        <v>55275</v>
      </c>
      <c r="M444" s="14" t="s">
        <v>25</v>
      </c>
      <c r="N444" s="15">
        <f>VLOOKUP(M444,'Money Won'!$A$2:$B$89,2,0)</f>
        <v>528000</v>
      </c>
      <c r="O444" s="14" t="s">
        <v>68</v>
      </c>
      <c r="P444" s="15">
        <f>VLOOKUP(O444,'Money Won'!$A$2:$B$89,2,0)</f>
        <v>192500</v>
      </c>
      <c r="Q444" s="14" t="s">
        <v>80</v>
      </c>
      <c r="R444" s="15">
        <f>VLOOKUP(Q444,'Money Won'!$A$2:$B$89,2,0)</f>
        <v>76450</v>
      </c>
      <c r="S444" s="16" t="s">
        <v>114</v>
      </c>
      <c r="T444" s="17">
        <f>VLOOKUP(S444,'Money Won'!$A$2:$B$89,2,0)</f>
        <v>35200</v>
      </c>
      <c r="U444" s="16" t="s">
        <v>98</v>
      </c>
      <c r="V444" s="17">
        <f>VLOOKUP(U444,'Money Won'!$A$2:$B$89,2,0)</f>
        <v>30140</v>
      </c>
      <c r="W444" s="16" t="s">
        <v>117</v>
      </c>
      <c r="X444" s="17">
        <f>VLOOKUP(W444,'Money Won'!$A$2:$B$89,2,0)</f>
        <v>35200</v>
      </c>
      <c r="Y444" s="18" t="s">
        <v>128</v>
      </c>
      <c r="Z444" s="19">
        <f>VLOOKUP(Y444,'Money Won'!$A$2:$B$89,2,0)</f>
        <v>26000</v>
      </c>
      <c r="AA444" s="114" t="s">
        <v>123</v>
      </c>
      <c r="AB444" s="19">
        <f>VLOOKUP(AA444,'Money Won'!$A$2:$B$89,2,0)</f>
        <v>10000</v>
      </c>
      <c r="AC444" s="114" t="s">
        <v>129</v>
      </c>
      <c r="AD444" s="19">
        <f>VLOOKUP(AC444,'Money Won'!$A$2:$B$89,2,0)</f>
        <v>10000</v>
      </c>
      <c r="AE444" s="45" t="s">
        <v>28</v>
      </c>
      <c r="AF444" s="46">
        <f>VLOOKUP(AE444,'Money Won'!$A$2:$B$89,2,0)</f>
        <v>46200</v>
      </c>
      <c r="AG444" s="47" t="s">
        <v>87</v>
      </c>
      <c r="AH444" s="46">
        <f>VLOOKUP(AG444,'Money Won'!$A$2:$B$89,2,0)</f>
        <v>46200</v>
      </c>
      <c r="AI444" s="110" t="s">
        <v>136</v>
      </c>
      <c r="AJ444" s="36">
        <f>VLOOKUP(AI444,'Money Won'!$A$2:$B$89,2,0)</f>
        <v>0</v>
      </c>
    </row>
    <row r="445" spans="1:36" x14ac:dyDescent="0.2">
      <c r="A445" s="1">
        <v>20</v>
      </c>
      <c r="B445" s="13" t="s">
        <v>478</v>
      </c>
      <c r="C445" s="13" t="s">
        <v>477</v>
      </c>
      <c r="D445" s="13" t="s">
        <v>478</v>
      </c>
      <c r="E445" s="1" t="s">
        <v>140</v>
      </c>
      <c r="F445" s="1" t="s">
        <v>106</v>
      </c>
      <c r="G445" s="32" t="s">
        <v>106</v>
      </c>
      <c r="H445" s="26">
        <f t="shared" si="6"/>
        <v>1375950</v>
      </c>
      <c r="I445" s="40" t="s">
        <v>21</v>
      </c>
      <c r="J445" s="41">
        <f>VLOOKUP(I445,'Money Won'!$A$2:$B$89,2,0)</f>
        <v>286000</v>
      </c>
      <c r="K445" s="42" t="s">
        <v>54</v>
      </c>
      <c r="L445" s="41">
        <f>VLOOKUP(K445,'Money Won'!$A$2:$B$89,2,0)</f>
        <v>231000</v>
      </c>
      <c r="M445" s="14" t="s">
        <v>46</v>
      </c>
      <c r="N445" s="15">
        <f>VLOOKUP(M445,'Money Won'!$A$2:$B$89,2,0)</f>
        <v>154000</v>
      </c>
      <c r="O445" s="14" t="s">
        <v>68</v>
      </c>
      <c r="P445" s="15">
        <f>VLOOKUP(O445,'Money Won'!$A$2:$B$89,2,0)</f>
        <v>192500</v>
      </c>
      <c r="Q445" s="111" t="s">
        <v>43</v>
      </c>
      <c r="R445" s="15">
        <f>VLOOKUP(Q445,'Money Won'!$A$2:$B$89,2,0)</f>
        <v>10000</v>
      </c>
      <c r="S445" s="116" t="s">
        <v>92</v>
      </c>
      <c r="T445" s="17">
        <f>VLOOKUP(S445,'Money Won'!$A$2:$B$89,2,0)</f>
        <v>10000</v>
      </c>
      <c r="U445" s="16" t="s">
        <v>113</v>
      </c>
      <c r="V445" s="17">
        <f>VLOOKUP(U445,'Money Won'!$A$2:$B$89,2,0)</f>
        <v>192500</v>
      </c>
      <c r="W445" s="16" t="s">
        <v>115</v>
      </c>
      <c r="X445" s="17">
        <f>VLOOKUP(W445,'Money Won'!$A$2:$B$89,2,0)</f>
        <v>46200</v>
      </c>
      <c r="Y445" s="18" t="s">
        <v>26</v>
      </c>
      <c r="Z445" s="19">
        <f>VLOOKUP(Y445,'Money Won'!$A$2:$B$89,2,0)</f>
        <v>93775</v>
      </c>
      <c r="AA445" s="114" t="s">
        <v>123</v>
      </c>
      <c r="AB445" s="19">
        <f>VLOOKUP(AA445,'Money Won'!$A$2:$B$89,2,0)</f>
        <v>10000</v>
      </c>
      <c r="AC445" s="20" t="s">
        <v>82</v>
      </c>
      <c r="AD445" s="19">
        <f>VLOOKUP(AC445,'Money Won'!$A$2:$B$89,2,0)</f>
        <v>93775</v>
      </c>
      <c r="AE445" s="45" t="s">
        <v>87</v>
      </c>
      <c r="AF445" s="46">
        <f>VLOOKUP(AE445,'Money Won'!$A$2:$B$89,2,0)</f>
        <v>46200</v>
      </c>
      <c r="AG445" s="112" t="s">
        <v>27</v>
      </c>
      <c r="AH445" s="46">
        <f>VLOOKUP(AG445,'Money Won'!$A$2:$B$89,2,0)</f>
        <v>10000</v>
      </c>
      <c r="AI445" s="110" t="s">
        <v>137</v>
      </c>
      <c r="AJ445" s="36">
        <f>VLOOKUP(AI445,'Money Won'!$A$2:$B$89,2,0)</f>
        <v>0</v>
      </c>
    </row>
    <row r="446" spans="1:36" x14ac:dyDescent="0.2">
      <c r="A446" s="22">
        <v>286</v>
      </c>
      <c r="B446" s="13" t="s">
        <v>374</v>
      </c>
      <c r="C446" s="13" t="s">
        <v>373</v>
      </c>
      <c r="D446" s="13" t="s">
        <v>376</v>
      </c>
      <c r="E446" s="1" t="s">
        <v>140</v>
      </c>
      <c r="F446" s="1" t="s">
        <v>106</v>
      </c>
      <c r="G446" s="32" t="s">
        <v>106</v>
      </c>
      <c r="H446" s="26">
        <f t="shared" si="6"/>
        <v>1373133</v>
      </c>
      <c r="I446" s="40" t="s">
        <v>54</v>
      </c>
      <c r="J446" s="41">
        <f>VLOOKUP(I446,'Money Won'!$A$2:$B$89,2,0)</f>
        <v>231000</v>
      </c>
      <c r="K446" s="42" t="s">
        <v>97</v>
      </c>
      <c r="L446" s="41">
        <f>VLOOKUP(K446,'Money Won'!$A$2:$B$89,2,0)</f>
        <v>63663</v>
      </c>
      <c r="M446" s="111" t="s">
        <v>43</v>
      </c>
      <c r="N446" s="15">
        <f>VLOOKUP(M446,'Money Won'!$A$2:$B$89,2,0)</f>
        <v>10000</v>
      </c>
      <c r="O446" s="14" t="s">
        <v>100</v>
      </c>
      <c r="P446" s="15">
        <f>VLOOKUP(O446,'Money Won'!$A$2:$B$89,2,0)</f>
        <v>76450</v>
      </c>
      <c r="Q446" s="14" t="s">
        <v>25</v>
      </c>
      <c r="R446" s="15">
        <f>VLOOKUP(Q446,'Money Won'!$A$2:$B$89,2,0)</f>
        <v>528000</v>
      </c>
      <c r="S446" s="16" t="s">
        <v>81</v>
      </c>
      <c r="T446" s="17">
        <f>VLOOKUP(S446,'Money Won'!$A$2:$B$89,2,0)</f>
        <v>76450</v>
      </c>
      <c r="U446" s="16" t="s">
        <v>78</v>
      </c>
      <c r="V446" s="17">
        <f>VLOOKUP(U446,'Money Won'!$A$2:$B$89,2,0)</f>
        <v>55275</v>
      </c>
      <c r="W446" s="16" t="s">
        <v>118</v>
      </c>
      <c r="X446" s="17">
        <f>VLOOKUP(W446,'Money Won'!$A$2:$B$89,2,0)</f>
        <v>27720</v>
      </c>
      <c r="Y446" s="115" t="s">
        <v>44</v>
      </c>
      <c r="Z446" s="19">
        <f>VLOOKUP(Y446,'Money Won'!$A$2:$B$89,2,0)</f>
        <v>10000</v>
      </c>
      <c r="AA446" s="20" t="s">
        <v>128</v>
      </c>
      <c r="AB446" s="19">
        <f>VLOOKUP(AA446,'Money Won'!$A$2:$B$89,2,0)</f>
        <v>26000</v>
      </c>
      <c r="AC446" s="20" t="s">
        <v>82</v>
      </c>
      <c r="AD446" s="19">
        <f>VLOOKUP(AC446,'Money Won'!$A$2:$B$89,2,0)</f>
        <v>93775</v>
      </c>
      <c r="AE446" s="45" t="s">
        <v>95</v>
      </c>
      <c r="AF446" s="46">
        <f>VLOOKUP(AE446,'Money Won'!$A$2:$B$89,2,0)</f>
        <v>28600</v>
      </c>
      <c r="AG446" s="47" t="s">
        <v>28</v>
      </c>
      <c r="AH446" s="46">
        <f>VLOOKUP(AG446,'Money Won'!$A$2:$B$89,2,0)</f>
        <v>46200</v>
      </c>
      <c r="AI446" s="35" t="s">
        <v>134</v>
      </c>
      <c r="AJ446" s="36">
        <f>VLOOKUP(AI446,'Money Won'!$A$2:$B$89,2,0)</f>
        <v>100000</v>
      </c>
    </row>
    <row r="447" spans="1:36" x14ac:dyDescent="0.2">
      <c r="A447" s="1">
        <v>153</v>
      </c>
      <c r="B447" s="13" t="s">
        <v>507</v>
      </c>
      <c r="C447" s="13" t="s">
        <v>508</v>
      </c>
      <c r="D447" s="13" t="s">
        <v>507</v>
      </c>
      <c r="E447" s="1" t="s">
        <v>140</v>
      </c>
      <c r="F447" s="1" t="s">
        <v>106</v>
      </c>
      <c r="G447" s="32" t="s">
        <v>106</v>
      </c>
      <c r="H447" s="26">
        <f t="shared" si="6"/>
        <v>1371138</v>
      </c>
      <c r="I447" s="40" t="s">
        <v>21</v>
      </c>
      <c r="J447" s="41">
        <f>VLOOKUP(I447,'Money Won'!$A$2:$B$89,2,0)</f>
        <v>286000</v>
      </c>
      <c r="K447" s="42" t="s">
        <v>63</v>
      </c>
      <c r="L447" s="41">
        <f>VLOOKUP(K447,'Money Won'!$A$2:$B$89,2,0)</f>
        <v>386375</v>
      </c>
      <c r="M447" s="14" t="s">
        <v>46</v>
      </c>
      <c r="N447" s="15">
        <f>VLOOKUP(M447,'Money Won'!$A$2:$B$89,2,0)</f>
        <v>154000</v>
      </c>
      <c r="O447" s="14" t="s">
        <v>68</v>
      </c>
      <c r="P447" s="15">
        <f>VLOOKUP(O447,'Money Won'!$A$2:$B$89,2,0)</f>
        <v>192500</v>
      </c>
      <c r="Q447" s="111" t="s">
        <v>103</v>
      </c>
      <c r="R447" s="15">
        <f>VLOOKUP(Q447,'Money Won'!$A$2:$B$89,2,0)</f>
        <v>10000</v>
      </c>
      <c r="S447" s="16" t="s">
        <v>23</v>
      </c>
      <c r="T447" s="17">
        <f>VLOOKUP(S447,'Money Won'!$A$2:$B$89,2,0)</f>
        <v>63663</v>
      </c>
      <c r="U447" s="16" t="s">
        <v>24</v>
      </c>
      <c r="V447" s="17">
        <f>VLOOKUP(U447,'Money Won'!$A$2:$B$89,2,0)</f>
        <v>46200</v>
      </c>
      <c r="W447" s="116" t="s">
        <v>105</v>
      </c>
      <c r="X447" s="17">
        <f>VLOOKUP(W447,'Money Won'!$A$2:$B$89,2,0)</f>
        <v>10000</v>
      </c>
      <c r="Y447" s="115" t="s">
        <v>120</v>
      </c>
      <c r="Z447" s="19">
        <f>VLOOKUP(Y447,'Money Won'!$A$2:$B$89,2,0)</f>
        <v>10000</v>
      </c>
      <c r="AA447" s="114" t="s">
        <v>119</v>
      </c>
      <c r="AB447" s="19">
        <f>VLOOKUP(AA447,'Money Won'!$A$2:$B$89,2,0)</f>
        <v>10000</v>
      </c>
      <c r="AC447" s="20" t="s">
        <v>33</v>
      </c>
      <c r="AD447" s="19">
        <f>VLOOKUP(AC447,'Money Won'!$A$2:$B$89,2,0)</f>
        <v>46200</v>
      </c>
      <c r="AE447" s="113" t="s">
        <v>27</v>
      </c>
      <c r="AF447" s="46">
        <f>VLOOKUP(AE447,'Money Won'!$A$2:$B$89,2,0)</f>
        <v>10000</v>
      </c>
      <c r="AG447" s="47" t="s">
        <v>87</v>
      </c>
      <c r="AH447" s="46">
        <f>VLOOKUP(AG447,'Money Won'!$A$2:$B$89,2,0)</f>
        <v>46200</v>
      </c>
      <c r="AI447" s="35" t="s">
        <v>134</v>
      </c>
      <c r="AJ447" s="36">
        <f>VLOOKUP(AI447,'Money Won'!$A$2:$B$89,2,0)</f>
        <v>100000</v>
      </c>
    </row>
    <row r="448" spans="1:36" x14ac:dyDescent="0.2">
      <c r="A448" s="1">
        <v>182</v>
      </c>
      <c r="B448" s="13" t="s">
        <v>1089</v>
      </c>
      <c r="C448" s="13" t="s">
        <v>1088</v>
      </c>
      <c r="D448" s="13" t="s">
        <v>1089</v>
      </c>
      <c r="E448" s="1" t="s">
        <v>140</v>
      </c>
      <c r="F448" s="1" t="s">
        <v>106</v>
      </c>
      <c r="G448" s="32" t="s">
        <v>106</v>
      </c>
      <c r="H448" s="26">
        <f t="shared" si="6"/>
        <v>1370300</v>
      </c>
      <c r="I448" s="40" t="s">
        <v>29</v>
      </c>
      <c r="J448" s="41">
        <f>VLOOKUP(I448,'Money Won'!$A$2:$B$89,2,0)</f>
        <v>748000</v>
      </c>
      <c r="K448" s="42" t="s">
        <v>21</v>
      </c>
      <c r="L448" s="41">
        <f>VLOOKUP(K448,'Money Won'!$A$2:$B$89,2,0)</f>
        <v>286000</v>
      </c>
      <c r="M448" s="14" t="s">
        <v>68</v>
      </c>
      <c r="N448" s="15">
        <f>VLOOKUP(M448,'Money Won'!$A$2:$B$89,2,0)</f>
        <v>192500</v>
      </c>
      <c r="O448" s="111" t="s">
        <v>43</v>
      </c>
      <c r="P448" s="15">
        <f>VLOOKUP(O448,'Money Won'!$A$2:$B$89,2,0)</f>
        <v>10000</v>
      </c>
      <c r="Q448" s="111" t="s">
        <v>72</v>
      </c>
      <c r="R448" s="15">
        <f>VLOOKUP(Q448,'Money Won'!$A$2:$B$89,2,0)</f>
        <v>10000</v>
      </c>
      <c r="S448" s="16" t="s">
        <v>114</v>
      </c>
      <c r="T448" s="17">
        <f>VLOOKUP(S448,'Money Won'!$A$2:$B$89,2,0)</f>
        <v>35200</v>
      </c>
      <c r="U448" s="116" t="s">
        <v>105</v>
      </c>
      <c r="V448" s="17">
        <f>VLOOKUP(U448,'Money Won'!$A$2:$B$89,2,0)</f>
        <v>10000</v>
      </c>
      <c r="W448" s="116" t="s">
        <v>92</v>
      </c>
      <c r="X448" s="17">
        <f>VLOOKUP(W448,'Money Won'!$A$2:$B$89,2,0)</f>
        <v>10000</v>
      </c>
      <c r="Y448" s="115" t="s">
        <v>120</v>
      </c>
      <c r="Z448" s="19">
        <f>VLOOKUP(Y448,'Money Won'!$A$2:$B$89,2,0)</f>
        <v>10000</v>
      </c>
      <c r="AA448" s="114" t="s">
        <v>44</v>
      </c>
      <c r="AB448" s="19">
        <f>VLOOKUP(AA448,'Money Won'!$A$2:$B$89,2,0)</f>
        <v>10000</v>
      </c>
      <c r="AC448" s="114" t="s">
        <v>91</v>
      </c>
      <c r="AD448" s="19">
        <f>VLOOKUP(AC448,'Money Won'!$A$2:$B$89,2,0)</f>
        <v>10000</v>
      </c>
      <c r="AE448" s="45" t="s">
        <v>95</v>
      </c>
      <c r="AF448" s="46">
        <f>VLOOKUP(AE448,'Money Won'!$A$2:$B$89,2,0)</f>
        <v>28600</v>
      </c>
      <c r="AG448" s="112" t="s">
        <v>27</v>
      </c>
      <c r="AH448" s="46">
        <f>VLOOKUP(AG448,'Money Won'!$A$2:$B$89,2,0)</f>
        <v>10000</v>
      </c>
      <c r="AI448" s="110" t="s">
        <v>136</v>
      </c>
      <c r="AJ448" s="36">
        <f>VLOOKUP(AI448,'Money Won'!$A$2:$B$89,2,0)</f>
        <v>0</v>
      </c>
    </row>
    <row r="449" spans="1:36" x14ac:dyDescent="0.2">
      <c r="A449" s="22">
        <v>283</v>
      </c>
      <c r="B449" s="13" t="s">
        <v>301</v>
      </c>
      <c r="C449" s="13" t="s">
        <v>293</v>
      </c>
      <c r="D449" s="13" t="s">
        <v>304</v>
      </c>
      <c r="E449" s="1" t="s">
        <v>140</v>
      </c>
      <c r="F449" s="1" t="s">
        <v>106</v>
      </c>
      <c r="G449" s="32" t="s">
        <v>106</v>
      </c>
      <c r="H449" s="26">
        <f t="shared" si="6"/>
        <v>1367820</v>
      </c>
      <c r="I449" s="40" t="s">
        <v>21</v>
      </c>
      <c r="J449" s="41">
        <f>VLOOKUP(I449,'Money Won'!$A$2:$B$89,2,0)</f>
        <v>286000</v>
      </c>
      <c r="K449" s="42" t="s">
        <v>52</v>
      </c>
      <c r="L449" s="41">
        <f>VLOOKUP(K449,'Money Won'!$A$2:$B$89,2,0)</f>
        <v>55275</v>
      </c>
      <c r="M449" s="14" t="s">
        <v>25</v>
      </c>
      <c r="N449" s="15">
        <f>VLOOKUP(M449,'Money Won'!$A$2:$B$89,2,0)</f>
        <v>528000</v>
      </c>
      <c r="O449" s="14" t="s">
        <v>100</v>
      </c>
      <c r="P449" s="15">
        <f>VLOOKUP(O449,'Money Won'!$A$2:$B$89,2,0)</f>
        <v>76450</v>
      </c>
      <c r="Q449" s="14" t="s">
        <v>47</v>
      </c>
      <c r="R449" s="15">
        <f>VLOOKUP(Q449,'Money Won'!$A$2:$B$89,2,0)</f>
        <v>170500</v>
      </c>
      <c r="S449" s="16" t="s">
        <v>78</v>
      </c>
      <c r="T449" s="17">
        <f>VLOOKUP(S449,'Money Won'!$A$2:$B$89,2,0)</f>
        <v>55275</v>
      </c>
      <c r="U449" s="16" t="s">
        <v>118</v>
      </c>
      <c r="V449" s="17">
        <f>VLOOKUP(U449,'Money Won'!$A$2:$B$89,2,0)</f>
        <v>27720</v>
      </c>
      <c r="W449" s="16" t="s">
        <v>115</v>
      </c>
      <c r="X449" s="17">
        <f>VLOOKUP(W449,'Money Won'!$A$2:$B$89,2,0)</f>
        <v>46200</v>
      </c>
      <c r="Y449" s="115" t="s">
        <v>121</v>
      </c>
      <c r="Z449" s="19">
        <f>VLOOKUP(Y449,'Money Won'!$A$2:$B$89,2,0)</f>
        <v>10000</v>
      </c>
      <c r="AA449" s="114" t="s">
        <v>123</v>
      </c>
      <c r="AB449" s="19">
        <f>VLOOKUP(AA449,'Money Won'!$A$2:$B$89,2,0)</f>
        <v>10000</v>
      </c>
      <c r="AC449" s="114" t="s">
        <v>129</v>
      </c>
      <c r="AD449" s="19">
        <f>VLOOKUP(AC449,'Money Won'!$A$2:$B$89,2,0)</f>
        <v>10000</v>
      </c>
      <c r="AE449" s="45" t="s">
        <v>28</v>
      </c>
      <c r="AF449" s="46">
        <f>VLOOKUP(AE449,'Money Won'!$A$2:$B$89,2,0)</f>
        <v>46200</v>
      </c>
      <c r="AG449" s="47" t="s">
        <v>87</v>
      </c>
      <c r="AH449" s="46">
        <f>VLOOKUP(AG449,'Money Won'!$A$2:$B$89,2,0)</f>
        <v>46200</v>
      </c>
      <c r="AI449" s="110" t="s">
        <v>136</v>
      </c>
      <c r="AJ449" s="36">
        <f>VLOOKUP(AI449,'Money Won'!$A$2:$B$89,2,0)</f>
        <v>0</v>
      </c>
    </row>
    <row r="450" spans="1:36" x14ac:dyDescent="0.2">
      <c r="A450" s="1">
        <v>511</v>
      </c>
      <c r="B450" s="13" t="s">
        <v>942</v>
      </c>
      <c r="C450" s="13" t="s">
        <v>940</v>
      </c>
      <c r="D450" s="13" t="s">
        <v>490</v>
      </c>
      <c r="E450" s="1" t="s">
        <v>140</v>
      </c>
      <c r="F450" s="1" t="s">
        <v>106</v>
      </c>
      <c r="G450" s="32" t="s">
        <v>106</v>
      </c>
      <c r="H450" s="26">
        <f t="shared" ref="H450:H513" si="7">SUM(J450)+L450+N450+P450+R450+T450+V450+X450+Z450+AB450+AD450+AF450+AH450+AJ450</f>
        <v>1362386</v>
      </c>
      <c r="I450" s="40" t="s">
        <v>54</v>
      </c>
      <c r="J450" s="41">
        <f>VLOOKUP(I450,'Money Won'!$A$2:$B$89,2,0)</f>
        <v>231000</v>
      </c>
      <c r="K450" s="42" t="s">
        <v>97</v>
      </c>
      <c r="L450" s="41">
        <f>VLOOKUP(K450,'Money Won'!$A$2:$B$89,2,0)</f>
        <v>63663</v>
      </c>
      <c r="M450" s="14" t="s">
        <v>68</v>
      </c>
      <c r="N450" s="15">
        <f>VLOOKUP(M450,'Money Won'!$A$2:$B$89,2,0)</f>
        <v>192500</v>
      </c>
      <c r="O450" s="14" t="s">
        <v>46</v>
      </c>
      <c r="P450" s="15">
        <f>VLOOKUP(O450,'Money Won'!$A$2:$B$89,2,0)</f>
        <v>154000</v>
      </c>
      <c r="Q450" s="14" t="s">
        <v>80</v>
      </c>
      <c r="R450" s="15">
        <f>VLOOKUP(Q450,'Money Won'!$A$2:$B$89,2,0)</f>
        <v>76450</v>
      </c>
      <c r="S450" s="16" t="s">
        <v>23</v>
      </c>
      <c r="T450" s="17">
        <f>VLOOKUP(S450,'Money Won'!$A$2:$B$89,2,0)</f>
        <v>63663</v>
      </c>
      <c r="U450" s="116" t="s">
        <v>92</v>
      </c>
      <c r="V450" s="17">
        <f>VLOOKUP(U450,'Money Won'!$A$2:$B$89,2,0)</f>
        <v>10000</v>
      </c>
      <c r="W450" s="16" t="s">
        <v>78</v>
      </c>
      <c r="X450" s="17">
        <f>VLOOKUP(W450,'Money Won'!$A$2:$B$89,2,0)</f>
        <v>55275</v>
      </c>
      <c r="Y450" s="18" t="s">
        <v>130</v>
      </c>
      <c r="Z450" s="19">
        <f>VLOOKUP(Y450,'Money Won'!$A$2:$B$89,2,0)</f>
        <v>386375</v>
      </c>
      <c r="AA450" s="20" t="s">
        <v>131</v>
      </c>
      <c r="AB450" s="19">
        <f>VLOOKUP(AA450,'Money Won'!$A$2:$B$89,2,0)</f>
        <v>27060</v>
      </c>
      <c r="AC450" s="114" t="s">
        <v>121</v>
      </c>
      <c r="AD450" s="19">
        <f>VLOOKUP(AC450,'Money Won'!$A$2:$B$89,2,0)</f>
        <v>10000</v>
      </c>
      <c r="AE450" s="45" t="s">
        <v>28</v>
      </c>
      <c r="AF450" s="46">
        <f>VLOOKUP(AE450,'Money Won'!$A$2:$B$89,2,0)</f>
        <v>46200</v>
      </c>
      <c r="AG450" s="47" t="s">
        <v>87</v>
      </c>
      <c r="AH450" s="46">
        <f>VLOOKUP(AG450,'Money Won'!$A$2:$B$89,2,0)</f>
        <v>46200</v>
      </c>
      <c r="AI450" s="110" t="s">
        <v>136</v>
      </c>
      <c r="AJ450" s="36">
        <f>VLOOKUP(AI450,'Money Won'!$A$2:$B$89,2,0)</f>
        <v>0</v>
      </c>
    </row>
    <row r="451" spans="1:36" x14ac:dyDescent="0.2">
      <c r="A451" s="1">
        <v>455</v>
      </c>
      <c r="B451" s="13" t="s">
        <v>802</v>
      </c>
      <c r="C451" s="13" t="s">
        <v>745</v>
      </c>
      <c r="D451" s="13" t="s">
        <v>748</v>
      </c>
      <c r="E451" s="1" t="s">
        <v>140</v>
      </c>
      <c r="F451" s="1" t="s">
        <v>106</v>
      </c>
      <c r="G451" s="32" t="s">
        <v>106</v>
      </c>
      <c r="H451" s="26">
        <f t="shared" si="7"/>
        <v>1357326</v>
      </c>
      <c r="I451" s="40" t="s">
        <v>97</v>
      </c>
      <c r="J451" s="41">
        <f>VLOOKUP(I451,'Money Won'!$A$2:$B$89,2,0)</f>
        <v>63663</v>
      </c>
      <c r="K451" s="42" t="s">
        <v>52</v>
      </c>
      <c r="L451" s="41">
        <f>VLOOKUP(K451,'Money Won'!$A$2:$B$89,2,0)</f>
        <v>55275</v>
      </c>
      <c r="M451" s="14" t="s">
        <v>60</v>
      </c>
      <c r="N451" s="15">
        <f>VLOOKUP(M451,'Money Won'!$A$2:$B$89,2,0)</f>
        <v>386375</v>
      </c>
      <c r="O451" s="14" t="s">
        <v>42</v>
      </c>
      <c r="P451" s="15">
        <f>VLOOKUP(O451,'Money Won'!$A$2:$B$89,2,0)</f>
        <v>46200</v>
      </c>
      <c r="Q451" s="14" t="s">
        <v>47</v>
      </c>
      <c r="R451" s="15">
        <f>VLOOKUP(Q451,'Money Won'!$A$2:$B$89,2,0)</f>
        <v>170500</v>
      </c>
      <c r="S451" s="16" t="s">
        <v>23</v>
      </c>
      <c r="T451" s="17">
        <f>VLOOKUP(S451,'Money Won'!$A$2:$B$89,2,0)</f>
        <v>63663</v>
      </c>
      <c r="U451" s="16" t="s">
        <v>117</v>
      </c>
      <c r="V451" s="17">
        <f>VLOOKUP(U451,'Money Won'!$A$2:$B$89,2,0)</f>
        <v>35200</v>
      </c>
      <c r="W451" s="16" t="s">
        <v>78</v>
      </c>
      <c r="X451" s="17">
        <f>VLOOKUP(W451,'Money Won'!$A$2:$B$89,2,0)</f>
        <v>55275</v>
      </c>
      <c r="Y451" s="18" t="s">
        <v>130</v>
      </c>
      <c r="Z451" s="19">
        <f>VLOOKUP(Y451,'Money Won'!$A$2:$B$89,2,0)</f>
        <v>386375</v>
      </c>
      <c r="AA451" s="114" t="s">
        <v>123</v>
      </c>
      <c r="AB451" s="19">
        <f>VLOOKUP(AA451,'Money Won'!$A$2:$B$89,2,0)</f>
        <v>10000</v>
      </c>
      <c r="AC451" s="114" t="s">
        <v>126</v>
      </c>
      <c r="AD451" s="19">
        <f>VLOOKUP(AC451,'Money Won'!$A$2:$B$89,2,0)</f>
        <v>10000</v>
      </c>
      <c r="AE451" s="45" t="s">
        <v>95</v>
      </c>
      <c r="AF451" s="46">
        <f>VLOOKUP(AE451,'Money Won'!$A$2:$B$89,2,0)</f>
        <v>28600</v>
      </c>
      <c r="AG451" s="47" t="s">
        <v>28</v>
      </c>
      <c r="AH451" s="46">
        <f>VLOOKUP(AG451,'Money Won'!$A$2:$B$89,2,0)</f>
        <v>46200</v>
      </c>
      <c r="AI451" s="110" t="s">
        <v>133</v>
      </c>
      <c r="AJ451" s="36">
        <f>VLOOKUP(AI451,'Money Won'!$A$2:$B$89,2,0)</f>
        <v>0</v>
      </c>
    </row>
    <row r="452" spans="1:36" x14ac:dyDescent="0.2">
      <c r="A452" s="22">
        <v>141</v>
      </c>
      <c r="B452" s="13" t="s">
        <v>683</v>
      </c>
      <c r="C452" s="13" t="s">
        <v>680</v>
      </c>
      <c r="D452" s="13" t="s">
        <v>682</v>
      </c>
      <c r="E452" s="1" t="s">
        <v>140</v>
      </c>
      <c r="F452" s="1" t="s">
        <v>106</v>
      </c>
      <c r="G452" s="32" t="s">
        <v>106</v>
      </c>
      <c r="H452" s="26">
        <f t="shared" si="7"/>
        <v>1356050</v>
      </c>
      <c r="I452" s="40" t="s">
        <v>54</v>
      </c>
      <c r="J452" s="41">
        <f>VLOOKUP(I452,'Money Won'!$A$2:$B$89,2,0)</f>
        <v>231000</v>
      </c>
      <c r="K452" s="42" t="s">
        <v>31</v>
      </c>
      <c r="L452" s="41">
        <f>VLOOKUP(K452,'Money Won'!$A$2:$B$89,2,0)</f>
        <v>170500</v>
      </c>
      <c r="M452" s="111" t="s">
        <v>103</v>
      </c>
      <c r="N452" s="15">
        <f>VLOOKUP(M452,'Money Won'!$A$2:$B$89,2,0)</f>
        <v>10000</v>
      </c>
      <c r="O452" s="14" t="s">
        <v>47</v>
      </c>
      <c r="P452" s="15">
        <f>VLOOKUP(O452,'Money Won'!$A$2:$B$89,2,0)</f>
        <v>170500</v>
      </c>
      <c r="Q452" s="14" t="s">
        <v>80</v>
      </c>
      <c r="R452" s="15">
        <f>VLOOKUP(Q452,'Money Won'!$A$2:$B$89,2,0)</f>
        <v>76450</v>
      </c>
      <c r="S452" s="116" t="s">
        <v>92</v>
      </c>
      <c r="T452" s="17">
        <f>VLOOKUP(S452,'Money Won'!$A$2:$B$89,2,0)</f>
        <v>10000</v>
      </c>
      <c r="U452" s="116" t="s">
        <v>104</v>
      </c>
      <c r="V452" s="17">
        <f>VLOOKUP(U452,'Money Won'!$A$2:$B$89,2,0)</f>
        <v>10000</v>
      </c>
      <c r="W452" s="16" t="s">
        <v>115</v>
      </c>
      <c r="X452" s="17">
        <f>VLOOKUP(W452,'Money Won'!$A$2:$B$89,2,0)</f>
        <v>46200</v>
      </c>
      <c r="Y452" s="18" t="s">
        <v>130</v>
      </c>
      <c r="Z452" s="19">
        <f>VLOOKUP(Y452,'Money Won'!$A$2:$B$89,2,0)</f>
        <v>386375</v>
      </c>
      <c r="AA452" s="20" t="s">
        <v>26</v>
      </c>
      <c r="AB452" s="19">
        <f>VLOOKUP(AA452,'Money Won'!$A$2:$B$89,2,0)</f>
        <v>93775</v>
      </c>
      <c r="AC452" s="20" t="s">
        <v>124</v>
      </c>
      <c r="AD452" s="19">
        <f>VLOOKUP(AC452,'Money Won'!$A$2:$B$89,2,0)</f>
        <v>76450</v>
      </c>
      <c r="AE452" s="45" t="s">
        <v>95</v>
      </c>
      <c r="AF452" s="46">
        <f>VLOOKUP(AE452,'Money Won'!$A$2:$B$89,2,0)</f>
        <v>28600</v>
      </c>
      <c r="AG452" s="47" t="s">
        <v>87</v>
      </c>
      <c r="AH452" s="46">
        <f>VLOOKUP(AG452,'Money Won'!$A$2:$B$89,2,0)</f>
        <v>46200</v>
      </c>
      <c r="AI452" s="110" t="s">
        <v>136</v>
      </c>
      <c r="AJ452" s="36">
        <f>VLOOKUP(AI452,'Money Won'!$A$2:$B$89,2,0)</f>
        <v>0</v>
      </c>
    </row>
    <row r="453" spans="1:36" x14ac:dyDescent="0.2">
      <c r="A453" s="1">
        <v>469</v>
      </c>
      <c r="B453" s="13" t="s">
        <v>722</v>
      </c>
      <c r="C453" s="13" t="s">
        <v>721</v>
      </c>
      <c r="D453" s="13" t="s">
        <v>722</v>
      </c>
      <c r="E453" s="1" t="s">
        <v>140</v>
      </c>
      <c r="F453" s="1" t="s">
        <v>106</v>
      </c>
      <c r="G453" s="32" t="s">
        <v>106</v>
      </c>
      <c r="H453" s="26">
        <f t="shared" si="7"/>
        <v>1354923</v>
      </c>
      <c r="I453" s="40" t="s">
        <v>22</v>
      </c>
      <c r="J453" s="41">
        <f>VLOOKUP(I453,'Money Won'!$A$2:$B$89,2,0)</f>
        <v>386375</v>
      </c>
      <c r="K453" s="42" t="s">
        <v>31</v>
      </c>
      <c r="L453" s="41">
        <f>VLOOKUP(K453,'Money Won'!$A$2:$B$89,2,0)</f>
        <v>170500</v>
      </c>
      <c r="M453" s="14" t="s">
        <v>68</v>
      </c>
      <c r="N453" s="15">
        <f>VLOOKUP(M453,'Money Won'!$A$2:$B$89,2,0)</f>
        <v>192500</v>
      </c>
      <c r="O453" s="14" t="s">
        <v>47</v>
      </c>
      <c r="P453" s="15">
        <f>VLOOKUP(O453,'Money Won'!$A$2:$B$89,2,0)</f>
        <v>170500</v>
      </c>
      <c r="Q453" s="111" t="s">
        <v>43</v>
      </c>
      <c r="R453" s="15">
        <f>VLOOKUP(Q453,'Money Won'!$A$2:$B$89,2,0)</f>
        <v>10000</v>
      </c>
      <c r="S453" s="16" t="s">
        <v>23</v>
      </c>
      <c r="T453" s="17">
        <f>VLOOKUP(S453,'Money Won'!$A$2:$B$89,2,0)</f>
        <v>63663</v>
      </c>
      <c r="U453" s="16" t="s">
        <v>102</v>
      </c>
      <c r="V453" s="17">
        <f>VLOOKUP(U453,'Money Won'!$A$2:$B$89,2,0)</f>
        <v>128150</v>
      </c>
      <c r="W453" s="116" t="s">
        <v>71</v>
      </c>
      <c r="X453" s="17">
        <f>VLOOKUP(W453,'Money Won'!$A$2:$B$89,2,0)</f>
        <v>10000</v>
      </c>
      <c r="Y453" s="115" t="s">
        <v>120</v>
      </c>
      <c r="Z453" s="19">
        <f>VLOOKUP(Y453,'Money Won'!$A$2:$B$89,2,0)</f>
        <v>10000</v>
      </c>
      <c r="AA453" s="20" t="s">
        <v>131</v>
      </c>
      <c r="AB453" s="19">
        <f>VLOOKUP(AA453,'Money Won'!$A$2:$B$89,2,0)</f>
        <v>27060</v>
      </c>
      <c r="AC453" s="20" t="s">
        <v>26</v>
      </c>
      <c r="AD453" s="19">
        <f>VLOOKUP(AC453,'Money Won'!$A$2:$B$89,2,0)</f>
        <v>93775</v>
      </c>
      <c r="AE453" s="45" t="s">
        <v>28</v>
      </c>
      <c r="AF453" s="46">
        <f>VLOOKUP(AE453,'Money Won'!$A$2:$B$89,2,0)</f>
        <v>46200</v>
      </c>
      <c r="AG453" s="47" t="s">
        <v>87</v>
      </c>
      <c r="AH453" s="46">
        <f>VLOOKUP(AG453,'Money Won'!$A$2:$B$89,2,0)</f>
        <v>46200</v>
      </c>
      <c r="AI453" s="110" t="s">
        <v>133</v>
      </c>
      <c r="AJ453" s="36">
        <f>VLOOKUP(AI453,'Money Won'!$A$2:$B$89,2,0)</f>
        <v>0</v>
      </c>
    </row>
    <row r="454" spans="1:36" x14ac:dyDescent="0.2">
      <c r="A454" s="1">
        <v>226</v>
      </c>
      <c r="B454" s="13" t="s">
        <v>1058</v>
      </c>
      <c r="C454" s="13" t="s">
        <v>1056</v>
      </c>
      <c r="D454" s="13" t="s">
        <v>1059</v>
      </c>
      <c r="E454" s="1" t="s">
        <v>140</v>
      </c>
      <c r="F454" s="1" t="s">
        <v>106</v>
      </c>
      <c r="G454" s="32" t="s">
        <v>106</v>
      </c>
      <c r="H454" s="26">
        <f t="shared" si="7"/>
        <v>1349898</v>
      </c>
      <c r="I454" s="40" t="s">
        <v>97</v>
      </c>
      <c r="J454" s="41">
        <f>VLOOKUP(I454,'Money Won'!$A$2:$B$89,2,0)</f>
        <v>63663</v>
      </c>
      <c r="K454" s="42" t="s">
        <v>21</v>
      </c>
      <c r="L454" s="41">
        <f>VLOOKUP(K454,'Money Won'!$A$2:$B$89,2,0)</f>
        <v>286000</v>
      </c>
      <c r="M454" s="14" t="s">
        <v>60</v>
      </c>
      <c r="N454" s="15">
        <f>VLOOKUP(M454,'Money Won'!$A$2:$B$89,2,0)</f>
        <v>386375</v>
      </c>
      <c r="O454" s="14" t="s">
        <v>80</v>
      </c>
      <c r="P454" s="15">
        <f>VLOOKUP(O454,'Money Won'!$A$2:$B$89,2,0)</f>
        <v>76450</v>
      </c>
      <c r="Q454" s="111" t="s">
        <v>72</v>
      </c>
      <c r="R454" s="15">
        <f>VLOOKUP(Q454,'Money Won'!$A$2:$B$89,2,0)</f>
        <v>10000</v>
      </c>
      <c r="S454" s="16" t="s">
        <v>116</v>
      </c>
      <c r="T454" s="17">
        <f>VLOOKUP(S454,'Money Won'!$A$2:$B$89,2,0)</f>
        <v>286000</v>
      </c>
      <c r="U454" s="116" t="s">
        <v>105</v>
      </c>
      <c r="V454" s="17">
        <f>VLOOKUP(U454,'Money Won'!$A$2:$B$89,2,0)</f>
        <v>10000</v>
      </c>
      <c r="W454" s="16" t="s">
        <v>108</v>
      </c>
      <c r="X454" s="17">
        <f>VLOOKUP(W454,'Money Won'!$A$2:$B$89,2,0)</f>
        <v>128150</v>
      </c>
      <c r="Y454" s="18" t="s">
        <v>131</v>
      </c>
      <c r="Z454" s="19">
        <f>VLOOKUP(Y454,'Money Won'!$A$2:$B$89,2,0)</f>
        <v>27060</v>
      </c>
      <c r="AA454" s="114" t="s">
        <v>122</v>
      </c>
      <c r="AB454" s="19">
        <f>VLOOKUP(AA454,'Money Won'!$A$2:$B$89,2,0)</f>
        <v>10000</v>
      </c>
      <c r="AC454" s="114" t="s">
        <v>91</v>
      </c>
      <c r="AD454" s="19">
        <f>VLOOKUP(AC454,'Money Won'!$A$2:$B$89,2,0)</f>
        <v>10000</v>
      </c>
      <c r="AE454" s="45" t="s">
        <v>28</v>
      </c>
      <c r="AF454" s="46">
        <f>VLOOKUP(AE454,'Money Won'!$A$2:$B$89,2,0)</f>
        <v>46200</v>
      </c>
      <c r="AG454" s="112" t="s">
        <v>96</v>
      </c>
      <c r="AH454" s="46">
        <f>VLOOKUP(AG454,'Money Won'!$A$2:$B$89,2,0)</f>
        <v>10000</v>
      </c>
      <c r="AI454" s="110" t="s">
        <v>133</v>
      </c>
      <c r="AJ454" s="36">
        <f>VLOOKUP(AI454,'Money Won'!$A$2:$B$89,2,0)</f>
        <v>0</v>
      </c>
    </row>
    <row r="455" spans="1:36" x14ac:dyDescent="0.2">
      <c r="A455" s="22">
        <v>53</v>
      </c>
      <c r="B455" s="13" t="s">
        <v>648</v>
      </c>
      <c r="C455" s="13" t="s">
        <v>641</v>
      </c>
      <c r="D455" s="13" t="s">
        <v>642</v>
      </c>
      <c r="E455" s="1" t="s">
        <v>140</v>
      </c>
      <c r="F455" s="1" t="s">
        <v>106</v>
      </c>
      <c r="G455" s="32" t="s">
        <v>106</v>
      </c>
      <c r="H455" s="26">
        <f t="shared" si="7"/>
        <v>1346796</v>
      </c>
      <c r="I455" s="40" t="s">
        <v>97</v>
      </c>
      <c r="J455" s="41">
        <f>VLOOKUP(I455,'Money Won'!$A$2:$B$89,2,0)</f>
        <v>63663</v>
      </c>
      <c r="K455" s="42" t="s">
        <v>63</v>
      </c>
      <c r="L455" s="41">
        <f>VLOOKUP(K455,'Money Won'!$A$2:$B$89,2,0)</f>
        <v>386375</v>
      </c>
      <c r="M455" s="14" t="s">
        <v>57</v>
      </c>
      <c r="N455" s="15">
        <f>VLOOKUP(M455,'Money Won'!$A$2:$B$89,2,0)</f>
        <v>63663</v>
      </c>
      <c r="O455" s="14" t="s">
        <v>25</v>
      </c>
      <c r="P455" s="15">
        <f>VLOOKUP(O455,'Money Won'!$A$2:$B$89,2,0)</f>
        <v>528000</v>
      </c>
      <c r="Q455" s="111" t="s">
        <v>72</v>
      </c>
      <c r="R455" s="15">
        <f>VLOOKUP(Q455,'Money Won'!$A$2:$B$89,2,0)</f>
        <v>10000</v>
      </c>
      <c r="S455" s="16" t="s">
        <v>117</v>
      </c>
      <c r="T455" s="17">
        <f>VLOOKUP(S455,'Money Won'!$A$2:$B$89,2,0)</f>
        <v>35200</v>
      </c>
      <c r="U455" s="16" t="s">
        <v>118</v>
      </c>
      <c r="V455" s="17">
        <f>VLOOKUP(U455,'Money Won'!$A$2:$B$89,2,0)</f>
        <v>27720</v>
      </c>
      <c r="W455" s="16" t="s">
        <v>115</v>
      </c>
      <c r="X455" s="17">
        <f>VLOOKUP(W455,'Money Won'!$A$2:$B$89,2,0)</f>
        <v>46200</v>
      </c>
      <c r="Y455" s="18" t="s">
        <v>128</v>
      </c>
      <c r="Z455" s="19">
        <f>VLOOKUP(Y455,'Money Won'!$A$2:$B$89,2,0)</f>
        <v>26000</v>
      </c>
      <c r="AA455" s="114" t="s">
        <v>91</v>
      </c>
      <c r="AB455" s="19">
        <f>VLOOKUP(AA455,'Money Won'!$A$2:$B$89,2,0)</f>
        <v>10000</v>
      </c>
      <c r="AC455" s="20" t="s">
        <v>26</v>
      </c>
      <c r="AD455" s="19">
        <f>VLOOKUP(AC455,'Money Won'!$A$2:$B$89,2,0)</f>
        <v>93775</v>
      </c>
      <c r="AE455" s="113" t="s">
        <v>27</v>
      </c>
      <c r="AF455" s="46">
        <f>VLOOKUP(AE455,'Money Won'!$A$2:$B$89,2,0)</f>
        <v>10000</v>
      </c>
      <c r="AG455" s="47" t="s">
        <v>28</v>
      </c>
      <c r="AH455" s="46">
        <f>VLOOKUP(AG455,'Money Won'!$A$2:$B$89,2,0)</f>
        <v>46200</v>
      </c>
      <c r="AI455" s="110" t="s">
        <v>136</v>
      </c>
      <c r="AJ455" s="36">
        <f>VLOOKUP(AI455,'Money Won'!$A$2:$B$89,2,0)</f>
        <v>0</v>
      </c>
    </row>
    <row r="456" spans="1:36" x14ac:dyDescent="0.2">
      <c r="A456" s="1">
        <v>46</v>
      </c>
      <c r="B456" s="13" t="s">
        <v>312</v>
      </c>
      <c r="C456" s="13" t="s">
        <v>309</v>
      </c>
      <c r="D456" s="13" t="s">
        <v>313</v>
      </c>
      <c r="E456" s="1" t="s">
        <v>140</v>
      </c>
      <c r="F456" s="1" t="s">
        <v>106</v>
      </c>
      <c r="G456" s="32" t="s">
        <v>106</v>
      </c>
      <c r="H456" s="26">
        <f t="shared" si="7"/>
        <v>1343960</v>
      </c>
      <c r="I456" s="40" t="s">
        <v>31</v>
      </c>
      <c r="J456" s="41">
        <f>VLOOKUP(I456,'Money Won'!$A$2:$B$89,2,0)</f>
        <v>170500</v>
      </c>
      <c r="K456" s="42" t="s">
        <v>22</v>
      </c>
      <c r="L456" s="41">
        <f>VLOOKUP(K456,'Money Won'!$A$2:$B$89,2,0)</f>
        <v>386375</v>
      </c>
      <c r="M456" s="14" t="s">
        <v>46</v>
      </c>
      <c r="N456" s="15">
        <f>VLOOKUP(M456,'Money Won'!$A$2:$B$89,2,0)</f>
        <v>154000</v>
      </c>
      <c r="O456" s="14" t="s">
        <v>42</v>
      </c>
      <c r="P456" s="15">
        <f>VLOOKUP(O456,'Money Won'!$A$2:$B$89,2,0)</f>
        <v>46200</v>
      </c>
      <c r="Q456" s="14" t="s">
        <v>55</v>
      </c>
      <c r="R456" s="15">
        <f>VLOOKUP(Q456,'Money Won'!$A$2:$B$89,2,0)</f>
        <v>231000</v>
      </c>
      <c r="S456" s="16" t="s">
        <v>81</v>
      </c>
      <c r="T456" s="17">
        <f>VLOOKUP(S456,'Money Won'!$A$2:$B$89,2,0)</f>
        <v>76450</v>
      </c>
      <c r="U456" s="16" t="s">
        <v>24</v>
      </c>
      <c r="V456" s="17">
        <f>VLOOKUP(U456,'Money Won'!$A$2:$B$89,2,0)</f>
        <v>46200</v>
      </c>
      <c r="W456" s="116" t="s">
        <v>104</v>
      </c>
      <c r="X456" s="17">
        <f>VLOOKUP(W456,'Money Won'!$A$2:$B$89,2,0)</f>
        <v>10000</v>
      </c>
      <c r="Y456" s="18" t="s">
        <v>131</v>
      </c>
      <c r="Z456" s="19">
        <f>VLOOKUP(Y456,'Money Won'!$A$2:$B$89,2,0)</f>
        <v>27060</v>
      </c>
      <c r="AA456" s="20" t="s">
        <v>33</v>
      </c>
      <c r="AB456" s="19">
        <f>VLOOKUP(AA456,'Money Won'!$A$2:$B$89,2,0)</f>
        <v>46200</v>
      </c>
      <c r="AC456" s="20" t="s">
        <v>26</v>
      </c>
      <c r="AD456" s="19">
        <f>VLOOKUP(AC456,'Money Won'!$A$2:$B$89,2,0)</f>
        <v>93775</v>
      </c>
      <c r="AE456" s="45" t="s">
        <v>28</v>
      </c>
      <c r="AF456" s="46">
        <f>VLOOKUP(AE456,'Money Won'!$A$2:$B$89,2,0)</f>
        <v>46200</v>
      </c>
      <c r="AG456" s="112" t="s">
        <v>86</v>
      </c>
      <c r="AH456" s="46">
        <f>VLOOKUP(AG456,'Money Won'!$A$2:$B$89,2,0)</f>
        <v>10000</v>
      </c>
      <c r="AI456" s="110" t="s">
        <v>135</v>
      </c>
      <c r="AJ456" s="36">
        <f>VLOOKUP(AI456,'Money Won'!$A$2:$B$89,2,0)</f>
        <v>0</v>
      </c>
    </row>
    <row r="457" spans="1:36" x14ac:dyDescent="0.2">
      <c r="A457" s="1">
        <v>439</v>
      </c>
      <c r="B457" s="13" t="s">
        <v>585</v>
      </c>
      <c r="C457" s="13" t="s">
        <v>584</v>
      </c>
      <c r="D457" s="13" t="s">
        <v>585</v>
      </c>
      <c r="E457" s="1" t="s">
        <v>140</v>
      </c>
      <c r="F457" s="1" t="s">
        <v>106</v>
      </c>
      <c r="G457" s="32" t="s">
        <v>106</v>
      </c>
      <c r="H457" s="26">
        <f t="shared" si="7"/>
        <v>1337488</v>
      </c>
      <c r="I457" s="40" t="s">
        <v>31</v>
      </c>
      <c r="J457" s="41">
        <f>VLOOKUP(I457,'Money Won'!$A$2:$B$89,2,0)</f>
        <v>170500</v>
      </c>
      <c r="K457" s="42" t="s">
        <v>52</v>
      </c>
      <c r="L457" s="41">
        <f>VLOOKUP(K457,'Money Won'!$A$2:$B$89,2,0)</f>
        <v>55275</v>
      </c>
      <c r="M457" s="14" t="s">
        <v>68</v>
      </c>
      <c r="N457" s="15">
        <f>VLOOKUP(M457,'Money Won'!$A$2:$B$89,2,0)</f>
        <v>192500</v>
      </c>
      <c r="O457" s="14" t="s">
        <v>25</v>
      </c>
      <c r="P457" s="15">
        <f>VLOOKUP(O457,'Money Won'!$A$2:$B$89,2,0)</f>
        <v>528000</v>
      </c>
      <c r="Q457" s="111" t="s">
        <v>43</v>
      </c>
      <c r="R457" s="15">
        <f>VLOOKUP(Q457,'Money Won'!$A$2:$B$89,2,0)</f>
        <v>10000</v>
      </c>
      <c r="S457" s="16" t="s">
        <v>23</v>
      </c>
      <c r="T457" s="17">
        <f>VLOOKUP(S457,'Money Won'!$A$2:$B$89,2,0)</f>
        <v>63663</v>
      </c>
      <c r="U457" s="16" t="s">
        <v>117</v>
      </c>
      <c r="V457" s="17">
        <f>VLOOKUP(U457,'Money Won'!$A$2:$B$89,2,0)</f>
        <v>35200</v>
      </c>
      <c r="W457" s="16" t="s">
        <v>115</v>
      </c>
      <c r="X457" s="17">
        <f>VLOOKUP(W457,'Money Won'!$A$2:$B$89,2,0)</f>
        <v>46200</v>
      </c>
      <c r="Y457" s="115" t="s">
        <v>44</v>
      </c>
      <c r="Z457" s="19">
        <f>VLOOKUP(Y457,'Money Won'!$A$2:$B$89,2,0)</f>
        <v>10000</v>
      </c>
      <c r="AA457" s="20" t="s">
        <v>82</v>
      </c>
      <c r="AB457" s="19">
        <f>VLOOKUP(AA457,'Money Won'!$A$2:$B$89,2,0)</f>
        <v>93775</v>
      </c>
      <c r="AC457" s="20" t="s">
        <v>26</v>
      </c>
      <c r="AD457" s="19">
        <f>VLOOKUP(AC457,'Money Won'!$A$2:$B$89,2,0)</f>
        <v>93775</v>
      </c>
      <c r="AE457" s="45" t="s">
        <v>95</v>
      </c>
      <c r="AF457" s="46">
        <f>VLOOKUP(AE457,'Money Won'!$A$2:$B$89,2,0)</f>
        <v>28600</v>
      </c>
      <c r="AG457" s="112" t="s">
        <v>27</v>
      </c>
      <c r="AH457" s="46">
        <f>VLOOKUP(AG457,'Money Won'!$A$2:$B$89,2,0)</f>
        <v>10000</v>
      </c>
      <c r="AI457" s="110" t="s">
        <v>138</v>
      </c>
      <c r="AJ457" s="36">
        <f>VLOOKUP(AI457,'Money Won'!$A$2:$B$89,2,0)</f>
        <v>0</v>
      </c>
    </row>
    <row r="458" spans="1:36" x14ac:dyDescent="0.2">
      <c r="A458" s="22">
        <v>215</v>
      </c>
      <c r="B458" s="13" t="s">
        <v>754</v>
      </c>
      <c r="C458" s="13" t="s">
        <v>758</v>
      </c>
      <c r="D458" s="13" t="s">
        <v>759</v>
      </c>
      <c r="E458" s="1" t="s">
        <v>140</v>
      </c>
      <c r="F458" s="1" t="s">
        <v>106</v>
      </c>
      <c r="G458" s="32" t="s">
        <v>106</v>
      </c>
      <c r="H458" s="26">
        <f t="shared" si="7"/>
        <v>1331163</v>
      </c>
      <c r="I458" s="40" t="s">
        <v>97</v>
      </c>
      <c r="J458" s="41">
        <f>VLOOKUP(I458,'Money Won'!$A$2:$B$89,2,0)</f>
        <v>63663</v>
      </c>
      <c r="K458" s="42" t="s">
        <v>54</v>
      </c>
      <c r="L458" s="41">
        <f>VLOOKUP(K458,'Money Won'!$A$2:$B$89,2,0)</f>
        <v>231000</v>
      </c>
      <c r="M458" s="14" t="s">
        <v>112</v>
      </c>
      <c r="N458" s="15">
        <f>VLOOKUP(M458,'Money Won'!$A$2:$B$89,2,0)</f>
        <v>35200</v>
      </c>
      <c r="O458" s="14" t="s">
        <v>25</v>
      </c>
      <c r="P458" s="15">
        <f>VLOOKUP(O458,'Money Won'!$A$2:$B$89,2,0)</f>
        <v>528000</v>
      </c>
      <c r="Q458" s="111" t="s">
        <v>72</v>
      </c>
      <c r="R458" s="15">
        <f>VLOOKUP(Q458,'Money Won'!$A$2:$B$89,2,0)</f>
        <v>10000</v>
      </c>
      <c r="S458" s="16" t="s">
        <v>117</v>
      </c>
      <c r="T458" s="17">
        <f>VLOOKUP(S458,'Money Won'!$A$2:$B$89,2,0)</f>
        <v>35200</v>
      </c>
      <c r="U458" s="16" t="s">
        <v>102</v>
      </c>
      <c r="V458" s="17">
        <f>VLOOKUP(U458,'Money Won'!$A$2:$B$89,2,0)</f>
        <v>128150</v>
      </c>
      <c r="W458" s="116" t="s">
        <v>71</v>
      </c>
      <c r="X458" s="17">
        <f>VLOOKUP(W458,'Money Won'!$A$2:$B$89,2,0)</f>
        <v>10000</v>
      </c>
      <c r="Y458" s="115" t="s">
        <v>44</v>
      </c>
      <c r="Z458" s="19">
        <f>VLOOKUP(Y458,'Money Won'!$A$2:$B$89,2,0)</f>
        <v>10000</v>
      </c>
      <c r="AA458" s="20" t="s">
        <v>64</v>
      </c>
      <c r="AB458" s="19">
        <f>VLOOKUP(AA458,'Money Won'!$A$2:$B$89,2,0)</f>
        <v>93775</v>
      </c>
      <c r="AC458" s="20" t="s">
        <v>26</v>
      </c>
      <c r="AD458" s="19">
        <f>VLOOKUP(AC458,'Money Won'!$A$2:$B$89,2,0)</f>
        <v>93775</v>
      </c>
      <c r="AE458" s="45" t="s">
        <v>28</v>
      </c>
      <c r="AF458" s="46">
        <f>VLOOKUP(AE458,'Money Won'!$A$2:$B$89,2,0)</f>
        <v>46200</v>
      </c>
      <c r="AG458" s="47" t="s">
        <v>87</v>
      </c>
      <c r="AH458" s="46">
        <f>VLOOKUP(AG458,'Money Won'!$A$2:$B$89,2,0)</f>
        <v>46200</v>
      </c>
      <c r="AI458" s="110" t="s">
        <v>136</v>
      </c>
      <c r="AJ458" s="36">
        <f>VLOOKUP(AI458,'Money Won'!$A$2:$B$89,2,0)</f>
        <v>0</v>
      </c>
    </row>
    <row r="459" spans="1:36" x14ac:dyDescent="0.2">
      <c r="A459" s="1">
        <v>197</v>
      </c>
      <c r="B459" s="13" t="s">
        <v>385</v>
      </c>
      <c r="C459" s="13" t="s">
        <v>384</v>
      </c>
      <c r="D459" s="13" t="s">
        <v>385</v>
      </c>
      <c r="E459" s="1" t="s">
        <v>140</v>
      </c>
      <c r="F459" s="1" t="s">
        <v>106</v>
      </c>
      <c r="G459" s="32" t="s">
        <v>106</v>
      </c>
      <c r="H459" s="26">
        <f t="shared" si="7"/>
        <v>1331001</v>
      </c>
      <c r="I459" s="40" t="s">
        <v>54</v>
      </c>
      <c r="J459" s="41">
        <f>VLOOKUP(I459,'Money Won'!$A$2:$B$89,2,0)</f>
        <v>231000</v>
      </c>
      <c r="K459" s="42" t="s">
        <v>97</v>
      </c>
      <c r="L459" s="41">
        <f>VLOOKUP(K459,'Money Won'!$A$2:$B$89,2,0)</f>
        <v>63663</v>
      </c>
      <c r="M459" s="14" t="s">
        <v>68</v>
      </c>
      <c r="N459" s="15">
        <f>VLOOKUP(M459,'Money Won'!$A$2:$B$89,2,0)</f>
        <v>192500</v>
      </c>
      <c r="O459" s="14" t="s">
        <v>25</v>
      </c>
      <c r="P459" s="15">
        <f>VLOOKUP(O459,'Money Won'!$A$2:$B$89,2,0)</f>
        <v>528000</v>
      </c>
      <c r="Q459" s="111" t="s">
        <v>72</v>
      </c>
      <c r="R459" s="15">
        <f>VLOOKUP(Q459,'Money Won'!$A$2:$B$89,2,0)</f>
        <v>10000</v>
      </c>
      <c r="S459" s="16" t="s">
        <v>23</v>
      </c>
      <c r="T459" s="17">
        <f>VLOOKUP(S459,'Money Won'!$A$2:$B$89,2,0)</f>
        <v>63663</v>
      </c>
      <c r="U459" s="116" t="s">
        <v>92</v>
      </c>
      <c r="V459" s="17">
        <f>VLOOKUP(U459,'Money Won'!$A$2:$B$89,2,0)</f>
        <v>10000</v>
      </c>
      <c r="W459" s="116" t="s">
        <v>71</v>
      </c>
      <c r="X459" s="17">
        <f>VLOOKUP(W459,'Money Won'!$A$2:$B$89,2,0)</f>
        <v>10000</v>
      </c>
      <c r="Y459" s="18" t="s">
        <v>26</v>
      </c>
      <c r="Z459" s="19">
        <f>VLOOKUP(Y459,'Money Won'!$A$2:$B$89,2,0)</f>
        <v>93775</v>
      </c>
      <c r="AA459" s="114" t="s">
        <v>123</v>
      </c>
      <c r="AB459" s="19">
        <f>VLOOKUP(AA459,'Money Won'!$A$2:$B$89,2,0)</f>
        <v>10000</v>
      </c>
      <c r="AC459" s="20" t="s">
        <v>128</v>
      </c>
      <c r="AD459" s="19">
        <f>VLOOKUP(AC459,'Money Won'!$A$2:$B$89,2,0)</f>
        <v>26000</v>
      </c>
      <c r="AE459" s="45" t="s">
        <v>28</v>
      </c>
      <c r="AF459" s="46">
        <f>VLOOKUP(AE459,'Money Won'!$A$2:$B$89,2,0)</f>
        <v>46200</v>
      </c>
      <c r="AG459" s="47" t="s">
        <v>87</v>
      </c>
      <c r="AH459" s="46">
        <f>VLOOKUP(AG459,'Money Won'!$A$2:$B$89,2,0)</f>
        <v>46200</v>
      </c>
      <c r="AI459" s="110" t="s">
        <v>136</v>
      </c>
      <c r="AJ459" s="36">
        <f>VLOOKUP(AI459,'Money Won'!$A$2:$B$89,2,0)</f>
        <v>0</v>
      </c>
    </row>
    <row r="460" spans="1:36" x14ac:dyDescent="0.2">
      <c r="A460" s="1">
        <v>335</v>
      </c>
      <c r="B460" s="13" t="s">
        <v>391</v>
      </c>
      <c r="C460" s="13" t="s">
        <v>394</v>
      </c>
      <c r="D460" s="13" t="s">
        <v>387</v>
      </c>
      <c r="E460" s="1" t="s">
        <v>140</v>
      </c>
      <c r="F460" s="1" t="s">
        <v>106</v>
      </c>
      <c r="G460" s="32" t="s">
        <v>106</v>
      </c>
      <c r="H460" s="26">
        <f t="shared" si="7"/>
        <v>1320400</v>
      </c>
      <c r="I460" s="40" t="s">
        <v>38</v>
      </c>
      <c r="J460" s="41">
        <f>VLOOKUP(I460,'Money Won'!$A$2:$B$89,2,0)</f>
        <v>128150</v>
      </c>
      <c r="K460" s="42" t="s">
        <v>54</v>
      </c>
      <c r="L460" s="41">
        <f>VLOOKUP(K460,'Money Won'!$A$2:$B$89,2,0)</f>
        <v>231000</v>
      </c>
      <c r="M460" s="14" t="s">
        <v>46</v>
      </c>
      <c r="N460" s="15">
        <f>VLOOKUP(M460,'Money Won'!$A$2:$B$89,2,0)</f>
        <v>154000</v>
      </c>
      <c r="O460" s="14" t="s">
        <v>32</v>
      </c>
      <c r="P460" s="15">
        <f>VLOOKUP(O460,'Money Won'!$A$2:$B$89,2,0)</f>
        <v>319000</v>
      </c>
      <c r="Q460" s="111" t="s">
        <v>43</v>
      </c>
      <c r="R460" s="15">
        <f>VLOOKUP(Q460,'Money Won'!$A$2:$B$89,2,0)</f>
        <v>10000</v>
      </c>
      <c r="S460" s="16" t="s">
        <v>117</v>
      </c>
      <c r="T460" s="17">
        <f>VLOOKUP(S460,'Money Won'!$A$2:$B$89,2,0)</f>
        <v>35200</v>
      </c>
      <c r="U460" s="16" t="s">
        <v>102</v>
      </c>
      <c r="V460" s="17">
        <f>VLOOKUP(U460,'Money Won'!$A$2:$B$89,2,0)</f>
        <v>128150</v>
      </c>
      <c r="W460" s="16" t="s">
        <v>113</v>
      </c>
      <c r="X460" s="17">
        <f>VLOOKUP(W460,'Money Won'!$A$2:$B$89,2,0)</f>
        <v>192500</v>
      </c>
      <c r="Y460" s="115" t="s">
        <v>122</v>
      </c>
      <c r="Z460" s="19">
        <f>VLOOKUP(Y460,'Money Won'!$A$2:$B$89,2,0)</f>
        <v>10000</v>
      </c>
      <c r="AA460" s="20" t="s">
        <v>33</v>
      </c>
      <c r="AB460" s="19">
        <f>VLOOKUP(AA460,'Money Won'!$A$2:$B$89,2,0)</f>
        <v>46200</v>
      </c>
      <c r="AC460" s="114" t="s">
        <v>91</v>
      </c>
      <c r="AD460" s="19">
        <f>VLOOKUP(AC460,'Money Won'!$A$2:$B$89,2,0)</f>
        <v>10000</v>
      </c>
      <c r="AE460" s="113" t="s">
        <v>27</v>
      </c>
      <c r="AF460" s="46">
        <f>VLOOKUP(AE460,'Money Won'!$A$2:$B$89,2,0)</f>
        <v>10000</v>
      </c>
      <c r="AG460" s="47" t="s">
        <v>87</v>
      </c>
      <c r="AH460" s="46">
        <f>VLOOKUP(AG460,'Money Won'!$A$2:$B$89,2,0)</f>
        <v>46200</v>
      </c>
      <c r="AI460" s="110" t="s">
        <v>133</v>
      </c>
      <c r="AJ460" s="36">
        <f>VLOOKUP(AI460,'Money Won'!$A$2:$B$89,2,0)</f>
        <v>0</v>
      </c>
    </row>
    <row r="461" spans="1:36" x14ac:dyDescent="0.2">
      <c r="A461" s="22">
        <v>71</v>
      </c>
      <c r="B461" s="13" t="s">
        <v>839</v>
      </c>
      <c r="C461" s="13" t="s">
        <v>836</v>
      </c>
      <c r="D461" s="13" t="s">
        <v>838</v>
      </c>
      <c r="E461" s="1" t="s">
        <v>1116</v>
      </c>
      <c r="F461" s="1" t="s">
        <v>1054</v>
      </c>
      <c r="G461" s="32" t="s">
        <v>1110</v>
      </c>
      <c r="H461" s="26">
        <f t="shared" si="7"/>
        <v>1317375</v>
      </c>
      <c r="I461" s="40" t="s">
        <v>21</v>
      </c>
      <c r="J461" s="41">
        <f>VLOOKUP(I461,'Money Won'!$A$2:$B$89,2,0)</f>
        <v>286000</v>
      </c>
      <c r="K461" s="42" t="s">
        <v>54</v>
      </c>
      <c r="L461" s="41">
        <f>VLOOKUP(K461,'Money Won'!$A$2:$B$89,2,0)</f>
        <v>231000</v>
      </c>
      <c r="M461" s="14" t="s">
        <v>46</v>
      </c>
      <c r="N461" s="15">
        <f>VLOOKUP(M461,'Money Won'!$A$2:$B$89,2,0)</f>
        <v>154000</v>
      </c>
      <c r="O461" s="111" t="s">
        <v>43</v>
      </c>
      <c r="P461" s="15">
        <f>VLOOKUP(O461,'Money Won'!$A$2:$B$89,2,0)</f>
        <v>10000</v>
      </c>
      <c r="Q461" s="14" t="s">
        <v>68</v>
      </c>
      <c r="R461" s="15">
        <f>VLOOKUP(Q461,'Money Won'!$A$2:$B$89,2,0)</f>
        <v>192500</v>
      </c>
      <c r="S461" s="16" t="s">
        <v>114</v>
      </c>
      <c r="T461" s="17">
        <f>VLOOKUP(S461,'Money Won'!$A$2:$B$89,2,0)</f>
        <v>35200</v>
      </c>
      <c r="U461" s="16" t="s">
        <v>24</v>
      </c>
      <c r="V461" s="17">
        <f>VLOOKUP(U461,'Money Won'!$A$2:$B$89,2,0)</f>
        <v>46200</v>
      </c>
      <c r="W461" s="16" t="s">
        <v>113</v>
      </c>
      <c r="X461" s="17">
        <f>VLOOKUP(W461,'Money Won'!$A$2:$B$89,2,0)</f>
        <v>192500</v>
      </c>
      <c r="Y461" s="115" t="s">
        <v>61</v>
      </c>
      <c r="Z461" s="19">
        <f>VLOOKUP(Y461,'Money Won'!$A$2:$B$89,2,0)</f>
        <v>10000</v>
      </c>
      <c r="AA461" s="114" t="s">
        <v>44</v>
      </c>
      <c r="AB461" s="19">
        <f>VLOOKUP(AA461,'Money Won'!$A$2:$B$89,2,0)</f>
        <v>10000</v>
      </c>
      <c r="AC461" s="20" t="s">
        <v>26</v>
      </c>
      <c r="AD461" s="19">
        <f>VLOOKUP(AC461,'Money Won'!$A$2:$B$89,2,0)</f>
        <v>93775</v>
      </c>
      <c r="AE461" s="45" t="s">
        <v>28</v>
      </c>
      <c r="AF461" s="46">
        <f>VLOOKUP(AE461,'Money Won'!$A$2:$B$89,2,0)</f>
        <v>46200</v>
      </c>
      <c r="AG461" s="112" t="s">
        <v>27</v>
      </c>
      <c r="AH461" s="46">
        <f>VLOOKUP(AG461,'Money Won'!$A$2:$B$89,2,0)</f>
        <v>10000</v>
      </c>
      <c r="AI461" s="110" t="s">
        <v>137</v>
      </c>
      <c r="AJ461" s="36">
        <f>VLOOKUP(AI461,'Money Won'!$A$2:$B$89,2,0)</f>
        <v>0</v>
      </c>
    </row>
    <row r="462" spans="1:36" x14ac:dyDescent="0.2">
      <c r="A462" s="1">
        <v>211</v>
      </c>
      <c r="B462" s="13" t="s">
        <v>318</v>
      </c>
      <c r="C462" s="13" t="s">
        <v>316</v>
      </c>
      <c r="D462" s="13" t="s">
        <v>320</v>
      </c>
      <c r="E462" s="1" t="s">
        <v>140</v>
      </c>
      <c r="F462" s="1" t="s">
        <v>106</v>
      </c>
      <c r="G462" s="32" t="s">
        <v>106</v>
      </c>
      <c r="H462" s="26">
        <f t="shared" si="7"/>
        <v>1316701</v>
      </c>
      <c r="I462" s="40" t="s">
        <v>97</v>
      </c>
      <c r="J462" s="41">
        <f>VLOOKUP(I462,'Money Won'!$A$2:$B$89,2,0)</f>
        <v>63663</v>
      </c>
      <c r="K462" s="42" t="s">
        <v>29</v>
      </c>
      <c r="L462" s="41">
        <f>VLOOKUP(K462,'Money Won'!$A$2:$B$89,2,0)</f>
        <v>748000</v>
      </c>
      <c r="M462" s="14" t="s">
        <v>46</v>
      </c>
      <c r="N462" s="15">
        <f>VLOOKUP(M462,'Money Won'!$A$2:$B$89,2,0)</f>
        <v>154000</v>
      </c>
      <c r="O462" s="111" t="s">
        <v>72</v>
      </c>
      <c r="P462" s="15">
        <f>VLOOKUP(O462,'Money Won'!$A$2:$B$89,2,0)</f>
        <v>10000</v>
      </c>
      <c r="Q462" s="111" t="s">
        <v>103</v>
      </c>
      <c r="R462" s="15">
        <f>VLOOKUP(Q462,'Money Won'!$A$2:$B$89,2,0)</f>
        <v>10000</v>
      </c>
      <c r="S462" s="16" t="s">
        <v>23</v>
      </c>
      <c r="T462" s="17">
        <f>VLOOKUP(S462,'Money Won'!$A$2:$B$89,2,0)</f>
        <v>63663</v>
      </c>
      <c r="U462" s="16" t="s">
        <v>117</v>
      </c>
      <c r="V462" s="17">
        <f>VLOOKUP(U462,'Money Won'!$A$2:$B$89,2,0)</f>
        <v>35200</v>
      </c>
      <c r="W462" s="16" t="s">
        <v>115</v>
      </c>
      <c r="X462" s="17">
        <f>VLOOKUP(W462,'Money Won'!$A$2:$B$89,2,0)</f>
        <v>46200</v>
      </c>
      <c r="Y462" s="115" t="s">
        <v>120</v>
      </c>
      <c r="Z462" s="19">
        <f>VLOOKUP(Y462,'Money Won'!$A$2:$B$89,2,0)</f>
        <v>10000</v>
      </c>
      <c r="AA462" s="20" t="s">
        <v>64</v>
      </c>
      <c r="AB462" s="19">
        <f>VLOOKUP(AA462,'Money Won'!$A$2:$B$89,2,0)</f>
        <v>93775</v>
      </c>
      <c r="AC462" s="20" t="s">
        <v>128</v>
      </c>
      <c r="AD462" s="19">
        <f>VLOOKUP(AC462,'Money Won'!$A$2:$B$89,2,0)</f>
        <v>26000</v>
      </c>
      <c r="AE462" s="45" t="s">
        <v>87</v>
      </c>
      <c r="AF462" s="46">
        <f>VLOOKUP(AE462,'Money Won'!$A$2:$B$89,2,0)</f>
        <v>46200</v>
      </c>
      <c r="AG462" s="112" t="s">
        <v>86</v>
      </c>
      <c r="AH462" s="46">
        <f>VLOOKUP(AG462,'Money Won'!$A$2:$B$89,2,0)</f>
        <v>10000</v>
      </c>
      <c r="AI462" s="110" t="s">
        <v>136</v>
      </c>
      <c r="AJ462" s="36">
        <f>VLOOKUP(AI462,'Money Won'!$A$2:$B$89,2,0)</f>
        <v>0</v>
      </c>
    </row>
    <row r="463" spans="1:36" x14ac:dyDescent="0.2">
      <c r="A463" s="1">
        <v>231</v>
      </c>
      <c r="B463" s="13" t="s">
        <v>887</v>
      </c>
      <c r="C463" s="13" t="s">
        <v>886</v>
      </c>
      <c r="D463" s="13" t="s">
        <v>891</v>
      </c>
      <c r="E463" s="1" t="s">
        <v>140</v>
      </c>
      <c r="F463" s="1" t="s">
        <v>106</v>
      </c>
      <c r="G463" s="32" t="s">
        <v>106</v>
      </c>
      <c r="H463" s="26">
        <f t="shared" si="7"/>
        <v>1299500</v>
      </c>
      <c r="I463" s="40" t="s">
        <v>38</v>
      </c>
      <c r="J463" s="41">
        <f>VLOOKUP(I463,'Money Won'!$A$2:$B$89,2,0)</f>
        <v>128150</v>
      </c>
      <c r="K463" s="42" t="s">
        <v>54</v>
      </c>
      <c r="L463" s="41">
        <f>VLOOKUP(K463,'Money Won'!$A$2:$B$89,2,0)</f>
        <v>231000</v>
      </c>
      <c r="M463" s="14" t="s">
        <v>68</v>
      </c>
      <c r="N463" s="15">
        <f>VLOOKUP(M463,'Money Won'!$A$2:$B$89,2,0)</f>
        <v>192500</v>
      </c>
      <c r="O463" s="111" t="s">
        <v>43</v>
      </c>
      <c r="P463" s="15">
        <f>VLOOKUP(O463,'Money Won'!$A$2:$B$89,2,0)</f>
        <v>10000</v>
      </c>
      <c r="Q463" s="14" t="s">
        <v>80</v>
      </c>
      <c r="R463" s="15">
        <f>VLOOKUP(Q463,'Money Won'!$A$2:$B$89,2,0)</f>
        <v>76450</v>
      </c>
      <c r="S463" s="116" t="s">
        <v>85</v>
      </c>
      <c r="T463" s="17">
        <f>VLOOKUP(S463,'Money Won'!$A$2:$B$89,2,0)</f>
        <v>10000</v>
      </c>
      <c r="U463" s="116" t="s">
        <v>92</v>
      </c>
      <c r="V463" s="17">
        <f>VLOOKUP(U463,'Money Won'!$A$2:$B$89,2,0)</f>
        <v>10000</v>
      </c>
      <c r="W463" s="16" t="s">
        <v>81</v>
      </c>
      <c r="X463" s="17">
        <f>VLOOKUP(W463,'Money Won'!$A$2:$B$89,2,0)</f>
        <v>76450</v>
      </c>
      <c r="Y463" s="18" t="s">
        <v>130</v>
      </c>
      <c r="Z463" s="19">
        <f>VLOOKUP(Y463,'Money Won'!$A$2:$B$89,2,0)</f>
        <v>386375</v>
      </c>
      <c r="AA463" s="20" t="s">
        <v>33</v>
      </c>
      <c r="AB463" s="19">
        <f>VLOOKUP(AA463,'Money Won'!$A$2:$B$89,2,0)</f>
        <v>46200</v>
      </c>
      <c r="AC463" s="20" t="s">
        <v>26</v>
      </c>
      <c r="AD463" s="19">
        <f>VLOOKUP(AC463,'Money Won'!$A$2:$B$89,2,0)</f>
        <v>93775</v>
      </c>
      <c r="AE463" s="113" t="s">
        <v>132</v>
      </c>
      <c r="AF463" s="46">
        <f>VLOOKUP(AE463,'Money Won'!$A$2:$B$89,2,0)</f>
        <v>10000</v>
      </c>
      <c r="AG463" s="47" t="s">
        <v>95</v>
      </c>
      <c r="AH463" s="46">
        <f>VLOOKUP(AG463,'Money Won'!$A$2:$B$89,2,0)</f>
        <v>28600</v>
      </c>
      <c r="AI463" s="110" t="s">
        <v>133</v>
      </c>
      <c r="AJ463" s="36">
        <f>VLOOKUP(AI463,'Money Won'!$A$2:$B$89,2,0)</f>
        <v>0</v>
      </c>
    </row>
    <row r="464" spans="1:36" x14ac:dyDescent="0.2">
      <c r="A464" s="22">
        <v>152</v>
      </c>
      <c r="B464" s="13" t="s">
        <v>830</v>
      </c>
      <c r="C464" s="13" t="s">
        <v>827</v>
      </c>
      <c r="D464" s="13" t="s">
        <v>831</v>
      </c>
      <c r="E464" s="1" t="s">
        <v>140</v>
      </c>
      <c r="F464" s="1" t="s">
        <v>106</v>
      </c>
      <c r="G464" s="32" t="s">
        <v>106</v>
      </c>
      <c r="H464" s="26">
        <f t="shared" si="7"/>
        <v>1289060</v>
      </c>
      <c r="I464" s="40" t="s">
        <v>38</v>
      </c>
      <c r="J464" s="41">
        <f>VLOOKUP(I464,'Money Won'!$A$2:$B$89,2,0)</f>
        <v>128150</v>
      </c>
      <c r="K464" s="42" t="s">
        <v>52</v>
      </c>
      <c r="L464" s="41">
        <f>VLOOKUP(K464,'Money Won'!$A$2:$B$89,2,0)</f>
        <v>55275</v>
      </c>
      <c r="M464" s="14" t="s">
        <v>68</v>
      </c>
      <c r="N464" s="15">
        <f>VLOOKUP(M464,'Money Won'!$A$2:$B$89,2,0)</f>
        <v>192500</v>
      </c>
      <c r="O464" s="14" t="s">
        <v>25</v>
      </c>
      <c r="P464" s="15">
        <f>VLOOKUP(O464,'Money Won'!$A$2:$B$89,2,0)</f>
        <v>528000</v>
      </c>
      <c r="Q464" s="14" t="s">
        <v>80</v>
      </c>
      <c r="R464" s="15">
        <f>VLOOKUP(Q464,'Money Won'!$A$2:$B$89,2,0)</f>
        <v>76450</v>
      </c>
      <c r="S464" s="16" t="s">
        <v>114</v>
      </c>
      <c r="T464" s="17">
        <f>VLOOKUP(S464,'Money Won'!$A$2:$B$89,2,0)</f>
        <v>35200</v>
      </c>
      <c r="U464" s="116" t="s">
        <v>92</v>
      </c>
      <c r="V464" s="17">
        <f>VLOOKUP(U464,'Money Won'!$A$2:$B$89,2,0)</f>
        <v>10000</v>
      </c>
      <c r="W464" s="16" t="s">
        <v>81</v>
      </c>
      <c r="X464" s="17">
        <f>VLOOKUP(W464,'Money Won'!$A$2:$B$89,2,0)</f>
        <v>76450</v>
      </c>
      <c r="Y464" s="115" t="s">
        <v>44</v>
      </c>
      <c r="Z464" s="19">
        <f>VLOOKUP(Y464,'Money Won'!$A$2:$B$89,2,0)</f>
        <v>10000</v>
      </c>
      <c r="AA464" s="20" t="s">
        <v>26</v>
      </c>
      <c r="AB464" s="19">
        <f>VLOOKUP(AA464,'Money Won'!$A$2:$B$89,2,0)</f>
        <v>93775</v>
      </c>
      <c r="AC464" s="20" t="s">
        <v>131</v>
      </c>
      <c r="AD464" s="19">
        <f>VLOOKUP(AC464,'Money Won'!$A$2:$B$89,2,0)</f>
        <v>27060</v>
      </c>
      <c r="AE464" s="113" t="s">
        <v>27</v>
      </c>
      <c r="AF464" s="46">
        <f>VLOOKUP(AE464,'Money Won'!$A$2:$B$89,2,0)</f>
        <v>10000</v>
      </c>
      <c r="AG464" s="47" t="s">
        <v>28</v>
      </c>
      <c r="AH464" s="46">
        <f>VLOOKUP(AG464,'Money Won'!$A$2:$B$89,2,0)</f>
        <v>46200</v>
      </c>
      <c r="AI464" s="110" t="s">
        <v>136</v>
      </c>
      <c r="AJ464" s="36">
        <f>VLOOKUP(AI464,'Money Won'!$A$2:$B$89,2,0)</f>
        <v>0</v>
      </c>
    </row>
    <row r="465" spans="1:36" x14ac:dyDescent="0.2">
      <c r="A465" s="1">
        <v>150</v>
      </c>
      <c r="B465" s="13" t="s">
        <v>828</v>
      </c>
      <c r="C465" s="13" t="s">
        <v>827</v>
      </c>
      <c r="D465" s="13" t="s">
        <v>831</v>
      </c>
      <c r="E465" s="1" t="s">
        <v>140</v>
      </c>
      <c r="F465" s="1" t="s">
        <v>106</v>
      </c>
      <c r="G465" s="32" t="s">
        <v>106</v>
      </c>
      <c r="H465" s="26">
        <f t="shared" si="7"/>
        <v>1283725</v>
      </c>
      <c r="I465" s="40" t="s">
        <v>31</v>
      </c>
      <c r="J465" s="41">
        <f>VLOOKUP(I465,'Money Won'!$A$2:$B$89,2,0)</f>
        <v>170500</v>
      </c>
      <c r="K465" s="42" t="s">
        <v>63</v>
      </c>
      <c r="L465" s="41">
        <f>VLOOKUP(K465,'Money Won'!$A$2:$B$89,2,0)</f>
        <v>386375</v>
      </c>
      <c r="M465" s="14" t="s">
        <v>46</v>
      </c>
      <c r="N465" s="15">
        <f>VLOOKUP(M465,'Money Won'!$A$2:$B$89,2,0)</f>
        <v>154000</v>
      </c>
      <c r="O465" s="14" t="s">
        <v>80</v>
      </c>
      <c r="P465" s="15">
        <f>VLOOKUP(O465,'Money Won'!$A$2:$B$89,2,0)</f>
        <v>76450</v>
      </c>
      <c r="Q465" s="111" t="s">
        <v>43</v>
      </c>
      <c r="R465" s="15">
        <f>VLOOKUP(Q465,'Money Won'!$A$2:$B$89,2,0)</f>
        <v>10000</v>
      </c>
      <c r="S465" s="16" t="s">
        <v>81</v>
      </c>
      <c r="T465" s="17">
        <f>VLOOKUP(S465,'Money Won'!$A$2:$B$89,2,0)</f>
        <v>76450</v>
      </c>
      <c r="U465" s="116" t="s">
        <v>71</v>
      </c>
      <c r="V465" s="17">
        <f>VLOOKUP(U465,'Money Won'!$A$2:$B$89,2,0)</f>
        <v>10000</v>
      </c>
      <c r="W465" s="16" t="s">
        <v>115</v>
      </c>
      <c r="X465" s="17">
        <f>VLOOKUP(W465,'Money Won'!$A$2:$B$89,2,0)</f>
        <v>46200</v>
      </c>
      <c r="Y465" s="18" t="s">
        <v>26</v>
      </c>
      <c r="Z465" s="19">
        <f>VLOOKUP(Y465,'Money Won'!$A$2:$B$89,2,0)</f>
        <v>93775</v>
      </c>
      <c r="AA465" s="20" t="s">
        <v>82</v>
      </c>
      <c r="AB465" s="19">
        <f>VLOOKUP(AA465,'Money Won'!$A$2:$B$89,2,0)</f>
        <v>93775</v>
      </c>
      <c r="AC465" s="114" t="s">
        <v>129</v>
      </c>
      <c r="AD465" s="19">
        <f>VLOOKUP(AC465,'Money Won'!$A$2:$B$89,2,0)</f>
        <v>10000</v>
      </c>
      <c r="AE465" s="113" t="s">
        <v>27</v>
      </c>
      <c r="AF465" s="46">
        <f>VLOOKUP(AE465,'Money Won'!$A$2:$B$89,2,0)</f>
        <v>10000</v>
      </c>
      <c r="AG465" s="47" t="s">
        <v>28</v>
      </c>
      <c r="AH465" s="46">
        <f>VLOOKUP(AG465,'Money Won'!$A$2:$B$89,2,0)</f>
        <v>46200</v>
      </c>
      <c r="AI465" s="35" t="s">
        <v>134</v>
      </c>
      <c r="AJ465" s="36">
        <f>VLOOKUP(AI465,'Money Won'!$A$2:$B$89,2,0)</f>
        <v>100000</v>
      </c>
    </row>
    <row r="466" spans="1:36" x14ac:dyDescent="0.2">
      <c r="A466" s="1">
        <v>180</v>
      </c>
      <c r="B466" s="13" t="s">
        <v>594</v>
      </c>
      <c r="C466" s="13" t="s">
        <v>595</v>
      </c>
      <c r="D466" s="13" t="s">
        <v>594</v>
      </c>
      <c r="E466" s="1" t="s">
        <v>140</v>
      </c>
      <c r="F466" s="1" t="s">
        <v>106</v>
      </c>
      <c r="G466" s="32" t="s">
        <v>106</v>
      </c>
      <c r="H466" s="26">
        <f t="shared" si="7"/>
        <v>1283488</v>
      </c>
      <c r="I466" s="40" t="s">
        <v>31</v>
      </c>
      <c r="J466" s="41">
        <f>VLOOKUP(I466,'Money Won'!$A$2:$B$89,2,0)</f>
        <v>170500</v>
      </c>
      <c r="K466" s="42" t="s">
        <v>97</v>
      </c>
      <c r="L466" s="41">
        <f>VLOOKUP(K466,'Money Won'!$A$2:$B$89,2,0)</f>
        <v>63663</v>
      </c>
      <c r="M466" s="111" t="s">
        <v>103</v>
      </c>
      <c r="N466" s="15">
        <f>VLOOKUP(M466,'Money Won'!$A$2:$B$89,2,0)</f>
        <v>10000</v>
      </c>
      <c r="O466" s="14" t="s">
        <v>68</v>
      </c>
      <c r="P466" s="15">
        <f>VLOOKUP(O466,'Money Won'!$A$2:$B$89,2,0)</f>
        <v>192500</v>
      </c>
      <c r="Q466" s="14" t="s">
        <v>80</v>
      </c>
      <c r="R466" s="15">
        <f>VLOOKUP(Q466,'Money Won'!$A$2:$B$89,2,0)</f>
        <v>76450</v>
      </c>
      <c r="S466" s="16" t="s">
        <v>114</v>
      </c>
      <c r="T466" s="17">
        <f>VLOOKUP(S466,'Money Won'!$A$2:$B$89,2,0)</f>
        <v>35200</v>
      </c>
      <c r="U466" s="116" t="s">
        <v>92</v>
      </c>
      <c r="V466" s="17">
        <f>VLOOKUP(U466,'Money Won'!$A$2:$B$89,2,0)</f>
        <v>10000</v>
      </c>
      <c r="W466" s="16" t="s">
        <v>81</v>
      </c>
      <c r="X466" s="17">
        <f>VLOOKUP(W466,'Money Won'!$A$2:$B$89,2,0)</f>
        <v>76450</v>
      </c>
      <c r="Y466" s="18" t="s">
        <v>26</v>
      </c>
      <c r="Z466" s="19">
        <f>VLOOKUP(Y466,'Money Won'!$A$2:$B$89,2,0)</f>
        <v>93775</v>
      </c>
      <c r="AA466" s="20" t="s">
        <v>130</v>
      </c>
      <c r="AB466" s="19">
        <f>VLOOKUP(AA466,'Money Won'!$A$2:$B$89,2,0)</f>
        <v>386375</v>
      </c>
      <c r="AC466" s="20" t="s">
        <v>82</v>
      </c>
      <c r="AD466" s="19">
        <f>VLOOKUP(AC466,'Money Won'!$A$2:$B$89,2,0)</f>
        <v>93775</v>
      </c>
      <c r="AE466" s="45" t="s">
        <v>95</v>
      </c>
      <c r="AF466" s="46">
        <f>VLOOKUP(AE466,'Money Won'!$A$2:$B$89,2,0)</f>
        <v>28600</v>
      </c>
      <c r="AG466" s="47" t="s">
        <v>28</v>
      </c>
      <c r="AH466" s="46">
        <f>VLOOKUP(AG466,'Money Won'!$A$2:$B$89,2,0)</f>
        <v>46200</v>
      </c>
      <c r="AI466" s="110" t="s">
        <v>136</v>
      </c>
      <c r="AJ466" s="36">
        <f>VLOOKUP(AI466,'Money Won'!$A$2:$B$89,2,0)</f>
        <v>0</v>
      </c>
    </row>
    <row r="467" spans="1:36" x14ac:dyDescent="0.2">
      <c r="A467" s="22">
        <v>29</v>
      </c>
      <c r="B467" s="13" t="s">
        <v>865</v>
      </c>
      <c r="C467" s="13" t="s">
        <v>861</v>
      </c>
      <c r="D467" s="13" t="s">
        <v>863</v>
      </c>
      <c r="E467" s="1" t="s">
        <v>140</v>
      </c>
      <c r="F467" s="1" t="s">
        <v>106</v>
      </c>
      <c r="G467" s="32" t="s">
        <v>106</v>
      </c>
      <c r="H467" s="26">
        <f t="shared" si="7"/>
        <v>1282450</v>
      </c>
      <c r="I467" s="40" t="s">
        <v>29</v>
      </c>
      <c r="J467" s="41">
        <f>VLOOKUP(I467,'Money Won'!$A$2:$B$89,2,0)</f>
        <v>748000</v>
      </c>
      <c r="K467" s="42" t="s">
        <v>52</v>
      </c>
      <c r="L467" s="41">
        <f>VLOOKUP(K467,'Money Won'!$A$2:$B$89,2,0)</f>
        <v>55275</v>
      </c>
      <c r="M467" s="14" t="s">
        <v>68</v>
      </c>
      <c r="N467" s="15">
        <f>VLOOKUP(M467,'Money Won'!$A$2:$B$89,2,0)</f>
        <v>192500</v>
      </c>
      <c r="O467" s="14" t="s">
        <v>112</v>
      </c>
      <c r="P467" s="15">
        <f>VLOOKUP(O467,'Money Won'!$A$2:$B$89,2,0)</f>
        <v>35200</v>
      </c>
      <c r="Q467" s="111" t="s">
        <v>103</v>
      </c>
      <c r="R467" s="15">
        <f>VLOOKUP(Q467,'Money Won'!$A$2:$B$89,2,0)</f>
        <v>10000</v>
      </c>
      <c r="S467" s="16" t="s">
        <v>117</v>
      </c>
      <c r="T467" s="17">
        <f>VLOOKUP(S467,'Money Won'!$A$2:$B$89,2,0)</f>
        <v>35200</v>
      </c>
      <c r="U467" s="16" t="s">
        <v>78</v>
      </c>
      <c r="V467" s="17">
        <f>VLOOKUP(U467,'Money Won'!$A$2:$B$89,2,0)</f>
        <v>55275</v>
      </c>
      <c r="W467" s="16" t="s">
        <v>115</v>
      </c>
      <c r="X467" s="17">
        <f>VLOOKUP(W467,'Money Won'!$A$2:$B$89,2,0)</f>
        <v>46200</v>
      </c>
      <c r="Y467" s="115" t="s">
        <v>44</v>
      </c>
      <c r="Z467" s="19">
        <f>VLOOKUP(Y467,'Money Won'!$A$2:$B$89,2,0)</f>
        <v>10000</v>
      </c>
      <c r="AA467" s="114" t="s">
        <v>121</v>
      </c>
      <c r="AB467" s="19">
        <f>VLOOKUP(AA467,'Money Won'!$A$2:$B$89,2,0)</f>
        <v>10000</v>
      </c>
      <c r="AC467" s="114" t="s">
        <v>123</v>
      </c>
      <c r="AD467" s="19">
        <f>VLOOKUP(AC467,'Money Won'!$A$2:$B$89,2,0)</f>
        <v>10000</v>
      </c>
      <c r="AE467" s="45" t="s">
        <v>95</v>
      </c>
      <c r="AF467" s="46">
        <f>VLOOKUP(AE467,'Money Won'!$A$2:$B$89,2,0)</f>
        <v>28600</v>
      </c>
      <c r="AG467" s="47" t="s">
        <v>87</v>
      </c>
      <c r="AH467" s="46">
        <f>VLOOKUP(AG467,'Money Won'!$A$2:$B$89,2,0)</f>
        <v>46200</v>
      </c>
      <c r="AI467" s="110" t="s">
        <v>136</v>
      </c>
      <c r="AJ467" s="36">
        <f>VLOOKUP(AI467,'Money Won'!$A$2:$B$89,2,0)</f>
        <v>0</v>
      </c>
    </row>
    <row r="468" spans="1:36" x14ac:dyDescent="0.2">
      <c r="A468" s="1">
        <v>78</v>
      </c>
      <c r="B468" s="13" t="s">
        <v>697</v>
      </c>
      <c r="C468" s="13" t="s">
        <v>436</v>
      </c>
      <c r="D468" s="13" t="s">
        <v>437</v>
      </c>
      <c r="E468" s="1" t="s">
        <v>140</v>
      </c>
      <c r="F468" s="1" t="s">
        <v>106</v>
      </c>
      <c r="G468" s="32" t="s">
        <v>106</v>
      </c>
      <c r="H468" s="26">
        <f t="shared" si="7"/>
        <v>1282375</v>
      </c>
      <c r="I468" s="40" t="s">
        <v>38</v>
      </c>
      <c r="J468" s="41">
        <f>VLOOKUP(I468,'Money Won'!$A$2:$B$89,2,0)</f>
        <v>128150</v>
      </c>
      <c r="K468" s="42" t="s">
        <v>54</v>
      </c>
      <c r="L468" s="41">
        <f>VLOOKUP(K468,'Money Won'!$A$2:$B$89,2,0)</f>
        <v>231000</v>
      </c>
      <c r="M468" s="14" t="s">
        <v>68</v>
      </c>
      <c r="N468" s="15">
        <f>VLOOKUP(M468,'Money Won'!$A$2:$B$89,2,0)</f>
        <v>192500</v>
      </c>
      <c r="O468" s="14" t="s">
        <v>42</v>
      </c>
      <c r="P468" s="15">
        <f>VLOOKUP(O468,'Money Won'!$A$2:$B$89,2,0)</f>
        <v>46200</v>
      </c>
      <c r="Q468" s="111" t="s">
        <v>103</v>
      </c>
      <c r="R468" s="15">
        <f>VLOOKUP(Q468,'Money Won'!$A$2:$B$89,2,0)</f>
        <v>10000</v>
      </c>
      <c r="S468" s="116" t="s">
        <v>92</v>
      </c>
      <c r="T468" s="17">
        <f>VLOOKUP(S468,'Money Won'!$A$2:$B$89,2,0)</f>
        <v>10000</v>
      </c>
      <c r="U468" s="116" t="s">
        <v>85</v>
      </c>
      <c r="V468" s="17">
        <f>VLOOKUP(U468,'Money Won'!$A$2:$B$89,2,0)</f>
        <v>10000</v>
      </c>
      <c r="W468" s="16" t="s">
        <v>108</v>
      </c>
      <c r="X468" s="17">
        <f>VLOOKUP(W468,'Money Won'!$A$2:$B$89,2,0)</f>
        <v>128150</v>
      </c>
      <c r="Y468" s="18" t="s">
        <v>130</v>
      </c>
      <c r="Z468" s="19">
        <f>VLOOKUP(Y468,'Money Won'!$A$2:$B$89,2,0)</f>
        <v>386375</v>
      </c>
      <c r="AA468" s="114" t="s">
        <v>129</v>
      </c>
      <c r="AB468" s="19">
        <f>VLOOKUP(AA468,'Money Won'!$A$2:$B$89,2,0)</f>
        <v>10000</v>
      </c>
      <c r="AC468" s="114" t="s">
        <v>121</v>
      </c>
      <c r="AD468" s="19">
        <f>VLOOKUP(AC468,'Money Won'!$A$2:$B$89,2,0)</f>
        <v>10000</v>
      </c>
      <c r="AE468" s="113" t="s">
        <v>132</v>
      </c>
      <c r="AF468" s="46">
        <f>VLOOKUP(AE468,'Money Won'!$A$2:$B$89,2,0)</f>
        <v>10000</v>
      </c>
      <c r="AG468" s="112" t="s">
        <v>27</v>
      </c>
      <c r="AH468" s="46">
        <f>VLOOKUP(AG468,'Money Won'!$A$2:$B$89,2,0)</f>
        <v>10000</v>
      </c>
      <c r="AI468" s="35" t="s">
        <v>134</v>
      </c>
      <c r="AJ468" s="36">
        <f>VLOOKUP(AI468,'Money Won'!$A$2:$B$89,2,0)</f>
        <v>100000</v>
      </c>
    </row>
    <row r="469" spans="1:36" x14ac:dyDescent="0.2">
      <c r="A469" s="1">
        <v>306</v>
      </c>
      <c r="B469" s="13" t="s">
        <v>275</v>
      </c>
      <c r="C469" s="13" t="s">
        <v>276</v>
      </c>
      <c r="D469" s="13" t="s">
        <v>277</v>
      </c>
      <c r="E469" s="1" t="s">
        <v>140</v>
      </c>
      <c r="F469" s="1" t="s">
        <v>106</v>
      </c>
      <c r="G469" s="32" t="s">
        <v>106</v>
      </c>
      <c r="H469" s="26">
        <f t="shared" si="7"/>
        <v>1277876</v>
      </c>
      <c r="I469" s="40" t="s">
        <v>38</v>
      </c>
      <c r="J469" s="41">
        <f>VLOOKUP(I469,'Money Won'!$A$2:$B$89,2,0)</f>
        <v>128150</v>
      </c>
      <c r="K469" s="42" t="s">
        <v>31</v>
      </c>
      <c r="L469" s="41">
        <f>VLOOKUP(K469,'Money Won'!$A$2:$B$89,2,0)</f>
        <v>170500</v>
      </c>
      <c r="M469" s="14" t="s">
        <v>68</v>
      </c>
      <c r="N469" s="15">
        <f>VLOOKUP(M469,'Money Won'!$A$2:$B$89,2,0)</f>
        <v>192500</v>
      </c>
      <c r="O469" s="14" t="s">
        <v>25</v>
      </c>
      <c r="P469" s="15">
        <f>VLOOKUP(O469,'Money Won'!$A$2:$B$89,2,0)</f>
        <v>528000</v>
      </c>
      <c r="Q469" s="111" t="s">
        <v>103</v>
      </c>
      <c r="R469" s="15">
        <f>VLOOKUP(Q469,'Money Won'!$A$2:$B$89,2,0)</f>
        <v>10000</v>
      </c>
      <c r="S469" s="16" t="s">
        <v>117</v>
      </c>
      <c r="T469" s="17">
        <f>VLOOKUP(S469,'Money Won'!$A$2:$B$89,2,0)</f>
        <v>35200</v>
      </c>
      <c r="U469" s="16" t="s">
        <v>23</v>
      </c>
      <c r="V469" s="17">
        <f>VLOOKUP(U469,'Money Won'!$A$2:$B$89,2,0)</f>
        <v>63663</v>
      </c>
      <c r="W469" s="16" t="s">
        <v>115</v>
      </c>
      <c r="X469" s="17">
        <f>VLOOKUP(W469,'Money Won'!$A$2:$B$89,2,0)</f>
        <v>46200</v>
      </c>
      <c r="Y469" s="115" t="s">
        <v>44</v>
      </c>
      <c r="Z469" s="19">
        <f>VLOOKUP(Y469,'Money Won'!$A$2:$B$89,2,0)</f>
        <v>10000</v>
      </c>
      <c r="AA469" s="20" t="s">
        <v>125</v>
      </c>
      <c r="AB469" s="19">
        <f>VLOOKUP(AA469,'Money Won'!$A$2:$B$89,2,0)</f>
        <v>63663</v>
      </c>
      <c r="AC469" s="114" t="s">
        <v>121</v>
      </c>
      <c r="AD469" s="19">
        <f>VLOOKUP(AC469,'Money Won'!$A$2:$B$89,2,0)</f>
        <v>10000</v>
      </c>
      <c r="AE469" s="113" t="s">
        <v>86</v>
      </c>
      <c r="AF469" s="46">
        <f>VLOOKUP(AE469,'Money Won'!$A$2:$B$89,2,0)</f>
        <v>10000</v>
      </c>
      <c r="AG469" s="112" t="s">
        <v>132</v>
      </c>
      <c r="AH469" s="46">
        <f>VLOOKUP(AG469,'Money Won'!$A$2:$B$89,2,0)</f>
        <v>10000</v>
      </c>
      <c r="AI469" s="110" t="s">
        <v>133</v>
      </c>
      <c r="AJ469" s="36">
        <f>VLOOKUP(AI469,'Money Won'!$A$2:$B$89,2,0)</f>
        <v>0</v>
      </c>
    </row>
    <row r="470" spans="1:36" x14ac:dyDescent="0.2">
      <c r="A470" s="22">
        <v>158</v>
      </c>
      <c r="B470" s="13" t="s">
        <v>1094</v>
      </c>
      <c r="C470" s="13" t="s">
        <v>1092</v>
      </c>
      <c r="D470" s="13" t="s">
        <v>1093</v>
      </c>
      <c r="E470" s="1" t="s">
        <v>156</v>
      </c>
      <c r="F470" s="1" t="s">
        <v>106</v>
      </c>
      <c r="G470" s="32" t="s">
        <v>106</v>
      </c>
      <c r="H470" s="26">
        <f t="shared" si="7"/>
        <v>1277278</v>
      </c>
      <c r="I470" s="40" t="s">
        <v>22</v>
      </c>
      <c r="J470" s="41">
        <f>VLOOKUP(I470,'Money Won'!$A$2:$B$89,2,0)</f>
        <v>386375</v>
      </c>
      <c r="K470" s="42" t="s">
        <v>31</v>
      </c>
      <c r="L470" s="41">
        <f>VLOOKUP(K470,'Money Won'!$A$2:$B$89,2,0)</f>
        <v>170500</v>
      </c>
      <c r="M470" s="14" t="s">
        <v>25</v>
      </c>
      <c r="N470" s="15">
        <f>VLOOKUP(M470,'Money Won'!$A$2:$B$89,2,0)</f>
        <v>528000</v>
      </c>
      <c r="O470" s="111" t="s">
        <v>103</v>
      </c>
      <c r="P470" s="15">
        <f>VLOOKUP(O470,'Money Won'!$A$2:$B$89,2,0)</f>
        <v>10000</v>
      </c>
      <c r="Q470" s="111" t="s">
        <v>43</v>
      </c>
      <c r="R470" s="15">
        <f>VLOOKUP(Q470,'Money Won'!$A$2:$B$89,2,0)</f>
        <v>10000</v>
      </c>
      <c r="S470" s="16" t="s">
        <v>98</v>
      </c>
      <c r="T470" s="17">
        <f>VLOOKUP(S470,'Money Won'!$A$2:$B$89,2,0)</f>
        <v>30140</v>
      </c>
      <c r="U470" s="16" t="s">
        <v>23</v>
      </c>
      <c r="V470" s="17">
        <f>VLOOKUP(U470,'Money Won'!$A$2:$B$89,2,0)</f>
        <v>63663</v>
      </c>
      <c r="W470" s="116" t="s">
        <v>105</v>
      </c>
      <c r="X470" s="17">
        <f>VLOOKUP(W470,'Money Won'!$A$2:$B$89,2,0)</f>
        <v>10000</v>
      </c>
      <c r="Y470" s="115" t="s">
        <v>122</v>
      </c>
      <c r="Z470" s="19">
        <f>VLOOKUP(Y470,'Money Won'!$A$2:$B$89,2,0)</f>
        <v>10000</v>
      </c>
      <c r="AA470" s="114" t="s">
        <v>127</v>
      </c>
      <c r="AB470" s="19">
        <f>VLOOKUP(AA470,'Money Won'!$A$2:$B$89,2,0)</f>
        <v>10000</v>
      </c>
      <c r="AC470" s="114" t="s">
        <v>91</v>
      </c>
      <c r="AD470" s="19">
        <f>VLOOKUP(AC470,'Money Won'!$A$2:$B$89,2,0)</f>
        <v>10000</v>
      </c>
      <c r="AE470" s="45" t="s">
        <v>95</v>
      </c>
      <c r="AF470" s="46">
        <f>VLOOKUP(AE470,'Money Won'!$A$2:$B$89,2,0)</f>
        <v>28600</v>
      </c>
      <c r="AG470" s="112" t="s">
        <v>27</v>
      </c>
      <c r="AH470" s="46">
        <f>VLOOKUP(AG470,'Money Won'!$A$2:$B$89,2,0)</f>
        <v>10000</v>
      </c>
      <c r="AI470" s="110" t="s">
        <v>138</v>
      </c>
      <c r="AJ470" s="36">
        <f>VLOOKUP(AI470,'Money Won'!$A$2:$B$89,2,0)</f>
        <v>0</v>
      </c>
    </row>
    <row r="471" spans="1:36" x14ac:dyDescent="0.2">
      <c r="A471" s="1">
        <v>357</v>
      </c>
      <c r="B471" s="13" t="s">
        <v>450</v>
      </c>
      <c r="C471" s="13" t="s">
        <v>449</v>
      </c>
      <c r="D471" s="13" t="s">
        <v>450</v>
      </c>
      <c r="E471" s="1" t="s">
        <v>140</v>
      </c>
      <c r="F471" s="1" t="s">
        <v>106</v>
      </c>
      <c r="G471" s="32" t="s">
        <v>106</v>
      </c>
      <c r="H471" s="26">
        <f t="shared" si="7"/>
        <v>1269008</v>
      </c>
      <c r="I471" s="40" t="s">
        <v>21</v>
      </c>
      <c r="J471" s="41">
        <f>VLOOKUP(I471,'Money Won'!$A$2:$B$89,2,0)</f>
        <v>286000</v>
      </c>
      <c r="K471" s="42" t="s">
        <v>54</v>
      </c>
      <c r="L471" s="41">
        <f>VLOOKUP(K471,'Money Won'!$A$2:$B$89,2,0)</f>
        <v>231000</v>
      </c>
      <c r="M471" s="14" t="s">
        <v>68</v>
      </c>
      <c r="N471" s="15">
        <f>VLOOKUP(M471,'Money Won'!$A$2:$B$89,2,0)</f>
        <v>192500</v>
      </c>
      <c r="O471" s="14" t="s">
        <v>47</v>
      </c>
      <c r="P471" s="15">
        <f>VLOOKUP(O471,'Money Won'!$A$2:$B$89,2,0)</f>
        <v>170500</v>
      </c>
      <c r="Q471" s="14" t="s">
        <v>80</v>
      </c>
      <c r="R471" s="15">
        <f>VLOOKUP(Q471,'Money Won'!$A$2:$B$89,2,0)</f>
        <v>76450</v>
      </c>
      <c r="S471" s="16" t="s">
        <v>114</v>
      </c>
      <c r="T471" s="17">
        <f>VLOOKUP(S471,'Money Won'!$A$2:$B$89,2,0)</f>
        <v>35200</v>
      </c>
      <c r="U471" s="16" t="s">
        <v>23</v>
      </c>
      <c r="V471" s="17">
        <f>VLOOKUP(U471,'Money Won'!$A$2:$B$89,2,0)</f>
        <v>63663</v>
      </c>
      <c r="W471" s="16" t="s">
        <v>118</v>
      </c>
      <c r="X471" s="17">
        <f>VLOOKUP(W471,'Money Won'!$A$2:$B$89,2,0)</f>
        <v>27720</v>
      </c>
      <c r="Y471" s="18" t="s">
        <v>26</v>
      </c>
      <c r="Z471" s="19">
        <f>VLOOKUP(Y471,'Money Won'!$A$2:$B$89,2,0)</f>
        <v>93775</v>
      </c>
      <c r="AA471" s="114" t="s">
        <v>122</v>
      </c>
      <c r="AB471" s="19">
        <f>VLOOKUP(AA471,'Money Won'!$A$2:$B$89,2,0)</f>
        <v>10000</v>
      </c>
      <c r="AC471" s="20" t="s">
        <v>128</v>
      </c>
      <c r="AD471" s="19">
        <f>VLOOKUP(AC471,'Money Won'!$A$2:$B$89,2,0)</f>
        <v>26000</v>
      </c>
      <c r="AE471" s="113" t="s">
        <v>27</v>
      </c>
      <c r="AF471" s="46">
        <f>VLOOKUP(AE471,'Money Won'!$A$2:$B$89,2,0)</f>
        <v>10000</v>
      </c>
      <c r="AG471" s="47" t="s">
        <v>28</v>
      </c>
      <c r="AH471" s="46">
        <f>VLOOKUP(AG471,'Money Won'!$A$2:$B$89,2,0)</f>
        <v>46200</v>
      </c>
      <c r="AI471" s="110" t="s">
        <v>136</v>
      </c>
      <c r="AJ471" s="36">
        <f>VLOOKUP(AI471,'Money Won'!$A$2:$B$89,2,0)</f>
        <v>0</v>
      </c>
    </row>
    <row r="472" spans="1:36" x14ac:dyDescent="0.2">
      <c r="A472" s="1">
        <v>407</v>
      </c>
      <c r="B472" s="13" t="s">
        <v>329</v>
      </c>
      <c r="C472" s="13" t="s">
        <v>330</v>
      </c>
      <c r="D472" s="13" t="s">
        <v>397</v>
      </c>
      <c r="E472" s="1" t="s">
        <v>140</v>
      </c>
      <c r="F472" s="1" t="s">
        <v>106</v>
      </c>
      <c r="G472" s="32" t="s">
        <v>106</v>
      </c>
      <c r="H472" s="26">
        <f t="shared" si="7"/>
        <v>1267728</v>
      </c>
      <c r="I472" s="40" t="s">
        <v>63</v>
      </c>
      <c r="J472" s="41">
        <f>VLOOKUP(I472,'Money Won'!$A$2:$B$89,2,0)</f>
        <v>386375</v>
      </c>
      <c r="K472" s="42" t="s">
        <v>21</v>
      </c>
      <c r="L472" s="41">
        <f>VLOOKUP(K472,'Money Won'!$A$2:$B$89,2,0)</f>
        <v>286000</v>
      </c>
      <c r="M472" s="111" t="s">
        <v>43</v>
      </c>
      <c r="N472" s="15">
        <f>VLOOKUP(M472,'Money Won'!$A$2:$B$89,2,0)</f>
        <v>10000</v>
      </c>
      <c r="O472" s="14" t="s">
        <v>57</v>
      </c>
      <c r="P472" s="15">
        <f>VLOOKUP(O472,'Money Won'!$A$2:$B$89,2,0)</f>
        <v>63663</v>
      </c>
      <c r="Q472" s="14" t="s">
        <v>55</v>
      </c>
      <c r="R472" s="15">
        <f>VLOOKUP(Q472,'Money Won'!$A$2:$B$89,2,0)</f>
        <v>231000</v>
      </c>
      <c r="S472" s="16" t="s">
        <v>98</v>
      </c>
      <c r="T472" s="17">
        <f>VLOOKUP(S472,'Money Won'!$A$2:$B$89,2,0)</f>
        <v>30140</v>
      </c>
      <c r="U472" s="16" t="s">
        <v>102</v>
      </c>
      <c r="V472" s="17">
        <f>VLOOKUP(U472,'Money Won'!$A$2:$B$89,2,0)</f>
        <v>128150</v>
      </c>
      <c r="W472" s="116" t="s">
        <v>70</v>
      </c>
      <c r="X472" s="17">
        <f>VLOOKUP(W472,'Money Won'!$A$2:$B$89,2,0)</f>
        <v>10000</v>
      </c>
      <c r="Y472" s="115" t="s">
        <v>122</v>
      </c>
      <c r="Z472" s="19">
        <f>VLOOKUP(Y472,'Money Won'!$A$2:$B$89,2,0)</f>
        <v>10000</v>
      </c>
      <c r="AA472" s="114" t="s">
        <v>126</v>
      </c>
      <c r="AB472" s="19">
        <f>VLOOKUP(AA472,'Money Won'!$A$2:$B$89,2,0)</f>
        <v>10000</v>
      </c>
      <c r="AC472" s="114" t="s">
        <v>129</v>
      </c>
      <c r="AD472" s="19">
        <f>VLOOKUP(AC472,'Money Won'!$A$2:$B$89,2,0)</f>
        <v>10000</v>
      </c>
      <c r="AE472" s="45" t="s">
        <v>28</v>
      </c>
      <c r="AF472" s="46">
        <f>VLOOKUP(AE472,'Money Won'!$A$2:$B$89,2,0)</f>
        <v>46200</v>
      </c>
      <c r="AG472" s="47" t="s">
        <v>87</v>
      </c>
      <c r="AH472" s="46">
        <f>VLOOKUP(AG472,'Money Won'!$A$2:$B$89,2,0)</f>
        <v>46200</v>
      </c>
      <c r="AI472" s="110" t="s">
        <v>135</v>
      </c>
      <c r="AJ472" s="36">
        <f>VLOOKUP(AI472,'Money Won'!$A$2:$B$89,2,0)</f>
        <v>0</v>
      </c>
    </row>
    <row r="473" spans="1:36" x14ac:dyDescent="0.2">
      <c r="A473" s="22">
        <v>235</v>
      </c>
      <c r="B473" s="13" t="s">
        <v>920</v>
      </c>
      <c r="C473" s="13" t="s">
        <v>919</v>
      </c>
      <c r="D473" s="13" t="s">
        <v>920</v>
      </c>
      <c r="E473" s="1" t="s">
        <v>140</v>
      </c>
      <c r="F473" s="1" t="s">
        <v>106</v>
      </c>
      <c r="G473" s="32" t="s">
        <v>106</v>
      </c>
      <c r="H473" s="26">
        <f t="shared" si="7"/>
        <v>1266848</v>
      </c>
      <c r="I473" s="40" t="s">
        <v>29</v>
      </c>
      <c r="J473" s="41">
        <f>VLOOKUP(I473,'Money Won'!$A$2:$B$89,2,0)</f>
        <v>748000</v>
      </c>
      <c r="K473" s="42" t="s">
        <v>97</v>
      </c>
      <c r="L473" s="41">
        <f>VLOOKUP(K473,'Money Won'!$A$2:$B$89,2,0)</f>
        <v>63663</v>
      </c>
      <c r="M473" s="14" t="s">
        <v>46</v>
      </c>
      <c r="N473" s="15">
        <f>VLOOKUP(M473,'Money Won'!$A$2:$B$89,2,0)</f>
        <v>154000</v>
      </c>
      <c r="O473" s="14" t="s">
        <v>80</v>
      </c>
      <c r="P473" s="15">
        <f>VLOOKUP(O473,'Money Won'!$A$2:$B$89,2,0)</f>
        <v>76450</v>
      </c>
      <c r="Q473" s="111" t="s">
        <v>43</v>
      </c>
      <c r="R473" s="15">
        <f>VLOOKUP(Q473,'Money Won'!$A$2:$B$89,2,0)</f>
        <v>10000</v>
      </c>
      <c r="S473" s="116" t="s">
        <v>92</v>
      </c>
      <c r="T473" s="17">
        <f>VLOOKUP(S473,'Money Won'!$A$2:$B$89,2,0)</f>
        <v>10000</v>
      </c>
      <c r="U473" s="16" t="s">
        <v>78</v>
      </c>
      <c r="V473" s="17">
        <f>VLOOKUP(U473,'Money Won'!$A$2:$B$89,2,0)</f>
        <v>55275</v>
      </c>
      <c r="W473" s="16" t="s">
        <v>115</v>
      </c>
      <c r="X473" s="17">
        <f>VLOOKUP(W473,'Money Won'!$A$2:$B$89,2,0)</f>
        <v>46200</v>
      </c>
      <c r="Y473" s="18" t="s">
        <v>131</v>
      </c>
      <c r="Z473" s="19">
        <f>VLOOKUP(Y473,'Money Won'!$A$2:$B$89,2,0)</f>
        <v>27060</v>
      </c>
      <c r="AA473" s="114" t="s">
        <v>127</v>
      </c>
      <c r="AB473" s="19">
        <f>VLOOKUP(AA473,'Money Won'!$A$2:$B$89,2,0)</f>
        <v>10000</v>
      </c>
      <c r="AC473" s="114" t="s">
        <v>91</v>
      </c>
      <c r="AD473" s="19">
        <f>VLOOKUP(AC473,'Money Won'!$A$2:$B$89,2,0)</f>
        <v>10000</v>
      </c>
      <c r="AE473" s="45" t="s">
        <v>87</v>
      </c>
      <c r="AF473" s="46">
        <f>VLOOKUP(AE473,'Money Won'!$A$2:$B$89,2,0)</f>
        <v>46200</v>
      </c>
      <c r="AG473" s="112" t="s">
        <v>96</v>
      </c>
      <c r="AH473" s="46">
        <f>VLOOKUP(AG473,'Money Won'!$A$2:$B$89,2,0)</f>
        <v>10000</v>
      </c>
      <c r="AI473" s="110" t="s">
        <v>136</v>
      </c>
      <c r="AJ473" s="36">
        <f>VLOOKUP(AI473,'Money Won'!$A$2:$B$89,2,0)</f>
        <v>0</v>
      </c>
    </row>
    <row r="474" spans="1:36" x14ac:dyDescent="0.2">
      <c r="A474" s="1">
        <v>65</v>
      </c>
      <c r="B474" s="13" t="s">
        <v>280</v>
      </c>
      <c r="C474" s="13" t="s">
        <v>279</v>
      </c>
      <c r="D474" s="13" t="s">
        <v>280</v>
      </c>
      <c r="E474" s="1" t="s">
        <v>140</v>
      </c>
      <c r="F474" s="1" t="s">
        <v>106</v>
      </c>
      <c r="G474" s="32" t="s">
        <v>106</v>
      </c>
      <c r="H474" s="26">
        <f t="shared" si="7"/>
        <v>1259225</v>
      </c>
      <c r="I474" s="40" t="s">
        <v>63</v>
      </c>
      <c r="J474" s="41">
        <f>VLOOKUP(I474,'Money Won'!$A$2:$B$89,2,0)</f>
        <v>386375</v>
      </c>
      <c r="K474" s="42" t="s">
        <v>31</v>
      </c>
      <c r="L474" s="41">
        <f>VLOOKUP(K474,'Money Won'!$A$2:$B$89,2,0)</f>
        <v>170500</v>
      </c>
      <c r="M474" s="111" t="s">
        <v>43</v>
      </c>
      <c r="N474" s="15">
        <f>VLOOKUP(M474,'Money Won'!$A$2:$B$89,2,0)</f>
        <v>10000</v>
      </c>
      <c r="O474" s="111" t="s">
        <v>103</v>
      </c>
      <c r="P474" s="15">
        <f>VLOOKUP(O474,'Money Won'!$A$2:$B$89,2,0)</f>
        <v>10000</v>
      </c>
      <c r="Q474" s="14" t="s">
        <v>60</v>
      </c>
      <c r="R474" s="15">
        <f>VLOOKUP(Q474,'Money Won'!$A$2:$B$89,2,0)</f>
        <v>386375</v>
      </c>
      <c r="S474" s="16" t="s">
        <v>114</v>
      </c>
      <c r="T474" s="17">
        <f>VLOOKUP(S474,'Money Won'!$A$2:$B$89,2,0)</f>
        <v>35200</v>
      </c>
      <c r="U474" s="116" t="s">
        <v>92</v>
      </c>
      <c r="V474" s="17">
        <f>VLOOKUP(U474,'Money Won'!$A$2:$B$89,2,0)</f>
        <v>10000</v>
      </c>
      <c r="W474" s="16" t="s">
        <v>115</v>
      </c>
      <c r="X474" s="17">
        <f>VLOOKUP(W474,'Money Won'!$A$2:$B$89,2,0)</f>
        <v>46200</v>
      </c>
      <c r="Y474" s="18" t="s">
        <v>26</v>
      </c>
      <c r="Z474" s="19">
        <f>VLOOKUP(Y474,'Money Won'!$A$2:$B$89,2,0)</f>
        <v>93775</v>
      </c>
      <c r="AA474" s="114" t="s">
        <v>119</v>
      </c>
      <c r="AB474" s="19">
        <f>VLOOKUP(AA474,'Money Won'!$A$2:$B$89,2,0)</f>
        <v>10000</v>
      </c>
      <c r="AC474" s="20" t="s">
        <v>128</v>
      </c>
      <c r="AD474" s="19">
        <f>VLOOKUP(AC474,'Money Won'!$A$2:$B$89,2,0)</f>
        <v>26000</v>
      </c>
      <c r="AE474" s="45" t="s">
        <v>95</v>
      </c>
      <c r="AF474" s="46">
        <f>VLOOKUP(AE474,'Money Won'!$A$2:$B$89,2,0)</f>
        <v>28600</v>
      </c>
      <c r="AG474" s="47" t="s">
        <v>87</v>
      </c>
      <c r="AH474" s="46">
        <f>VLOOKUP(AG474,'Money Won'!$A$2:$B$89,2,0)</f>
        <v>46200</v>
      </c>
      <c r="AI474" s="110" t="s">
        <v>136</v>
      </c>
      <c r="AJ474" s="36">
        <f>VLOOKUP(AI474,'Money Won'!$A$2:$B$89,2,0)</f>
        <v>0</v>
      </c>
    </row>
    <row r="475" spans="1:36" x14ac:dyDescent="0.2">
      <c r="A475" s="1">
        <v>520</v>
      </c>
      <c r="B475" s="13" t="s">
        <v>658</v>
      </c>
      <c r="C475" s="13" t="s">
        <v>650</v>
      </c>
      <c r="D475" s="13" t="s">
        <v>652</v>
      </c>
      <c r="E475" s="1" t="s">
        <v>140</v>
      </c>
      <c r="F475" s="1" t="s">
        <v>106</v>
      </c>
      <c r="G475" s="32" t="s">
        <v>106</v>
      </c>
      <c r="H475" s="26">
        <f t="shared" si="7"/>
        <v>1257573</v>
      </c>
      <c r="I475" s="40" t="s">
        <v>63</v>
      </c>
      <c r="J475" s="41">
        <f>VLOOKUP(I475,'Money Won'!$A$2:$B$89,2,0)</f>
        <v>386375</v>
      </c>
      <c r="K475" s="42" t="s">
        <v>52</v>
      </c>
      <c r="L475" s="41">
        <f>VLOOKUP(K475,'Money Won'!$A$2:$B$89,2,0)</f>
        <v>55275</v>
      </c>
      <c r="M475" s="14" t="s">
        <v>68</v>
      </c>
      <c r="N475" s="15">
        <f>VLOOKUP(M475,'Money Won'!$A$2:$B$89,2,0)</f>
        <v>192500</v>
      </c>
      <c r="O475" s="14" t="s">
        <v>80</v>
      </c>
      <c r="P475" s="15">
        <f>VLOOKUP(O475,'Money Won'!$A$2:$B$89,2,0)</f>
        <v>76450</v>
      </c>
      <c r="Q475" s="111" t="s">
        <v>43</v>
      </c>
      <c r="R475" s="15">
        <f>VLOOKUP(Q475,'Money Won'!$A$2:$B$89,2,0)</f>
        <v>10000</v>
      </c>
      <c r="S475" s="16" t="s">
        <v>23</v>
      </c>
      <c r="T475" s="17">
        <f>VLOOKUP(S475,'Money Won'!$A$2:$B$89,2,0)</f>
        <v>63663</v>
      </c>
      <c r="U475" s="116" t="s">
        <v>92</v>
      </c>
      <c r="V475" s="17">
        <f>VLOOKUP(U475,'Money Won'!$A$2:$B$89,2,0)</f>
        <v>10000</v>
      </c>
      <c r="W475" s="16" t="s">
        <v>113</v>
      </c>
      <c r="X475" s="17">
        <f>VLOOKUP(W475,'Money Won'!$A$2:$B$89,2,0)</f>
        <v>192500</v>
      </c>
      <c r="Y475" s="18" t="s">
        <v>26</v>
      </c>
      <c r="Z475" s="19">
        <f>VLOOKUP(Y475,'Money Won'!$A$2:$B$89,2,0)</f>
        <v>93775</v>
      </c>
      <c r="AA475" s="20" t="s">
        <v>131</v>
      </c>
      <c r="AB475" s="19">
        <f>VLOOKUP(AA475,'Money Won'!$A$2:$B$89,2,0)</f>
        <v>27060</v>
      </c>
      <c r="AC475" s="20" t="s">
        <v>82</v>
      </c>
      <c r="AD475" s="19">
        <f>VLOOKUP(AC475,'Money Won'!$A$2:$B$89,2,0)</f>
        <v>93775</v>
      </c>
      <c r="AE475" s="45" t="s">
        <v>87</v>
      </c>
      <c r="AF475" s="46">
        <f>VLOOKUP(AE475,'Money Won'!$A$2:$B$89,2,0)</f>
        <v>46200</v>
      </c>
      <c r="AG475" s="112" t="s">
        <v>27</v>
      </c>
      <c r="AH475" s="46">
        <f>VLOOKUP(AG475,'Money Won'!$A$2:$B$89,2,0)</f>
        <v>10000</v>
      </c>
      <c r="AI475" s="110" t="s">
        <v>133</v>
      </c>
      <c r="AJ475" s="36">
        <f>VLOOKUP(AI475,'Money Won'!$A$2:$B$89,2,0)</f>
        <v>0</v>
      </c>
    </row>
    <row r="476" spans="1:36" x14ac:dyDescent="0.2">
      <c r="A476" s="22">
        <v>317</v>
      </c>
      <c r="B476" s="13" t="s">
        <v>729</v>
      </c>
      <c r="C476" s="13" t="s">
        <v>731</v>
      </c>
      <c r="D476" s="13" t="s">
        <v>729</v>
      </c>
      <c r="E476" s="1" t="s">
        <v>140</v>
      </c>
      <c r="F476" s="1" t="s">
        <v>106</v>
      </c>
      <c r="G476" s="32" t="s">
        <v>106</v>
      </c>
      <c r="H476" s="26">
        <f t="shared" si="7"/>
        <v>1256886</v>
      </c>
      <c r="I476" s="40" t="s">
        <v>54</v>
      </c>
      <c r="J476" s="41">
        <f>VLOOKUP(I476,'Money Won'!$A$2:$B$89,2,0)</f>
        <v>231000</v>
      </c>
      <c r="K476" s="42" t="s">
        <v>97</v>
      </c>
      <c r="L476" s="41">
        <f>VLOOKUP(K476,'Money Won'!$A$2:$B$89,2,0)</f>
        <v>63663</v>
      </c>
      <c r="M476" s="14" t="s">
        <v>68</v>
      </c>
      <c r="N476" s="15">
        <f>VLOOKUP(M476,'Money Won'!$A$2:$B$89,2,0)</f>
        <v>192500</v>
      </c>
      <c r="O476" s="14" t="s">
        <v>80</v>
      </c>
      <c r="P476" s="15">
        <f>VLOOKUP(O476,'Money Won'!$A$2:$B$89,2,0)</f>
        <v>76450</v>
      </c>
      <c r="Q476" s="14" t="s">
        <v>60</v>
      </c>
      <c r="R476" s="15">
        <f>VLOOKUP(Q476,'Money Won'!$A$2:$B$89,2,0)</f>
        <v>386375</v>
      </c>
      <c r="S476" s="16" t="s">
        <v>23</v>
      </c>
      <c r="T476" s="17">
        <f>VLOOKUP(S476,'Money Won'!$A$2:$B$89,2,0)</f>
        <v>63663</v>
      </c>
      <c r="U476" s="116" t="s">
        <v>92</v>
      </c>
      <c r="V476" s="17">
        <f>VLOOKUP(U476,'Money Won'!$A$2:$B$89,2,0)</f>
        <v>10000</v>
      </c>
      <c r="W476" s="16" t="s">
        <v>115</v>
      </c>
      <c r="X476" s="17">
        <f>VLOOKUP(W476,'Money Won'!$A$2:$B$89,2,0)</f>
        <v>46200</v>
      </c>
      <c r="Y476" s="115" t="s">
        <v>44</v>
      </c>
      <c r="Z476" s="19">
        <f>VLOOKUP(Y476,'Money Won'!$A$2:$B$89,2,0)</f>
        <v>10000</v>
      </c>
      <c r="AA476" s="20" t="s">
        <v>26</v>
      </c>
      <c r="AB476" s="19">
        <f>VLOOKUP(AA476,'Money Won'!$A$2:$B$89,2,0)</f>
        <v>93775</v>
      </c>
      <c r="AC476" s="20" t="s">
        <v>131</v>
      </c>
      <c r="AD476" s="19">
        <f>VLOOKUP(AC476,'Money Won'!$A$2:$B$89,2,0)</f>
        <v>27060</v>
      </c>
      <c r="AE476" s="113" t="s">
        <v>27</v>
      </c>
      <c r="AF476" s="46">
        <f>VLOOKUP(AE476,'Money Won'!$A$2:$B$89,2,0)</f>
        <v>10000</v>
      </c>
      <c r="AG476" s="47" t="s">
        <v>87</v>
      </c>
      <c r="AH476" s="46">
        <f>VLOOKUP(AG476,'Money Won'!$A$2:$B$89,2,0)</f>
        <v>46200</v>
      </c>
      <c r="AI476" s="110" t="s">
        <v>138</v>
      </c>
      <c r="AJ476" s="36">
        <f>VLOOKUP(AI476,'Money Won'!$A$2:$B$89,2,0)</f>
        <v>0</v>
      </c>
    </row>
    <row r="477" spans="1:36" x14ac:dyDescent="0.2">
      <c r="A477" s="1">
        <v>80</v>
      </c>
      <c r="B477" s="13" t="s">
        <v>812</v>
      </c>
      <c r="C477" s="13" t="s">
        <v>810</v>
      </c>
      <c r="D477" s="13" t="s">
        <v>811</v>
      </c>
      <c r="E477" s="1" t="s">
        <v>140</v>
      </c>
      <c r="F477" s="1" t="s">
        <v>106</v>
      </c>
      <c r="G477" s="32" t="s">
        <v>106</v>
      </c>
      <c r="H477" s="26">
        <f t="shared" si="7"/>
        <v>1255200</v>
      </c>
      <c r="I477" s="40" t="s">
        <v>21</v>
      </c>
      <c r="J477" s="41">
        <f>VLOOKUP(I477,'Money Won'!$A$2:$B$89,2,0)</f>
        <v>286000</v>
      </c>
      <c r="K477" s="42" t="s">
        <v>63</v>
      </c>
      <c r="L477" s="41">
        <f>VLOOKUP(K477,'Money Won'!$A$2:$B$89,2,0)</f>
        <v>386375</v>
      </c>
      <c r="M477" s="14" t="s">
        <v>68</v>
      </c>
      <c r="N477" s="15">
        <f>VLOOKUP(M477,'Money Won'!$A$2:$B$89,2,0)</f>
        <v>192500</v>
      </c>
      <c r="O477" s="111" t="s">
        <v>103</v>
      </c>
      <c r="P477" s="15">
        <f>VLOOKUP(O477,'Money Won'!$A$2:$B$89,2,0)</f>
        <v>10000</v>
      </c>
      <c r="Q477" s="111" t="s">
        <v>43</v>
      </c>
      <c r="R477" s="15">
        <f>VLOOKUP(Q477,'Money Won'!$A$2:$B$89,2,0)</f>
        <v>10000</v>
      </c>
      <c r="S477" s="116" t="s">
        <v>71</v>
      </c>
      <c r="T477" s="17">
        <f>VLOOKUP(S477,'Money Won'!$A$2:$B$89,2,0)</f>
        <v>10000</v>
      </c>
      <c r="U477" s="116" t="s">
        <v>92</v>
      </c>
      <c r="V477" s="17">
        <f>VLOOKUP(U477,'Money Won'!$A$2:$B$89,2,0)</f>
        <v>10000</v>
      </c>
      <c r="W477" s="16" t="s">
        <v>108</v>
      </c>
      <c r="X477" s="17">
        <f>VLOOKUP(W477,'Money Won'!$A$2:$B$89,2,0)</f>
        <v>128150</v>
      </c>
      <c r="Y477" s="18" t="s">
        <v>128</v>
      </c>
      <c r="Z477" s="19">
        <f>VLOOKUP(Y477,'Money Won'!$A$2:$B$89,2,0)</f>
        <v>26000</v>
      </c>
      <c r="AA477" s="114" t="s">
        <v>123</v>
      </c>
      <c r="AB477" s="19">
        <f>VLOOKUP(AA477,'Money Won'!$A$2:$B$89,2,0)</f>
        <v>10000</v>
      </c>
      <c r="AC477" s="20" t="s">
        <v>26</v>
      </c>
      <c r="AD477" s="19">
        <f>VLOOKUP(AC477,'Money Won'!$A$2:$B$89,2,0)</f>
        <v>93775</v>
      </c>
      <c r="AE477" s="45" t="s">
        <v>28</v>
      </c>
      <c r="AF477" s="46">
        <f>VLOOKUP(AE477,'Money Won'!$A$2:$B$89,2,0)</f>
        <v>46200</v>
      </c>
      <c r="AG477" s="47" t="s">
        <v>87</v>
      </c>
      <c r="AH477" s="46">
        <f>VLOOKUP(AG477,'Money Won'!$A$2:$B$89,2,0)</f>
        <v>46200</v>
      </c>
      <c r="AI477" s="110" t="s">
        <v>136</v>
      </c>
      <c r="AJ477" s="36">
        <f>VLOOKUP(AI477,'Money Won'!$A$2:$B$89,2,0)</f>
        <v>0</v>
      </c>
    </row>
    <row r="478" spans="1:36" x14ac:dyDescent="0.2">
      <c r="A478" s="1">
        <v>186</v>
      </c>
      <c r="B478" s="13" t="s">
        <v>972</v>
      </c>
      <c r="C478" s="13" t="s">
        <v>975</v>
      </c>
      <c r="D478" s="13" t="s">
        <v>974</v>
      </c>
      <c r="E478" s="1" t="s">
        <v>140</v>
      </c>
      <c r="F478" s="1" t="s">
        <v>106</v>
      </c>
      <c r="G478" s="32" t="s">
        <v>106</v>
      </c>
      <c r="H478" s="26">
        <f t="shared" si="7"/>
        <v>1249213</v>
      </c>
      <c r="I478" s="40" t="s">
        <v>21</v>
      </c>
      <c r="J478" s="41">
        <f>VLOOKUP(I478,'Money Won'!$A$2:$B$89,2,0)</f>
        <v>286000</v>
      </c>
      <c r="K478" s="42" t="s">
        <v>97</v>
      </c>
      <c r="L478" s="41">
        <f>VLOOKUP(K478,'Money Won'!$A$2:$B$89,2,0)</f>
        <v>63663</v>
      </c>
      <c r="M478" s="14" t="s">
        <v>46</v>
      </c>
      <c r="N478" s="15">
        <f>VLOOKUP(M478,'Money Won'!$A$2:$B$89,2,0)</f>
        <v>154000</v>
      </c>
      <c r="O478" s="14" t="s">
        <v>80</v>
      </c>
      <c r="P478" s="15">
        <f>VLOOKUP(O478,'Money Won'!$A$2:$B$89,2,0)</f>
        <v>76450</v>
      </c>
      <c r="Q478" s="111" t="s">
        <v>43</v>
      </c>
      <c r="R478" s="15">
        <f>VLOOKUP(Q478,'Money Won'!$A$2:$B$89,2,0)</f>
        <v>10000</v>
      </c>
      <c r="S478" s="16" t="s">
        <v>81</v>
      </c>
      <c r="T478" s="17">
        <f>VLOOKUP(S478,'Money Won'!$A$2:$B$89,2,0)</f>
        <v>76450</v>
      </c>
      <c r="U478" s="16" t="s">
        <v>78</v>
      </c>
      <c r="V478" s="17">
        <f>VLOOKUP(U478,'Money Won'!$A$2:$B$89,2,0)</f>
        <v>55275</v>
      </c>
      <c r="W478" s="16" t="s">
        <v>115</v>
      </c>
      <c r="X478" s="17">
        <f>VLOOKUP(W478,'Money Won'!$A$2:$B$89,2,0)</f>
        <v>46200</v>
      </c>
      <c r="Y478" s="115" t="s">
        <v>122</v>
      </c>
      <c r="Z478" s="19">
        <f>VLOOKUP(Y478,'Money Won'!$A$2:$B$89,2,0)</f>
        <v>10000</v>
      </c>
      <c r="AA478" s="20" t="s">
        <v>130</v>
      </c>
      <c r="AB478" s="19">
        <f>VLOOKUP(AA478,'Money Won'!$A$2:$B$89,2,0)</f>
        <v>386375</v>
      </c>
      <c r="AC478" s="114" t="s">
        <v>91</v>
      </c>
      <c r="AD478" s="19">
        <f>VLOOKUP(AC478,'Money Won'!$A$2:$B$89,2,0)</f>
        <v>10000</v>
      </c>
      <c r="AE478" s="45" t="s">
        <v>28</v>
      </c>
      <c r="AF478" s="46">
        <f>VLOOKUP(AE478,'Money Won'!$A$2:$B$89,2,0)</f>
        <v>46200</v>
      </c>
      <c r="AG478" s="47" t="s">
        <v>95</v>
      </c>
      <c r="AH478" s="46">
        <f>VLOOKUP(AG478,'Money Won'!$A$2:$B$89,2,0)</f>
        <v>28600</v>
      </c>
      <c r="AI478" s="110" t="s">
        <v>138</v>
      </c>
      <c r="AJ478" s="36">
        <f>VLOOKUP(AI478,'Money Won'!$A$2:$B$89,2,0)</f>
        <v>0</v>
      </c>
    </row>
    <row r="479" spans="1:36" x14ac:dyDescent="0.2">
      <c r="A479" s="22">
        <v>109</v>
      </c>
      <c r="B479" s="13" t="s">
        <v>764</v>
      </c>
      <c r="C479" s="13" t="s">
        <v>763</v>
      </c>
      <c r="D479" s="13" t="s">
        <v>766</v>
      </c>
      <c r="E479" s="1" t="s">
        <v>140</v>
      </c>
      <c r="F479" s="1" t="s">
        <v>106</v>
      </c>
      <c r="G479" s="32" t="s">
        <v>106</v>
      </c>
      <c r="H479" s="26">
        <f t="shared" si="7"/>
        <v>1248965</v>
      </c>
      <c r="I479" s="40" t="s">
        <v>21</v>
      </c>
      <c r="J479" s="41">
        <f>VLOOKUP(I479,'Money Won'!$A$2:$B$89,2,0)</f>
        <v>286000</v>
      </c>
      <c r="K479" s="42" t="s">
        <v>54</v>
      </c>
      <c r="L479" s="41">
        <f>VLOOKUP(K479,'Money Won'!$A$2:$B$89,2,0)</f>
        <v>231000</v>
      </c>
      <c r="M479" s="14" t="s">
        <v>68</v>
      </c>
      <c r="N479" s="15">
        <f>VLOOKUP(M479,'Money Won'!$A$2:$B$89,2,0)</f>
        <v>192500</v>
      </c>
      <c r="O479" s="111" t="s">
        <v>103</v>
      </c>
      <c r="P479" s="15">
        <f>VLOOKUP(O479,'Money Won'!$A$2:$B$89,2,0)</f>
        <v>10000</v>
      </c>
      <c r="Q479" s="14" t="s">
        <v>47</v>
      </c>
      <c r="R479" s="15">
        <f>VLOOKUP(Q479,'Money Won'!$A$2:$B$89,2,0)</f>
        <v>170500</v>
      </c>
      <c r="S479" s="16" t="s">
        <v>81</v>
      </c>
      <c r="T479" s="17">
        <f>VLOOKUP(S479,'Money Won'!$A$2:$B$89,2,0)</f>
        <v>76450</v>
      </c>
      <c r="U479" s="16" t="s">
        <v>98</v>
      </c>
      <c r="V479" s="17">
        <f>VLOOKUP(U479,'Money Won'!$A$2:$B$89,2,0)</f>
        <v>30140</v>
      </c>
      <c r="W479" s="16" t="s">
        <v>115</v>
      </c>
      <c r="X479" s="17">
        <f>VLOOKUP(W479,'Money Won'!$A$2:$B$89,2,0)</f>
        <v>46200</v>
      </c>
      <c r="Y479" s="115" t="s">
        <v>122</v>
      </c>
      <c r="Z479" s="19">
        <f>VLOOKUP(Y479,'Money Won'!$A$2:$B$89,2,0)</f>
        <v>10000</v>
      </c>
      <c r="AA479" s="20" t="s">
        <v>26</v>
      </c>
      <c r="AB479" s="19">
        <f>VLOOKUP(AA479,'Money Won'!$A$2:$B$89,2,0)</f>
        <v>93775</v>
      </c>
      <c r="AC479" s="114" t="s">
        <v>123</v>
      </c>
      <c r="AD479" s="19">
        <f>VLOOKUP(AC479,'Money Won'!$A$2:$B$89,2,0)</f>
        <v>10000</v>
      </c>
      <c r="AE479" s="45" t="s">
        <v>28</v>
      </c>
      <c r="AF479" s="46">
        <f>VLOOKUP(AE479,'Money Won'!$A$2:$B$89,2,0)</f>
        <v>46200</v>
      </c>
      <c r="AG479" s="47" t="s">
        <v>87</v>
      </c>
      <c r="AH479" s="46">
        <f>VLOOKUP(AG479,'Money Won'!$A$2:$B$89,2,0)</f>
        <v>46200</v>
      </c>
      <c r="AI479" s="110" t="s">
        <v>136</v>
      </c>
      <c r="AJ479" s="36">
        <f>VLOOKUP(AI479,'Money Won'!$A$2:$B$89,2,0)</f>
        <v>0</v>
      </c>
    </row>
    <row r="480" spans="1:36" x14ac:dyDescent="0.2">
      <c r="A480" s="1">
        <v>492</v>
      </c>
      <c r="B480" s="13" t="s">
        <v>573</v>
      </c>
      <c r="C480" s="13" t="s">
        <v>572</v>
      </c>
      <c r="D480" s="13" t="s">
        <v>573</v>
      </c>
      <c r="E480" s="1" t="s">
        <v>140</v>
      </c>
      <c r="F480" s="1" t="s">
        <v>106</v>
      </c>
      <c r="G480" s="32" t="s">
        <v>106</v>
      </c>
      <c r="H480" s="26">
        <f t="shared" si="7"/>
        <v>1246546</v>
      </c>
      <c r="I480" s="40" t="s">
        <v>22</v>
      </c>
      <c r="J480" s="41">
        <f>VLOOKUP(I480,'Money Won'!$A$2:$B$89,2,0)</f>
        <v>386375</v>
      </c>
      <c r="K480" s="42" t="s">
        <v>54</v>
      </c>
      <c r="L480" s="41">
        <f>VLOOKUP(K480,'Money Won'!$A$2:$B$89,2,0)</f>
        <v>231000</v>
      </c>
      <c r="M480" s="14" t="s">
        <v>68</v>
      </c>
      <c r="N480" s="15">
        <f>VLOOKUP(M480,'Money Won'!$A$2:$B$89,2,0)</f>
        <v>192500</v>
      </c>
      <c r="O480" s="14" t="s">
        <v>80</v>
      </c>
      <c r="P480" s="15">
        <f>VLOOKUP(O480,'Money Won'!$A$2:$B$89,2,0)</f>
        <v>76450</v>
      </c>
      <c r="Q480" s="14" t="s">
        <v>57</v>
      </c>
      <c r="R480" s="15">
        <f>VLOOKUP(Q480,'Money Won'!$A$2:$B$89,2,0)</f>
        <v>63663</v>
      </c>
      <c r="S480" s="116" t="s">
        <v>92</v>
      </c>
      <c r="T480" s="17">
        <f>VLOOKUP(S480,'Money Won'!$A$2:$B$89,2,0)</f>
        <v>10000</v>
      </c>
      <c r="U480" s="16" t="s">
        <v>117</v>
      </c>
      <c r="V480" s="17">
        <f>VLOOKUP(U480,'Money Won'!$A$2:$B$89,2,0)</f>
        <v>35200</v>
      </c>
      <c r="W480" s="16" t="s">
        <v>118</v>
      </c>
      <c r="X480" s="17">
        <f>VLOOKUP(W480,'Money Won'!$A$2:$B$89,2,0)</f>
        <v>27720</v>
      </c>
      <c r="Y480" s="18" t="s">
        <v>26</v>
      </c>
      <c r="Z480" s="19">
        <f>VLOOKUP(Y480,'Money Won'!$A$2:$B$89,2,0)</f>
        <v>93775</v>
      </c>
      <c r="AA480" s="114" t="s">
        <v>121</v>
      </c>
      <c r="AB480" s="19">
        <f>VLOOKUP(AA480,'Money Won'!$A$2:$B$89,2,0)</f>
        <v>10000</v>
      </c>
      <c r="AC480" s="20" t="s">
        <v>125</v>
      </c>
      <c r="AD480" s="19">
        <f>VLOOKUP(AC480,'Money Won'!$A$2:$B$89,2,0)</f>
        <v>63663</v>
      </c>
      <c r="AE480" s="45" t="s">
        <v>87</v>
      </c>
      <c r="AF480" s="46">
        <f>VLOOKUP(AE480,'Money Won'!$A$2:$B$89,2,0)</f>
        <v>46200</v>
      </c>
      <c r="AG480" s="112" t="s">
        <v>90</v>
      </c>
      <c r="AH480" s="46">
        <f>VLOOKUP(AG480,'Money Won'!$A$2:$B$89,2,0)</f>
        <v>10000</v>
      </c>
      <c r="AI480" s="110" t="s">
        <v>136</v>
      </c>
      <c r="AJ480" s="36">
        <f>VLOOKUP(AI480,'Money Won'!$A$2:$B$89,2,0)</f>
        <v>0</v>
      </c>
    </row>
    <row r="481" spans="1:36" x14ac:dyDescent="0.2">
      <c r="A481" s="1">
        <v>142</v>
      </c>
      <c r="B481" s="13" t="s">
        <v>997</v>
      </c>
      <c r="C481" s="13" t="s">
        <v>996</v>
      </c>
      <c r="D481" s="13" t="s">
        <v>997</v>
      </c>
      <c r="E481" s="1" t="s">
        <v>140</v>
      </c>
      <c r="F481" s="1" t="s">
        <v>106</v>
      </c>
      <c r="G481" s="32" t="s">
        <v>106</v>
      </c>
      <c r="H481" s="26">
        <f t="shared" si="7"/>
        <v>1245563</v>
      </c>
      <c r="I481" s="40" t="s">
        <v>21</v>
      </c>
      <c r="J481" s="41">
        <f>VLOOKUP(I481,'Money Won'!$A$2:$B$89,2,0)</f>
        <v>286000</v>
      </c>
      <c r="K481" s="42" t="s">
        <v>97</v>
      </c>
      <c r="L481" s="41">
        <f>VLOOKUP(K481,'Money Won'!$A$2:$B$89,2,0)</f>
        <v>63663</v>
      </c>
      <c r="M481" s="111" t="s">
        <v>103</v>
      </c>
      <c r="N481" s="15">
        <f>VLOOKUP(M481,'Money Won'!$A$2:$B$89,2,0)</f>
        <v>10000</v>
      </c>
      <c r="O481" s="14" t="s">
        <v>25</v>
      </c>
      <c r="P481" s="15">
        <f>VLOOKUP(O481,'Money Won'!$A$2:$B$89,2,0)</f>
        <v>528000</v>
      </c>
      <c r="Q481" s="14" t="s">
        <v>80</v>
      </c>
      <c r="R481" s="15">
        <f>VLOOKUP(Q481,'Money Won'!$A$2:$B$89,2,0)</f>
        <v>76450</v>
      </c>
      <c r="S481" s="116" t="s">
        <v>85</v>
      </c>
      <c r="T481" s="17">
        <f>VLOOKUP(S481,'Money Won'!$A$2:$B$89,2,0)</f>
        <v>10000</v>
      </c>
      <c r="U481" s="16" t="s">
        <v>78</v>
      </c>
      <c r="V481" s="17">
        <f>VLOOKUP(U481,'Money Won'!$A$2:$B$89,2,0)</f>
        <v>55275</v>
      </c>
      <c r="W481" s="16" t="s">
        <v>115</v>
      </c>
      <c r="X481" s="17">
        <f>VLOOKUP(W481,'Money Won'!$A$2:$B$89,2,0)</f>
        <v>46200</v>
      </c>
      <c r="Y481" s="115" t="s">
        <v>120</v>
      </c>
      <c r="Z481" s="19">
        <f>VLOOKUP(Y481,'Money Won'!$A$2:$B$89,2,0)</f>
        <v>10000</v>
      </c>
      <c r="AA481" s="20" t="s">
        <v>64</v>
      </c>
      <c r="AB481" s="19">
        <f>VLOOKUP(AA481,'Money Won'!$A$2:$B$89,2,0)</f>
        <v>93775</v>
      </c>
      <c r="AC481" s="114" t="s">
        <v>91</v>
      </c>
      <c r="AD481" s="19">
        <f>VLOOKUP(AC481,'Money Won'!$A$2:$B$89,2,0)</f>
        <v>10000</v>
      </c>
      <c r="AE481" s="113" t="s">
        <v>27</v>
      </c>
      <c r="AF481" s="46">
        <f>VLOOKUP(AE481,'Money Won'!$A$2:$B$89,2,0)</f>
        <v>10000</v>
      </c>
      <c r="AG481" s="47" t="s">
        <v>28</v>
      </c>
      <c r="AH481" s="46">
        <f>VLOOKUP(AG481,'Money Won'!$A$2:$B$89,2,0)</f>
        <v>46200</v>
      </c>
      <c r="AI481" s="110" t="s">
        <v>137</v>
      </c>
      <c r="AJ481" s="36">
        <f>VLOOKUP(AI481,'Money Won'!$A$2:$B$89,2,0)</f>
        <v>0</v>
      </c>
    </row>
    <row r="482" spans="1:36" x14ac:dyDescent="0.2">
      <c r="A482" s="22">
        <v>163</v>
      </c>
      <c r="B482" s="13" t="s">
        <v>165</v>
      </c>
      <c r="C482" s="13" t="s">
        <v>164</v>
      </c>
      <c r="D482" s="13" t="s">
        <v>167</v>
      </c>
      <c r="E482" s="1" t="s">
        <v>140</v>
      </c>
      <c r="F482" s="1" t="s">
        <v>106</v>
      </c>
      <c r="G482" s="32" t="s">
        <v>106</v>
      </c>
      <c r="H482" s="26">
        <f t="shared" si="7"/>
        <v>1236966</v>
      </c>
      <c r="I482" s="40" t="s">
        <v>54</v>
      </c>
      <c r="J482" s="41">
        <f>VLOOKUP(I482,'Money Won'!$A$2:$B$89,2,0)</f>
        <v>231000</v>
      </c>
      <c r="K482" s="42" t="s">
        <v>97</v>
      </c>
      <c r="L482" s="41">
        <f>VLOOKUP(K482,'Money Won'!$A$2:$B$89,2,0)</f>
        <v>63663</v>
      </c>
      <c r="M482" s="14" t="s">
        <v>68</v>
      </c>
      <c r="N482" s="15">
        <f>VLOOKUP(M482,'Money Won'!$A$2:$B$89,2,0)</f>
        <v>192500</v>
      </c>
      <c r="O482" s="14" t="s">
        <v>57</v>
      </c>
      <c r="P482" s="15">
        <f>VLOOKUP(O482,'Money Won'!$A$2:$B$89,2,0)</f>
        <v>63663</v>
      </c>
      <c r="Q482" s="111" t="s">
        <v>72</v>
      </c>
      <c r="R482" s="15">
        <f>VLOOKUP(Q482,'Money Won'!$A$2:$B$89,2,0)</f>
        <v>10000</v>
      </c>
      <c r="S482" s="16" t="s">
        <v>88</v>
      </c>
      <c r="T482" s="17">
        <f>VLOOKUP(S482,'Money Won'!$A$2:$B$89,2,0)</f>
        <v>128150</v>
      </c>
      <c r="U482" s="16" t="s">
        <v>98</v>
      </c>
      <c r="V482" s="17">
        <f>VLOOKUP(U482,'Money Won'!$A$2:$B$89,2,0)</f>
        <v>30140</v>
      </c>
      <c r="W482" s="16" t="s">
        <v>78</v>
      </c>
      <c r="X482" s="17">
        <f>VLOOKUP(W482,'Money Won'!$A$2:$B$89,2,0)</f>
        <v>55275</v>
      </c>
      <c r="Y482" s="115" t="s">
        <v>120</v>
      </c>
      <c r="Z482" s="19">
        <f>VLOOKUP(Y482,'Money Won'!$A$2:$B$89,2,0)</f>
        <v>10000</v>
      </c>
      <c r="AA482" s="20" t="s">
        <v>33</v>
      </c>
      <c r="AB482" s="19">
        <f>VLOOKUP(AA482,'Money Won'!$A$2:$B$89,2,0)</f>
        <v>46200</v>
      </c>
      <c r="AC482" s="20" t="s">
        <v>130</v>
      </c>
      <c r="AD482" s="19">
        <f>VLOOKUP(AC482,'Money Won'!$A$2:$B$89,2,0)</f>
        <v>386375</v>
      </c>
      <c r="AE482" s="113" t="s">
        <v>94</v>
      </c>
      <c r="AF482" s="46">
        <f>VLOOKUP(AE482,'Money Won'!$A$2:$B$89,2,0)</f>
        <v>10000</v>
      </c>
      <c r="AG482" s="112" t="s">
        <v>96</v>
      </c>
      <c r="AH482" s="46">
        <f>VLOOKUP(AG482,'Money Won'!$A$2:$B$89,2,0)</f>
        <v>10000</v>
      </c>
      <c r="AI482" s="110" t="s">
        <v>135</v>
      </c>
      <c r="AJ482" s="36">
        <f>VLOOKUP(AI482,'Money Won'!$A$2:$B$89,2,0)</f>
        <v>0</v>
      </c>
    </row>
    <row r="483" spans="1:36" x14ac:dyDescent="0.2">
      <c r="A483" s="1">
        <v>329</v>
      </c>
      <c r="B483" s="13" t="s">
        <v>315</v>
      </c>
      <c r="C483" s="13" t="s">
        <v>314</v>
      </c>
      <c r="D483" s="13" t="s">
        <v>315</v>
      </c>
      <c r="E483" s="1" t="s">
        <v>140</v>
      </c>
      <c r="F483" s="1" t="s">
        <v>106</v>
      </c>
      <c r="G483" s="32" t="s">
        <v>106</v>
      </c>
      <c r="H483" s="26">
        <f t="shared" si="7"/>
        <v>1235095</v>
      </c>
      <c r="I483" s="40" t="s">
        <v>21</v>
      </c>
      <c r="J483" s="41">
        <f>VLOOKUP(I483,'Money Won'!$A$2:$B$89,2,0)</f>
        <v>286000</v>
      </c>
      <c r="K483" s="42" t="s">
        <v>31</v>
      </c>
      <c r="L483" s="41">
        <f>VLOOKUP(K483,'Money Won'!$A$2:$B$89,2,0)</f>
        <v>170500</v>
      </c>
      <c r="M483" s="14" t="s">
        <v>68</v>
      </c>
      <c r="N483" s="15">
        <f>VLOOKUP(M483,'Money Won'!$A$2:$B$89,2,0)</f>
        <v>192500</v>
      </c>
      <c r="O483" s="111" t="s">
        <v>103</v>
      </c>
      <c r="P483" s="15">
        <f>VLOOKUP(O483,'Money Won'!$A$2:$B$89,2,0)</f>
        <v>10000</v>
      </c>
      <c r="Q483" s="111" t="s">
        <v>72</v>
      </c>
      <c r="R483" s="15">
        <f>VLOOKUP(Q483,'Money Won'!$A$2:$B$89,2,0)</f>
        <v>10000</v>
      </c>
      <c r="S483" s="16" t="s">
        <v>116</v>
      </c>
      <c r="T483" s="17">
        <f>VLOOKUP(S483,'Money Won'!$A$2:$B$89,2,0)</f>
        <v>286000</v>
      </c>
      <c r="U483" s="16" t="s">
        <v>118</v>
      </c>
      <c r="V483" s="17">
        <f>VLOOKUP(U483,'Money Won'!$A$2:$B$89,2,0)</f>
        <v>27720</v>
      </c>
      <c r="W483" s="16" t="s">
        <v>115</v>
      </c>
      <c r="X483" s="17">
        <f>VLOOKUP(W483,'Money Won'!$A$2:$B$89,2,0)</f>
        <v>46200</v>
      </c>
      <c r="Y483" s="18" t="s">
        <v>33</v>
      </c>
      <c r="Z483" s="19">
        <f>VLOOKUP(Y483,'Money Won'!$A$2:$B$89,2,0)</f>
        <v>46200</v>
      </c>
      <c r="AA483" s="20" t="s">
        <v>26</v>
      </c>
      <c r="AB483" s="19">
        <f>VLOOKUP(AA483,'Money Won'!$A$2:$B$89,2,0)</f>
        <v>93775</v>
      </c>
      <c r="AC483" s="114" t="s">
        <v>91</v>
      </c>
      <c r="AD483" s="19">
        <f>VLOOKUP(AC483,'Money Won'!$A$2:$B$89,2,0)</f>
        <v>10000</v>
      </c>
      <c r="AE483" s="113" t="s">
        <v>27</v>
      </c>
      <c r="AF483" s="46">
        <f>VLOOKUP(AE483,'Money Won'!$A$2:$B$89,2,0)</f>
        <v>10000</v>
      </c>
      <c r="AG483" s="47" t="s">
        <v>28</v>
      </c>
      <c r="AH483" s="46">
        <f>VLOOKUP(AG483,'Money Won'!$A$2:$B$89,2,0)</f>
        <v>46200</v>
      </c>
      <c r="AI483" s="110" t="s">
        <v>136</v>
      </c>
      <c r="AJ483" s="36">
        <f>VLOOKUP(AI483,'Money Won'!$A$2:$B$89,2,0)</f>
        <v>0</v>
      </c>
    </row>
    <row r="484" spans="1:36" x14ac:dyDescent="0.2">
      <c r="A484" s="1">
        <v>507</v>
      </c>
      <c r="B484" s="13" t="s">
        <v>677</v>
      </c>
      <c r="C484" s="13" t="s">
        <v>676</v>
      </c>
      <c r="D484" s="13" t="s">
        <v>679</v>
      </c>
      <c r="E484" s="1" t="s">
        <v>140</v>
      </c>
      <c r="F484" s="1" t="s">
        <v>106</v>
      </c>
      <c r="G484" s="32" t="s">
        <v>106</v>
      </c>
      <c r="H484" s="26">
        <f t="shared" si="7"/>
        <v>1233335</v>
      </c>
      <c r="I484" s="40" t="s">
        <v>54</v>
      </c>
      <c r="J484" s="41">
        <f>VLOOKUP(I484,'Money Won'!$A$2:$B$89,2,0)</f>
        <v>231000</v>
      </c>
      <c r="K484" s="42" t="s">
        <v>63</v>
      </c>
      <c r="L484" s="41">
        <f>VLOOKUP(K484,'Money Won'!$A$2:$B$89,2,0)</f>
        <v>386375</v>
      </c>
      <c r="M484" s="14" t="s">
        <v>68</v>
      </c>
      <c r="N484" s="15">
        <f>VLOOKUP(M484,'Money Won'!$A$2:$B$89,2,0)</f>
        <v>192500</v>
      </c>
      <c r="O484" s="111" t="s">
        <v>103</v>
      </c>
      <c r="P484" s="15">
        <f>VLOOKUP(O484,'Money Won'!$A$2:$B$89,2,0)</f>
        <v>10000</v>
      </c>
      <c r="Q484" s="14" t="s">
        <v>80</v>
      </c>
      <c r="R484" s="15">
        <f>VLOOKUP(Q484,'Money Won'!$A$2:$B$89,2,0)</f>
        <v>76450</v>
      </c>
      <c r="S484" s="116" t="s">
        <v>71</v>
      </c>
      <c r="T484" s="17">
        <f>VLOOKUP(S484,'Money Won'!$A$2:$B$89,2,0)</f>
        <v>10000</v>
      </c>
      <c r="U484" s="116" t="s">
        <v>85</v>
      </c>
      <c r="V484" s="17">
        <f>VLOOKUP(U484,'Money Won'!$A$2:$B$89,2,0)</f>
        <v>10000</v>
      </c>
      <c r="W484" s="16" t="s">
        <v>115</v>
      </c>
      <c r="X484" s="17">
        <f>VLOOKUP(W484,'Money Won'!$A$2:$B$89,2,0)</f>
        <v>46200</v>
      </c>
      <c r="Y484" s="18" t="s">
        <v>64</v>
      </c>
      <c r="Z484" s="19">
        <f>VLOOKUP(Y484,'Money Won'!$A$2:$B$89,2,0)</f>
        <v>93775</v>
      </c>
      <c r="AA484" s="20" t="s">
        <v>131</v>
      </c>
      <c r="AB484" s="19">
        <f>VLOOKUP(AA484,'Money Won'!$A$2:$B$89,2,0)</f>
        <v>27060</v>
      </c>
      <c r="AC484" s="20" t="s">
        <v>26</v>
      </c>
      <c r="AD484" s="19">
        <f>VLOOKUP(AC484,'Money Won'!$A$2:$B$89,2,0)</f>
        <v>93775</v>
      </c>
      <c r="AE484" s="113" t="s">
        <v>27</v>
      </c>
      <c r="AF484" s="46">
        <f>VLOOKUP(AE484,'Money Won'!$A$2:$B$89,2,0)</f>
        <v>10000</v>
      </c>
      <c r="AG484" s="47" t="s">
        <v>28</v>
      </c>
      <c r="AH484" s="46">
        <f>VLOOKUP(AG484,'Money Won'!$A$2:$B$89,2,0)</f>
        <v>46200</v>
      </c>
      <c r="AI484" s="110" t="s">
        <v>136</v>
      </c>
      <c r="AJ484" s="36">
        <f>VLOOKUP(AI484,'Money Won'!$A$2:$B$89,2,0)</f>
        <v>0</v>
      </c>
    </row>
    <row r="485" spans="1:36" x14ac:dyDescent="0.2">
      <c r="A485" s="22">
        <v>199</v>
      </c>
      <c r="B485" s="13" t="s">
        <v>665</v>
      </c>
      <c r="C485" s="13" t="s">
        <v>663</v>
      </c>
      <c r="D485" s="13" t="s">
        <v>666</v>
      </c>
      <c r="E485" s="1" t="s">
        <v>140</v>
      </c>
      <c r="F485" s="1" t="s">
        <v>106</v>
      </c>
      <c r="G485" s="32" t="s">
        <v>106</v>
      </c>
      <c r="H485" s="26">
        <f t="shared" si="7"/>
        <v>1225008</v>
      </c>
      <c r="I485" s="40" t="s">
        <v>38</v>
      </c>
      <c r="J485" s="41">
        <f>VLOOKUP(I485,'Money Won'!$A$2:$B$89,2,0)</f>
        <v>128150</v>
      </c>
      <c r="K485" s="42" t="s">
        <v>97</v>
      </c>
      <c r="L485" s="41">
        <f>VLOOKUP(K485,'Money Won'!$A$2:$B$89,2,0)</f>
        <v>63663</v>
      </c>
      <c r="M485" s="14" t="s">
        <v>25</v>
      </c>
      <c r="N485" s="15">
        <f>VLOOKUP(M485,'Money Won'!$A$2:$B$89,2,0)</f>
        <v>528000</v>
      </c>
      <c r="O485" s="14" t="s">
        <v>47</v>
      </c>
      <c r="P485" s="15">
        <f>VLOOKUP(O485,'Money Won'!$A$2:$B$89,2,0)</f>
        <v>170500</v>
      </c>
      <c r="Q485" s="111" t="s">
        <v>72</v>
      </c>
      <c r="R485" s="15">
        <f>VLOOKUP(Q485,'Money Won'!$A$2:$B$89,2,0)</f>
        <v>10000</v>
      </c>
      <c r="S485" s="16" t="s">
        <v>24</v>
      </c>
      <c r="T485" s="17">
        <f>VLOOKUP(S485,'Money Won'!$A$2:$B$89,2,0)</f>
        <v>46200</v>
      </c>
      <c r="U485" s="16" t="s">
        <v>118</v>
      </c>
      <c r="V485" s="17">
        <f>VLOOKUP(U485,'Money Won'!$A$2:$B$89,2,0)</f>
        <v>27720</v>
      </c>
      <c r="W485" s="16" t="s">
        <v>115</v>
      </c>
      <c r="X485" s="17">
        <f>VLOOKUP(W485,'Money Won'!$A$2:$B$89,2,0)</f>
        <v>46200</v>
      </c>
      <c r="Y485" s="18" t="s">
        <v>64</v>
      </c>
      <c r="Z485" s="19">
        <f>VLOOKUP(Y485,'Money Won'!$A$2:$B$89,2,0)</f>
        <v>93775</v>
      </c>
      <c r="AA485" s="20" t="s">
        <v>33</v>
      </c>
      <c r="AB485" s="19">
        <f>VLOOKUP(AA485,'Money Won'!$A$2:$B$89,2,0)</f>
        <v>46200</v>
      </c>
      <c r="AC485" s="20" t="s">
        <v>128</v>
      </c>
      <c r="AD485" s="19">
        <f>VLOOKUP(AC485,'Money Won'!$A$2:$B$89,2,0)</f>
        <v>26000</v>
      </c>
      <c r="AE485" s="113" t="s">
        <v>27</v>
      </c>
      <c r="AF485" s="46">
        <f>VLOOKUP(AE485,'Money Won'!$A$2:$B$89,2,0)</f>
        <v>10000</v>
      </c>
      <c r="AG485" s="47" t="s">
        <v>95</v>
      </c>
      <c r="AH485" s="46">
        <f>VLOOKUP(AG485,'Money Won'!$A$2:$B$89,2,0)</f>
        <v>28600</v>
      </c>
      <c r="AI485" s="110" t="s">
        <v>138</v>
      </c>
      <c r="AJ485" s="36">
        <f>VLOOKUP(AI485,'Money Won'!$A$2:$B$89,2,0)</f>
        <v>0</v>
      </c>
    </row>
    <row r="486" spans="1:36" x14ac:dyDescent="0.2">
      <c r="A486" s="1">
        <v>377</v>
      </c>
      <c r="B486" s="13" t="s">
        <v>956</v>
      </c>
      <c r="C486" s="13" t="s">
        <v>950</v>
      </c>
      <c r="D486" s="13" t="s">
        <v>951</v>
      </c>
      <c r="E486" s="1" t="s">
        <v>140</v>
      </c>
      <c r="F486" s="1" t="s">
        <v>106</v>
      </c>
      <c r="G486" s="32" t="s">
        <v>106</v>
      </c>
      <c r="H486" s="26">
        <f t="shared" si="7"/>
        <v>1223203</v>
      </c>
      <c r="I486" s="40" t="s">
        <v>31</v>
      </c>
      <c r="J486" s="41">
        <f>VLOOKUP(I486,'Money Won'!$A$2:$B$89,2,0)</f>
        <v>170500</v>
      </c>
      <c r="K486" s="42" t="s">
        <v>97</v>
      </c>
      <c r="L486" s="41">
        <f>VLOOKUP(K486,'Money Won'!$A$2:$B$89,2,0)</f>
        <v>63663</v>
      </c>
      <c r="M486" s="14" t="s">
        <v>68</v>
      </c>
      <c r="N486" s="15">
        <f>VLOOKUP(M486,'Money Won'!$A$2:$B$89,2,0)</f>
        <v>192500</v>
      </c>
      <c r="O486" s="14" t="s">
        <v>60</v>
      </c>
      <c r="P486" s="15">
        <f>VLOOKUP(O486,'Money Won'!$A$2:$B$89,2,0)</f>
        <v>386375</v>
      </c>
      <c r="Q486" s="14" t="s">
        <v>80</v>
      </c>
      <c r="R486" s="15">
        <f>VLOOKUP(Q486,'Money Won'!$A$2:$B$89,2,0)</f>
        <v>76450</v>
      </c>
      <c r="S486" s="16" t="s">
        <v>114</v>
      </c>
      <c r="T486" s="17">
        <f>VLOOKUP(S486,'Money Won'!$A$2:$B$89,2,0)</f>
        <v>35200</v>
      </c>
      <c r="U486" s="16" t="s">
        <v>98</v>
      </c>
      <c r="V486" s="17">
        <f>VLOOKUP(U486,'Money Won'!$A$2:$B$89,2,0)</f>
        <v>30140</v>
      </c>
      <c r="W486" s="16" t="s">
        <v>115</v>
      </c>
      <c r="X486" s="17">
        <f>VLOOKUP(W486,'Money Won'!$A$2:$B$89,2,0)</f>
        <v>46200</v>
      </c>
      <c r="Y486" s="18" t="s">
        <v>64</v>
      </c>
      <c r="Z486" s="19">
        <f>VLOOKUP(Y486,'Money Won'!$A$2:$B$89,2,0)</f>
        <v>93775</v>
      </c>
      <c r="AA486" s="20" t="s">
        <v>33</v>
      </c>
      <c r="AB486" s="19">
        <f>VLOOKUP(AA486,'Money Won'!$A$2:$B$89,2,0)</f>
        <v>46200</v>
      </c>
      <c r="AC486" s="20" t="s">
        <v>128</v>
      </c>
      <c r="AD486" s="19">
        <f>VLOOKUP(AC486,'Money Won'!$A$2:$B$89,2,0)</f>
        <v>26000</v>
      </c>
      <c r="AE486" s="113" t="s">
        <v>27</v>
      </c>
      <c r="AF486" s="46">
        <f>VLOOKUP(AE486,'Money Won'!$A$2:$B$89,2,0)</f>
        <v>10000</v>
      </c>
      <c r="AG486" s="47" t="s">
        <v>87</v>
      </c>
      <c r="AH486" s="46">
        <f>VLOOKUP(AG486,'Money Won'!$A$2:$B$89,2,0)</f>
        <v>46200</v>
      </c>
      <c r="AI486" s="110" t="s">
        <v>136</v>
      </c>
      <c r="AJ486" s="36">
        <f>VLOOKUP(AI486,'Money Won'!$A$2:$B$89,2,0)</f>
        <v>0</v>
      </c>
    </row>
    <row r="487" spans="1:36" x14ac:dyDescent="0.2">
      <c r="A487" s="1">
        <v>498</v>
      </c>
      <c r="B487" s="13" t="s">
        <v>1105</v>
      </c>
      <c r="C487" s="13" t="s">
        <v>1106</v>
      </c>
      <c r="D487" s="13" t="s">
        <v>292</v>
      </c>
      <c r="E487" s="1" t="s">
        <v>1054</v>
      </c>
      <c r="F487" s="1" t="s">
        <v>1054</v>
      </c>
      <c r="G487" s="32" t="s">
        <v>1054</v>
      </c>
      <c r="H487" s="26">
        <f t="shared" si="7"/>
        <v>1222796</v>
      </c>
      <c r="I487" s="40" t="s">
        <v>38</v>
      </c>
      <c r="J487" s="41">
        <f>VLOOKUP(I487,'Money Won'!$A$2:$B$89,2,0)</f>
        <v>128150</v>
      </c>
      <c r="K487" s="42" t="s">
        <v>97</v>
      </c>
      <c r="L487" s="41">
        <f>VLOOKUP(K487,'Money Won'!$A$2:$B$89,2,0)</f>
        <v>63663</v>
      </c>
      <c r="M487" s="14" t="s">
        <v>25</v>
      </c>
      <c r="N487" s="15">
        <f>VLOOKUP(M487,'Money Won'!$A$2:$B$89,2,0)</f>
        <v>528000</v>
      </c>
      <c r="O487" s="111" t="s">
        <v>43</v>
      </c>
      <c r="P487" s="15">
        <f>VLOOKUP(O487,'Money Won'!$A$2:$B$89,2,0)</f>
        <v>10000</v>
      </c>
      <c r="Q487" s="14" t="s">
        <v>80</v>
      </c>
      <c r="R487" s="15">
        <f>VLOOKUP(Q487,'Money Won'!$A$2:$B$89,2,0)</f>
        <v>76450</v>
      </c>
      <c r="S487" s="16" t="s">
        <v>118</v>
      </c>
      <c r="T487" s="17">
        <f>VLOOKUP(S487,'Money Won'!$A$2:$B$89,2,0)</f>
        <v>27720</v>
      </c>
      <c r="U487" s="16" t="s">
        <v>117</v>
      </c>
      <c r="V487" s="17">
        <f>VLOOKUP(U487,'Money Won'!$A$2:$B$89,2,0)</f>
        <v>35200</v>
      </c>
      <c r="W487" s="16" t="s">
        <v>115</v>
      </c>
      <c r="X487" s="17">
        <f>VLOOKUP(W487,'Money Won'!$A$2:$B$89,2,0)</f>
        <v>46200</v>
      </c>
      <c r="Y487" s="18" t="s">
        <v>26</v>
      </c>
      <c r="Z487" s="19">
        <f>VLOOKUP(Y487,'Money Won'!$A$2:$B$89,2,0)</f>
        <v>93775</v>
      </c>
      <c r="AA487" s="20" t="s">
        <v>125</v>
      </c>
      <c r="AB487" s="19">
        <f>VLOOKUP(AA487,'Money Won'!$A$2:$B$89,2,0)</f>
        <v>63663</v>
      </c>
      <c r="AC487" s="18" t="s">
        <v>64</v>
      </c>
      <c r="AD487" s="19">
        <f>VLOOKUP(AC487,'Money Won'!$A$2:$B$89,2,0)</f>
        <v>93775</v>
      </c>
      <c r="AE487" s="113" t="s">
        <v>27</v>
      </c>
      <c r="AF487" s="46">
        <f>VLOOKUP(AE487,'Money Won'!$A$2:$B$89,2,0)</f>
        <v>10000</v>
      </c>
      <c r="AG487" s="47" t="s">
        <v>28</v>
      </c>
      <c r="AH487" s="46">
        <f>VLOOKUP(AG487,'Money Won'!$A$2:$B$89,2,0)</f>
        <v>46200</v>
      </c>
      <c r="AI487" s="110" t="s">
        <v>136</v>
      </c>
      <c r="AJ487" s="36">
        <f>VLOOKUP(AI487,'Money Won'!$A$2:$B$89,2,0)</f>
        <v>0</v>
      </c>
    </row>
    <row r="488" spans="1:36" x14ac:dyDescent="0.2">
      <c r="A488" s="22">
        <v>298</v>
      </c>
      <c r="B488" s="13" t="s">
        <v>493</v>
      </c>
      <c r="C488" s="13" t="s">
        <v>491</v>
      </c>
      <c r="D488" s="13" t="s">
        <v>492</v>
      </c>
      <c r="E488" s="1" t="s">
        <v>140</v>
      </c>
      <c r="F488" s="1" t="s">
        <v>106</v>
      </c>
      <c r="G488" s="32" t="s">
        <v>106</v>
      </c>
      <c r="H488" s="26">
        <f t="shared" si="7"/>
        <v>1222288</v>
      </c>
      <c r="I488" s="40" t="s">
        <v>54</v>
      </c>
      <c r="J488" s="41">
        <f>VLOOKUP(I488,'Money Won'!$A$2:$B$89,2,0)</f>
        <v>231000</v>
      </c>
      <c r="K488" s="42" t="s">
        <v>22</v>
      </c>
      <c r="L488" s="41">
        <f>VLOOKUP(K488,'Money Won'!$A$2:$B$89,2,0)</f>
        <v>386375</v>
      </c>
      <c r="M488" s="111" t="s">
        <v>111</v>
      </c>
      <c r="N488" s="15">
        <f>VLOOKUP(M488,'Money Won'!$A$2:$B$89,2,0)</f>
        <v>10000</v>
      </c>
      <c r="O488" s="14" t="s">
        <v>57</v>
      </c>
      <c r="P488" s="15">
        <f>VLOOKUP(O488,'Money Won'!$A$2:$B$89,2,0)</f>
        <v>63663</v>
      </c>
      <c r="Q488" s="111" t="s">
        <v>72</v>
      </c>
      <c r="R488" s="15">
        <f>VLOOKUP(Q488,'Money Won'!$A$2:$B$89,2,0)</f>
        <v>10000</v>
      </c>
      <c r="S488" s="16" t="s">
        <v>116</v>
      </c>
      <c r="T488" s="17">
        <f>VLOOKUP(S488,'Money Won'!$A$2:$B$89,2,0)</f>
        <v>286000</v>
      </c>
      <c r="U488" s="116" t="s">
        <v>71</v>
      </c>
      <c r="V488" s="17">
        <f>VLOOKUP(U488,'Money Won'!$A$2:$B$89,2,0)</f>
        <v>10000</v>
      </c>
      <c r="W488" s="16" t="s">
        <v>78</v>
      </c>
      <c r="X488" s="17">
        <f>VLOOKUP(W488,'Money Won'!$A$2:$B$89,2,0)</f>
        <v>55275</v>
      </c>
      <c r="Y488" s="115" t="s">
        <v>44</v>
      </c>
      <c r="Z488" s="19">
        <f>VLOOKUP(Y488,'Money Won'!$A$2:$B$89,2,0)</f>
        <v>10000</v>
      </c>
      <c r="AA488" s="114" t="s">
        <v>123</v>
      </c>
      <c r="AB488" s="19">
        <f>VLOOKUP(AA488,'Money Won'!$A$2:$B$89,2,0)</f>
        <v>10000</v>
      </c>
      <c r="AC488" s="20" t="s">
        <v>26</v>
      </c>
      <c r="AD488" s="19">
        <f>VLOOKUP(AC488,'Money Won'!$A$2:$B$89,2,0)</f>
        <v>93775</v>
      </c>
      <c r="AE488" s="113" t="s">
        <v>27</v>
      </c>
      <c r="AF488" s="46">
        <f>VLOOKUP(AE488,'Money Won'!$A$2:$B$89,2,0)</f>
        <v>10000</v>
      </c>
      <c r="AG488" s="47" t="s">
        <v>28</v>
      </c>
      <c r="AH488" s="46">
        <f>VLOOKUP(AG488,'Money Won'!$A$2:$B$89,2,0)</f>
        <v>46200</v>
      </c>
      <c r="AI488" s="110" t="s">
        <v>136</v>
      </c>
      <c r="AJ488" s="36">
        <f>VLOOKUP(AI488,'Money Won'!$A$2:$B$89,2,0)</f>
        <v>0</v>
      </c>
    </row>
    <row r="489" spans="1:36" x14ac:dyDescent="0.2">
      <c r="A489" s="1">
        <v>503</v>
      </c>
      <c r="B489" s="13" t="s">
        <v>635</v>
      </c>
      <c r="C489" s="13" t="s">
        <v>629</v>
      </c>
      <c r="D489" s="13" t="s">
        <v>630</v>
      </c>
      <c r="E489" s="1" t="s">
        <v>140</v>
      </c>
      <c r="F489" s="1" t="s">
        <v>106</v>
      </c>
      <c r="G489" s="32" t="s">
        <v>106</v>
      </c>
      <c r="H489" s="26">
        <f t="shared" si="7"/>
        <v>1220963</v>
      </c>
      <c r="I489" s="40" t="s">
        <v>21</v>
      </c>
      <c r="J489" s="41">
        <f>VLOOKUP(I489,'Money Won'!$A$2:$B$89,2,0)</f>
        <v>286000</v>
      </c>
      <c r="K489" s="42" t="s">
        <v>63</v>
      </c>
      <c r="L489" s="41">
        <f>VLOOKUP(K489,'Money Won'!$A$2:$B$89,2,0)</f>
        <v>386375</v>
      </c>
      <c r="M489" s="14" t="s">
        <v>68</v>
      </c>
      <c r="N489" s="15">
        <f>VLOOKUP(M489,'Money Won'!$A$2:$B$89,2,0)</f>
        <v>192500</v>
      </c>
      <c r="O489" s="111" t="s">
        <v>43</v>
      </c>
      <c r="P489" s="15">
        <f>VLOOKUP(O489,'Money Won'!$A$2:$B$89,2,0)</f>
        <v>10000</v>
      </c>
      <c r="Q489" s="14" t="s">
        <v>80</v>
      </c>
      <c r="R489" s="15">
        <f>VLOOKUP(Q489,'Money Won'!$A$2:$B$89,2,0)</f>
        <v>76450</v>
      </c>
      <c r="S489" s="16" t="s">
        <v>23</v>
      </c>
      <c r="T489" s="17">
        <f>VLOOKUP(S489,'Money Won'!$A$2:$B$89,2,0)</f>
        <v>63663</v>
      </c>
      <c r="U489" s="116" t="s">
        <v>92</v>
      </c>
      <c r="V489" s="17">
        <f>VLOOKUP(U489,'Money Won'!$A$2:$B$89,2,0)</f>
        <v>10000</v>
      </c>
      <c r="W489" s="116" t="s">
        <v>71</v>
      </c>
      <c r="X489" s="17">
        <f>VLOOKUP(W489,'Money Won'!$A$2:$B$89,2,0)</f>
        <v>10000</v>
      </c>
      <c r="Y489" s="18" t="s">
        <v>64</v>
      </c>
      <c r="Z489" s="19">
        <f>VLOOKUP(Y489,'Money Won'!$A$2:$B$89,2,0)</f>
        <v>93775</v>
      </c>
      <c r="AA489" s="20" t="s">
        <v>128</v>
      </c>
      <c r="AB489" s="19">
        <f>VLOOKUP(AA489,'Money Won'!$A$2:$B$89,2,0)</f>
        <v>26000</v>
      </c>
      <c r="AC489" s="114" t="s">
        <v>91</v>
      </c>
      <c r="AD489" s="19">
        <f>VLOOKUP(AC489,'Money Won'!$A$2:$B$89,2,0)</f>
        <v>10000</v>
      </c>
      <c r="AE489" s="45" t="s">
        <v>28</v>
      </c>
      <c r="AF489" s="46">
        <f>VLOOKUP(AE489,'Money Won'!$A$2:$B$89,2,0)</f>
        <v>46200</v>
      </c>
      <c r="AG489" s="112" t="s">
        <v>96</v>
      </c>
      <c r="AH489" s="46">
        <f>VLOOKUP(AG489,'Money Won'!$A$2:$B$89,2,0)</f>
        <v>10000</v>
      </c>
      <c r="AI489" s="110" t="s">
        <v>136</v>
      </c>
      <c r="AJ489" s="36">
        <f>VLOOKUP(AI489,'Money Won'!$A$2:$B$89,2,0)</f>
        <v>0</v>
      </c>
    </row>
    <row r="490" spans="1:36" x14ac:dyDescent="0.2">
      <c r="A490" s="1">
        <v>477</v>
      </c>
      <c r="B490" s="13" t="s">
        <v>523</v>
      </c>
      <c r="C490" s="13" t="s">
        <v>520</v>
      </c>
      <c r="D490" s="13" t="s">
        <v>521</v>
      </c>
      <c r="E490" s="1" t="s">
        <v>140</v>
      </c>
      <c r="F490" s="1" t="s">
        <v>106</v>
      </c>
      <c r="G490" s="32" t="s">
        <v>106</v>
      </c>
      <c r="H490" s="26">
        <f t="shared" si="7"/>
        <v>1220823</v>
      </c>
      <c r="I490" s="40" t="s">
        <v>38</v>
      </c>
      <c r="J490" s="41">
        <f>VLOOKUP(I490,'Money Won'!$A$2:$B$89,2,0)</f>
        <v>128150</v>
      </c>
      <c r="K490" s="42" t="s">
        <v>54</v>
      </c>
      <c r="L490" s="41">
        <f>VLOOKUP(K490,'Money Won'!$A$2:$B$89,2,0)</f>
        <v>231000</v>
      </c>
      <c r="M490" s="14" t="s">
        <v>74</v>
      </c>
      <c r="N490" s="15">
        <f>VLOOKUP(M490,'Money Won'!$A$2:$B$89,2,0)</f>
        <v>93775</v>
      </c>
      <c r="O490" s="14" t="s">
        <v>57</v>
      </c>
      <c r="P490" s="15">
        <f>VLOOKUP(O490,'Money Won'!$A$2:$B$89,2,0)</f>
        <v>63663</v>
      </c>
      <c r="Q490" s="14" t="s">
        <v>60</v>
      </c>
      <c r="R490" s="15">
        <f>VLOOKUP(Q490,'Money Won'!$A$2:$B$89,2,0)</f>
        <v>386375</v>
      </c>
      <c r="S490" s="116" t="s">
        <v>85</v>
      </c>
      <c r="T490" s="17">
        <f>VLOOKUP(S490,'Money Won'!$A$2:$B$89,2,0)</f>
        <v>10000</v>
      </c>
      <c r="U490" s="16" t="s">
        <v>81</v>
      </c>
      <c r="V490" s="17">
        <f>VLOOKUP(U490,'Money Won'!$A$2:$B$89,2,0)</f>
        <v>76450</v>
      </c>
      <c r="W490" s="16" t="s">
        <v>88</v>
      </c>
      <c r="X490" s="17">
        <f>VLOOKUP(W490,'Money Won'!$A$2:$B$89,2,0)</f>
        <v>128150</v>
      </c>
      <c r="Y490" s="115" t="s">
        <v>122</v>
      </c>
      <c r="Z490" s="19">
        <f>VLOOKUP(Y490,'Money Won'!$A$2:$B$89,2,0)</f>
        <v>10000</v>
      </c>
      <c r="AA490" s="114" t="s">
        <v>127</v>
      </c>
      <c r="AB490" s="19">
        <f>VLOOKUP(AA490,'Money Won'!$A$2:$B$89,2,0)</f>
        <v>10000</v>
      </c>
      <c r="AC490" s="20" t="s">
        <v>131</v>
      </c>
      <c r="AD490" s="19">
        <f>VLOOKUP(AC490,'Money Won'!$A$2:$B$89,2,0)</f>
        <v>27060</v>
      </c>
      <c r="AE490" s="113" t="s">
        <v>27</v>
      </c>
      <c r="AF490" s="46">
        <f>VLOOKUP(AE490,'Money Won'!$A$2:$B$89,2,0)</f>
        <v>10000</v>
      </c>
      <c r="AG490" s="47" t="s">
        <v>28</v>
      </c>
      <c r="AH490" s="46">
        <f>VLOOKUP(AG490,'Money Won'!$A$2:$B$89,2,0)</f>
        <v>46200</v>
      </c>
      <c r="AI490" s="110" t="s">
        <v>136</v>
      </c>
      <c r="AJ490" s="36">
        <f>VLOOKUP(AI490,'Money Won'!$A$2:$B$89,2,0)</f>
        <v>0</v>
      </c>
    </row>
    <row r="491" spans="1:36" x14ac:dyDescent="0.2">
      <c r="A491" s="22">
        <v>517</v>
      </c>
      <c r="B491" s="13" t="s">
        <v>655</v>
      </c>
      <c r="C491" s="13" t="s">
        <v>650</v>
      </c>
      <c r="D491" s="13" t="s">
        <v>652</v>
      </c>
      <c r="E491" s="1" t="s">
        <v>140</v>
      </c>
      <c r="F491" s="1" t="s">
        <v>106</v>
      </c>
      <c r="G491" s="32" t="s">
        <v>106</v>
      </c>
      <c r="H491" s="26">
        <f t="shared" si="7"/>
        <v>1218513</v>
      </c>
      <c r="I491" s="40" t="s">
        <v>31</v>
      </c>
      <c r="J491" s="41">
        <f>VLOOKUP(I491,'Money Won'!$A$2:$B$89,2,0)</f>
        <v>170500</v>
      </c>
      <c r="K491" s="42" t="s">
        <v>52</v>
      </c>
      <c r="L491" s="41">
        <f>VLOOKUP(K491,'Money Won'!$A$2:$B$89,2,0)</f>
        <v>55275</v>
      </c>
      <c r="M491" s="14" t="s">
        <v>68</v>
      </c>
      <c r="N491" s="15">
        <f>VLOOKUP(M491,'Money Won'!$A$2:$B$89,2,0)</f>
        <v>192500</v>
      </c>
      <c r="O491" s="14" t="s">
        <v>80</v>
      </c>
      <c r="P491" s="15">
        <f>VLOOKUP(O491,'Money Won'!$A$2:$B$89,2,0)</f>
        <v>76450</v>
      </c>
      <c r="Q491" s="14" t="s">
        <v>60</v>
      </c>
      <c r="R491" s="15">
        <f>VLOOKUP(Q491,'Money Won'!$A$2:$B$89,2,0)</f>
        <v>386375</v>
      </c>
      <c r="S491" s="16" t="s">
        <v>23</v>
      </c>
      <c r="T491" s="17">
        <f>VLOOKUP(S491,'Money Won'!$A$2:$B$89,2,0)</f>
        <v>63663</v>
      </c>
      <c r="U491" s="116" t="s">
        <v>85</v>
      </c>
      <c r="V491" s="17">
        <f>VLOOKUP(U491,'Money Won'!$A$2:$B$89,2,0)</f>
        <v>10000</v>
      </c>
      <c r="W491" s="116" t="s">
        <v>92</v>
      </c>
      <c r="X491" s="17">
        <f>VLOOKUP(W491,'Money Won'!$A$2:$B$89,2,0)</f>
        <v>10000</v>
      </c>
      <c r="Y491" s="18" t="s">
        <v>26</v>
      </c>
      <c r="Z491" s="19">
        <f>VLOOKUP(Y491,'Money Won'!$A$2:$B$89,2,0)</f>
        <v>93775</v>
      </c>
      <c r="AA491" s="114" t="s">
        <v>120</v>
      </c>
      <c r="AB491" s="19">
        <f>VLOOKUP(AA491,'Money Won'!$A$2:$B$89,2,0)</f>
        <v>10000</v>
      </c>
      <c r="AC491" s="20" t="s">
        <v>82</v>
      </c>
      <c r="AD491" s="19">
        <f>VLOOKUP(AC491,'Money Won'!$A$2:$B$89,2,0)</f>
        <v>93775</v>
      </c>
      <c r="AE491" s="45" t="s">
        <v>87</v>
      </c>
      <c r="AF491" s="46">
        <f>VLOOKUP(AE491,'Money Won'!$A$2:$B$89,2,0)</f>
        <v>46200</v>
      </c>
      <c r="AG491" s="112" t="s">
        <v>27</v>
      </c>
      <c r="AH491" s="46">
        <f>VLOOKUP(AG491,'Money Won'!$A$2:$B$89,2,0)</f>
        <v>10000</v>
      </c>
      <c r="AI491" s="110" t="s">
        <v>133</v>
      </c>
      <c r="AJ491" s="36">
        <f>VLOOKUP(AI491,'Money Won'!$A$2:$B$89,2,0)</f>
        <v>0</v>
      </c>
    </row>
    <row r="492" spans="1:36" x14ac:dyDescent="0.2">
      <c r="A492" s="1">
        <v>512</v>
      </c>
      <c r="B492" s="13" t="s">
        <v>489</v>
      </c>
      <c r="C492" s="13" t="s">
        <v>487</v>
      </c>
      <c r="D492" s="13" t="s">
        <v>490</v>
      </c>
      <c r="E492" s="1" t="s">
        <v>140</v>
      </c>
      <c r="F492" s="1" t="s">
        <v>106</v>
      </c>
      <c r="G492" s="32" t="s">
        <v>106</v>
      </c>
      <c r="H492" s="26">
        <f t="shared" si="7"/>
        <v>1217423</v>
      </c>
      <c r="I492" s="40" t="s">
        <v>54</v>
      </c>
      <c r="J492" s="41">
        <f>VLOOKUP(I492,'Money Won'!$A$2:$B$89,2,0)</f>
        <v>231000</v>
      </c>
      <c r="K492" s="42" t="s">
        <v>31</v>
      </c>
      <c r="L492" s="41">
        <f>VLOOKUP(K492,'Money Won'!$A$2:$B$89,2,0)</f>
        <v>170500</v>
      </c>
      <c r="M492" s="14" t="s">
        <v>68</v>
      </c>
      <c r="N492" s="15">
        <f>VLOOKUP(M492,'Money Won'!$A$2:$B$89,2,0)</f>
        <v>192500</v>
      </c>
      <c r="O492" s="111" t="s">
        <v>43</v>
      </c>
      <c r="P492" s="15">
        <f>VLOOKUP(O492,'Money Won'!$A$2:$B$89,2,0)</f>
        <v>10000</v>
      </c>
      <c r="Q492" s="14" t="s">
        <v>80</v>
      </c>
      <c r="R492" s="15">
        <f>VLOOKUP(Q492,'Money Won'!$A$2:$B$89,2,0)</f>
        <v>76450</v>
      </c>
      <c r="S492" s="16" t="s">
        <v>23</v>
      </c>
      <c r="T492" s="17">
        <f>VLOOKUP(S492,'Money Won'!$A$2:$B$89,2,0)</f>
        <v>63663</v>
      </c>
      <c r="U492" s="116" t="s">
        <v>92</v>
      </c>
      <c r="V492" s="17">
        <f>VLOOKUP(U492,'Money Won'!$A$2:$B$89,2,0)</f>
        <v>10000</v>
      </c>
      <c r="W492" s="16" t="s">
        <v>113</v>
      </c>
      <c r="X492" s="17">
        <f>VLOOKUP(W492,'Money Won'!$A$2:$B$89,2,0)</f>
        <v>192500</v>
      </c>
      <c r="Y492" s="18" t="s">
        <v>26</v>
      </c>
      <c r="Z492" s="19">
        <f>VLOOKUP(Y492,'Money Won'!$A$2:$B$89,2,0)</f>
        <v>93775</v>
      </c>
      <c r="AA492" s="20" t="s">
        <v>131</v>
      </c>
      <c r="AB492" s="19">
        <f>VLOOKUP(AA492,'Money Won'!$A$2:$B$89,2,0)</f>
        <v>27060</v>
      </c>
      <c r="AC492" s="20" t="s">
        <v>82</v>
      </c>
      <c r="AD492" s="19">
        <f>VLOOKUP(AC492,'Money Won'!$A$2:$B$89,2,0)</f>
        <v>93775</v>
      </c>
      <c r="AE492" s="113" t="s">
        <v>27</v>
      </c>
      <c r="AF492" s="46">
        <f>VLOOKUP(AE492,'Money Won'!$A$2:$B$89,2,0)</f>
        <v>10000</v>
      </c>
      <c r="AG492" s="47" t="s">
        <v>28</v>
      </c>
      <c r="AH492" s="46">
        <f>VLOOKUP(AG492,'Money Won'!$A$2:$B$89,2,0)</f>
        <v>46200</v>
      </c>
      <c r="AI492" s="110" t="s">
        <v>136</v>
      </c>
      <c r="AJ492" s="36">
        <f>VLOOKUP(AI492,'Money Won'!$A$2:$B$89,2,0)</f>
        <v>0</v>
      </c>
    </row>
    <row r="493" spans="1:36" x14ac:dyDescent="0.2">
      <c r="A493" s="1">
        <v>343</v>
      </c>
      <c r="B493" s="13" t="s">
        <v>415</v>
      </c>
      <c r="C493" s="13" t="s">
        <v>413</v>
      </c>
      <c r="D493" s="13" t="s">
        <v>414</v>
      </c>
      <c r="E493" s="1" t="s">
        <v>140</v>
      </c>
      <c r="F493" s="1" t="s">
        <v>106</v>
      </c>
      <c r="G493" s="32" t="s">
        <v>106</v>
      </c>
      <c r="H493" s="26">
        <f t="shared" si="7"/>
        <v>1205488</v>
      </c>
      <c r="I493" s="40" t="s">
        <v>31</v>
      </c>
      <c r="J493" s="41">
        <f>VLOOKUP(I493,'Money Won'!$A$2:$B$89,2,0)</f>
        <v>170500</v>
      </c>
      <c r="K493" s="42" t="s">
        <v>97</v>
      </c>
      <c r="L493" s="41">
        <f>VLOOKUP(K493,'Money Won'!$A$2:$B$89,2,0)</f>
        <v>63663</v>
      </c>
      <c r="M493" s="14" t="s">
        <v>46</v>
      </c>
      <c r="N493" s="15">
        <f>VLOOKUP(M493,'Money Won'!$A$2:$B$89,2,0)</f>
        <v>154000</v>
      </c>
      <c r="O493" s="14" t="s">
        <v>68</v>
      </c>
      <c r="P493" s="15">
        <f>VLOOKUP(O493,'Money Won'!$A$2:$B$89,2,0)</f>
        <v>192500</v>
      </c>
      <c r="Q493" s="14" t="s">
        <v>80</v>
      </c>
      <c r="R493" s="15">
        <f>VLOOKUP(Q493,'Money Won'!$A$2:$B$89,2,0)</f>
        <v>76450</v>
      </c>
      <c r="S493" s="116" t="s">
        <v>85</v>
      </c>
      <c r="T493" s="17">
        <f>VLOOKUP(S493,'Money Won'!$A$2:$B$89,2,0)</f>
        <v>10000</v>
      </c>
      <c r="U493" s="16" t="s">
        <v>116</v>
      </c>
      <c r="V493" s="17">
        <f>VLOOKUP(U493,'Money Won'!$A$2:$B$89,2,0)</f>
        <v>286000</v>
      </c>
      <c r="W493" s="16" t="s">
        <v>115</v>
      </c>
      <c r="X493" s="17">
        <f>VLOOKUP(W493,'Money Won'!$A$2:$B$89,2,0)</f>
        <v>46200</v>
      </c>
      <c r="Y493" s="115" t="s">
        <v>122</v>
      </c>
      <c r="Z493" s="19">
        <f>VLOOKUP(Y493,'Money Won'!$A$2:$B$89,2,0)</f>
        <v>10000</v>
      </c>
      <c r="AA493" s="114" t="s">
        <v>119</v>
      </c>
      <c r="AB493" s="19">
        <f>VLOOKUP(AA493,'Money Won'!$A$2:$B$89,2,0)</f>
        <v>10000</v>
      </c>
      <c r="AC493" s="20" t="s">
        <v>26</v>
      </c>
      <c r="AD493" s="19">
        <f>VLOOKUP(AC493,'Money Won'!$A$2:$B$89,2,0)</f>
        <v>93775</v>
      </c>
      <c r="AE493" s="45" t="s">
        <v>28</v>
      </c>
      <c r="AF493" s="46">
        <f>VLOOKUP(AE493,'Money Won'!$A$2:$B$89,2,0)</f>
        <v>46200</v>
      </c>
      <c r="AG493" s="47" t="s">
        <v>87</v>
      </c>
      <c r="AH493" s="46">
        <f>VLOOKUP(AG493,'Money Won'!$A$2:$B$89,2,0)</f>
        <v>46200</v>
      </c>
      <c r="AI493" s="110" t="s">
        <v>135</v>
      </c>
      <c r="AJ493" s="36">
        <f>VLOOKUP(AI493,'Money Won'!$A$2:$B$89,2,0)</f>
        <v>0</v>
      </c>
    </row>
    <row r="494" spans="1:36" x14ac:dyDescent="0.2">
      <c r="A494" s="22">
        <v>290</v>
      </c>
      <c r="B494" s="13" t="s">
        <v>243</v>
      </c>
      <c r="C494" s="13" t="s">
        <v>240</v>
      </c>
      <c r="D494" s="13" t="s">
        <v>245</v>
      </c>
      <c r="E494" s="1" t="s">
        <v>140</v>
      </c>
      <c r="F494" s="1" t="s">
        <v>106</v>
      </c>
      <c r="G494" s="32" t="s">
        <v>106</v>
      </c>
      <c r="H494" s="26">
        <f t="shared" si="7"/>
        <v>1203903</v>
      </c>
      <c r="I494" s="40" t="s">
        <v>38</v>
      </c>
      <c r="J494" s="41">
        <f>VLOOKUP(I494,'Money Won'!$A$2:$B$89,2,0)</f>
        <v>128150</v>
      </c>
      <c r="K494" s="42" t="s">
        <v>52</v>
      </c>
      <c r="L494" s="41">
        <f>VLOOKUP(K494,'Money Won'!$A$2:$B$89,2,0)</f>
        <v>55275</v>
      </c>
      <c r="M494" s="14" t="s">
        <v>68</v>
      </c>
      <c r="N494" s="15">
        <f>VLOOKUP(M494,'Money Won'!$A$2:$B$89,2,0)</f>
        <v>192500</v>
      </c>
      <c r="O494" s="14" t="s">
        <v>57</v>
      </c>
      <c r="P494" s="15">
        <f>VLOOKUP(O494,'Money Won'!$A$2:$B$89,2,0)</f>
        <v>63663</v>
      </c>
      <c r="Q494" s="14" t="s">
        <v>60</v>
      </c>
      <c r="R494" s="15">
        <f>VLOOKUP(Q494,'Money Won'!$A$2:$B$89,2,0)</f>
        <v>386375</v>
      </c>
      <c r="S494" s="16" t="s">
        <v>114</v>
      </c>
      <c r="T494" s="17">
        <f>VLOOKUP(S494,'Money Won'!$A$2:$B$89,2,0)</f>
        <v>35200</v>
      </c>
      <c r="U494" s="16" t="s">
        <v>98</v>
      </c>
      <c r="V494" s="17">
        <f>VLOOKUP(U494,'Money Won'!$A$2:$B$89,2,0)</f>
        <v>30140</v>
      </c>
      <c r="W494" s="16" t="s">
        <v>81</v>
      </c>
      <c r="X494" s="17">
        <f>VLOOKUP(W494,'Money Won'!$A$2:$B$89,2,0)</f>
        <v>76450</v>
      </c>
      <c r="Y494" s="115" t="s">
        <v>44</v>
      </c>
      <c r="Z494" s="19">
        <f>VLOOKUP(Y494,'Money Won'!$A$2:$B$89,2,0)</f>
        <v>10000</v>
      </c>
      <c r="AA494" s="20" t="s">
        <v>26</v>
      </c>
      <c r="AB494" s="19">
        <f>VLOOKUP(AA494,'Money Won'!$A$2:$B$89,2,0)</f>
        <v>93775</v>
      </c>
      <c r="AC494" s="20" t="s">
        <v>82</v>
      </c>
      <c r="AD494" s="19">
        <f>VLOOKUP(AC494,'Money Won'!$A$2:$B$89,2,0)</f>
        <v>93775</v>
      </c>
      <c r="AE494" s="45" t="s">
        <v>95</v>
      </c>
      <c r="AF494" s="46">
        <f>VLOOKUP(AE494,'Money Won'!$A$2:$B$89,2,0)</f>
        <v>28600</v>
      </c>
      <c r="AG494" s="112" t="s">
        <v>90</v>
      </c>
      <c r="AH494" s="46">
        <f>VLOOKUP(AG494,'Money Won'!$A$2:$B$89,2,0)</f>
        <v>10000</v>
      </c>
      <c r="AI494" s="110" t="s">
        <v>136</v>
      </c>
      <c r="AJ494" s="36">
        <f>VLOOKUP(AI494,'Money Won'!$A$2:$B$89,2,0)</f>
        <v>0</v>
      </c>
    </row>
    <row r="495" spans="1:36" x14ac:dyDescent="0.2">
      <c r="A495" s="1">
        <v>325</v>
      </c>
      <c r="B495" s="13" t="s">
        <v>427</v>
      </c>
      <c r="C495" s="13" t="s">
        <v>426</v>
      </c>
      <c r="D495" s="13" t="s">
        <v>427</v>
      </c>
      <c r="E495" s="1" t="s">
        <v>140</v>
      </c>
      <c r="F495" s="1" t="s">
        <v>106</v>
      </c>
      <c r="G495" s="32" t="s">
        <v>106</v>
      </c>
      <c r="H495" s="26">
        <f t="shared" si="7"/>
        <v>1198875</v>
      </c>
      <c r="I495" s="40" t="s">
        <v>38</v>
      </c>
      <c r="J495" s="41">
        <f>VLOOKUP(I495,'Money Won'!$A$2:$B$89,2,0)</f>
        <v>128150</v>
      </c>
      <c r="K495" s="42" t="s">
        <v>22</v>
      </c>
      <c r="L495" s="41">
        <f>VLOOKUP(K495,'Money Won'!$A$2:$B$89,2,0)</f>
        <v>386375</v>
      </c>
      <c r="M495" s="14" t="s">
        <v>46</v>
      </c>
      <c r="N495" s="15">
        <f>VLOOKUP(M495,'Money Won'!$A$2:$B$89,2,0)</f>
        <v>154000</v>
      </c>
      <c r="O495" s="111" t="s">
        <v>103</v>
      </c>
      <c r="P495" s="15">
        <f>VLOOKUP(O495,'Money Won'!$A$2:$B$89,2,0)</f>
        <v>10000</v>
      </c>
      <c r="Q495" s="111" t="s">
        <v>111</v>
      </c>
      <c r="R495" s="15">
        <f>VLOOKUP(Q495,'Money Won'!$A$2:$B$89,2,0)</f>
        <v>10000</v>
      </c>
      <c r="S495" s="16" t="s">
        <v>108</v>
      </c>
      <c r="T495" s="17">
        <f>VLOOKUP(S495,'Money Won'!$A$2:$B$89,2,0)</f>
        <v>128150</v>
      </c>
      <c r="U495" s="16" t="s">
        <v>116</v>
      </c>
      <c r="V495" s="17">
        <f>VLOOKUP(U495,'Money Won'!$A$2:$B$89,2,0)</f>
        <v>286000</v>
      </c>
      <c r="W495" s="116" t="s">
        <v>71</v>
      </c>
      <c r="X495" s="17">
        <f>VLOOKUP(W495,'Money Won'!$A$2:$B$89,2,0)</f>
        <v>10000</v>
      </c>
      <c r="Y495" s="115" t="s">
        <v>122</v>
      </c>
      <c r="Z495" s="19">
        <f>VLOOKUP(Y495,'Money Won'!$A$2:$B$89,2,0)</f>
        <v>10000</v>
      </c>
      <c r="AA495" s="114" t="s">
        <v>123</v>
      </c>
      <c r="AB495" s="19">
        <f>VLOOKUP(AA495,'Money Won'!$A$2:$B$89,2,0)</f>
        <v>10000</v>
      </c>
      <c r="AC495" s="114" t="s">
        <v>91</v>
      </c>
      <c r="AD495" s="19">
        <f>VLOOKUP(AC495,'Money Won'!$A$2:$B$89,2,0)</f>
        <v>10000</v>
      </c>
      <c r="AE495" s="45" t="s">
        <v>28</v>
      </c>
      <c r="AF495" s="46">
        <f>VLOOKUP(AE495,'Money Won'!$A$2:$B$89,2,0)</f>
        <v>46200</v>
      </c>
      <c r="AG495" s="112" t="s">
        <v>86</v>
      </c>
      <c r="AH495" s="46">
        <f>VLOOKUP(AG495,'Money Won'!$A$2:$B$89,2,0)</f>
        <v>10000</v>
      </c>
      <c r="AI495" s="110" t="s">
        <v>137</v>
      </c>
      <c r="AJ495" s="36">
        <f>VLOOKUP(AI495,'Money Won'!$A$2:$B$89,2,0)</f>
        <v>0</v>
      </c>
    </row>
    <row r="496" spans="1:36" x14ac:dyDescent="0.2">
      <c r="A496" s="1">
        <v>319</v>
      </c>
      <c r="B496" s="13" t="s">
        <v>348</v>
      </c>
      <c r="C496" s="13" t="s">
        <v>349</v>
      </c>
      <c r="D496" s="13" t="s">
        <v>348</v>
      </c>
      <c r="E496" s="1" t="s">
        <v>1116</v>
      </c>
      <c r="F496" s="1" t="s">
        <v>1054</v>
      </c>
      <c r="G496" s="32" t="s">
        <v>1110</v>
      </c>
      <c r="H496" s="26">
        <f t="shared" si="7"/>
        <v>1194598</v>
      </c>
      <c r="I496" s="40" t="s">
        <v>21</v>
      </c>
      <c r="J496" s="41">
        <f>VLOOKUP(I496,'Money Won'!$A$2:$B$89,2,0)</f>
        <v>286000</v>
      </c>
      <c r="K496" s="42" t="s">
        <v>54</v>
      </c>
      <c r="L496" s="41">
        <f>VLOOKUP(K496,'Money Won'!$A$2:$B$89,2,0)</f>
        <v>231000</v>
      </c>
      <c r="M496" s="14" t="s">
        <v>46</v>
      </c>
      <c r="N496" s="15">
        <f>VLOOKUP(M496,'Money Won'!$A$2:$B$89,2,0)</f>
        <v>154000</v>
      </c>
      <c r="O496" s="14" t="s">
        <v>68</v>
      </c>
      <c r="P496" s="15">
        <f>VLOOKUP(O496,'Money Won'!$A$2:$B$89,2,0)</f>
        <v>192500</v>
      </c>
      <c r="Q496" s="14" t="s">
        <v>57</v>
      </c>
      <c r="R496" s="15">
        <f>VLOOKUP(Q496,'Money Won'!$A$2:$B$89,2,0)</f>
        <v>63663</v>
      </c>
      <c r="S496" s="16" t="s">
        <v>114</v>
      </c>
      <c r="T496" s="17">
        <f>VLOOKUP(S496,'Money Won'!$A$2:$B$89,2,0)</f>
        <v>35200</v>
      </c>
      <c r="U496" s="116" t="s">
        <v>85</v>
      </c>
      <c r="V496" s="17">
        <f>VLOOKUP(U496,'Money Won'!$A$2:$B$89,2,0)</f>
        <v>10000</v>
      </c>
      <c r="W496" s="16" t="s">
        <v>117</v>
      </c>
      <c r="X496" s="17">
        <f>VLOOKUP(W496,'Money Won'!$A$2:$B$89,2,0)</f>
        <v>35200</v>
      </c>
      <c r="Y496" s="18" t="s">
        <v>26</v>
      </c>
      <c r="Z496" s="19">
        <f>VLOOKUP(Y496,'Money Won'!$A$2:$B$89,2,0)</f>
        <v>93775</v>
      </c>
      <c r="AA496" s="20" t="s">
        <v>131</v>
      </c>
      <c r="AB496" s="19">
        <f>VLOOKUP(AA496,'Money Won'!$A$2:$B$89,2,0)</f>
        <v>27060</v>
      </c>
      <c r="AC496" s="114" t="s">
        <v>129</v>
      </c>
      <c r="AD496" s="19">
        <f>VLOOKUP(AC496,'Money Won'!$A$2:$B$89,2,0)</f>
        <v>10000</v>
      </c>
      <c r="AE496" s="113" t="s">
        <v>27</v>
      </c>
      <c r="AF496" s="46">
        <f>VLOOKUP(AE496,'Money Won'!$A$2:$B$89,2,0)</f>
        <v>10000</v>
      </c>
      <c r="AG496" s="47" t="s">
        <v>28</v>
      </c>
      <c r="AH496" s="46">
        <f>VLOOKUP(AG496,'Money Won'!$A$2:$B$89,2,0)</f>
        <v>46200</v>
      </c>
      <c r="AI496" s="110" t="s">
        <v>136</v>
      </c>
      <c r="AJ496" s="36">
        <f>VLOOKUP(AI496,'Money Won'!$A$2:$B$89,2,0)</f>
        <v>0</v>
      </c>
    </row>
    <row r="497" spans="1:36" x14ac:dyDescent="0.2">
      <c r="A497" s="22">
        <v>168</v>
      </c>
      <c r="B497" s="13" t="s">
        <v>964</v>
      </c>
      <c r="C497" s="13" t="s">
        <v>963</v>
      </c>
      <c r="D497" s="13" t="s">
        <v>964</v>
      </c>
      <c r="E497" s="1" t="s">
        <v>140</v>
      </c>
      <c r="F497" s="1" t="s">
        <v>106</v>
      </c>
      <c r="G497" s="32" t="s">
        <v>106</v>
      </c>
      <c r="H497" s="26">
        <f t="shared" si="7"/>
        <v>1191646</v>
      </c>
      <c r="I497" s="40" t="s">
        <v>22</v>
      </c>
      <c r="J497" s="41">
        <f>VLOOKUP(I497,'Money Won'!$A$2:$B$89,2,0)</f>
        <v>386375</v>
      </c>
      <c r="K497" s="42" t="s">
        <v>97</v>
      </c>
      <c r="L497" s="41">
        <f>VLOOKUP(K497,'Money Won'!$A$2:$B$89,2,0)</f>
        <v>63663</v>
      </c>
      <c r="M497" s="111" t="s">
        <v>103</v>
      </c>
      <c r="N497" s="15">
        <f>VLOOKUP(M497,'Money Won'!$A$2:$B$89,2,0)</f>
        <v>10000</v>
      </c>
      <c r="O497" s="14" t="s">
        <v>57</v>
      </c>
      <c r="P497" s="15">
        <f>VLOOKUP(O497,'Money Won'!$A$2:$B$89,2,0)</f>
        <v>63663</v>
      </c>
      <c r="Q497" s="14" t="s">
        <v>60</v>
      </c>
      <c r="R497" s="15">
        <f>VLOOKUP(Q497,'Money Won'!$A$2:$B$89,2,0)</f>
        <v>386375</v>
      </c>
      <c r="S497" s="16" t="s">
        <v>78</v>
      </c>
      <c r="T497" s="17">
        <f>VLOOKUP(S497,'Money Won'!$A$2:$B$89,2,0)</f>
        <v>55275</v>
      </c>
      <c r="U497" s="116" t="s">
        <v>70</v>
      </c>
      <c r="V497" s="17">
        <f>VLOOKUP(U497,'Money Won'!$A$2:$B$89,2,0)</f>
        <v>10000</v>
      </c>
      <c r="W497" s="16" t="s">
        <v>118</v>
      </c>
      <c r="X497" s="17">
        <f>VLOOKUP(W497,'Money Won'!$A$2:$B$89,2,0)</f>
        <v>27720</v>
      </c>
      <c r="Y497" s="115" t="s">
        <v>122</v>
      </c>
      <c r="Z497" s="19">
        <f>VLOOKUP(Y497,'Money Won'!$A$2:$B$89,2,0)</f>
        <v>10000</v>
      </c>
      <c r="AA497" s="20" t="s">
        <v>26</v>
      </c>
      <c r="AB497" s="19">
        <f>VLOOKUP(AA497,'Money Won'!$A$2:$B$89,2,0)</f>
        <v>93775</v>
      </c>
      <c r="AC497" s="20" t="s">
        <v>33</v>
      </c>
      <c r="AD497" s="19">
        <f>VLOOKUP(AC497,'Money Won'!$A$2:$B$89,2,0)</f>
        <v>46200</v>
      </c>
      <c r="AE497" s="45" t="s">
        <v>95</v>
      </c>
      <c r="AF497" s="46">
        <f>VLOOKUP(AE497,'Money Won'!$A$2:$B$89,2,0)</f>
        <v>28600</v>
      </c>
      <c r="AG497" s="112" t="s">
        <v>27</v>
      </c>
      <c r="AH497" s="46">
        <f>VLOOKUP(AG497,'Money Won'!$A$2:$B$89,2,0)</f>
        <v>10000</v>
      </c>
      <c r="AI497" s="110" t="s">
        <v>133</v>
      </c>
      <c r="AJ497" s="36">
        <f>VLOOKUP(AI497,'Money Won'!$A$2:$B$89,2,0)</f>
        <v>0</v>
      </c>
    </row>
    <row r="498" spans="1:36" x14ac:dyDescent="0.2">
      <c r="A498" s="1">
        <v>296</v>
      </c>
      <c r="B498" s="13" t="s">
        <v>367</v>
      </c>
      <c r="C498" s="13" t="s">
        <v>368</v>
      </c>
      <c r="D498" s="13" t="s">
        <v>365</v>
      </c>
      <c r="E498" s="1" t="s">
        <v>140</v>
      </c>
      <c r="F498" s="1" t="s">
        <v>106</v>
      </c>
      <c r="G498" s="32" t="s">
        <v>106</v>
      </c>
      <c r="H498" s="26">
        <f t="shared" si="7"/>
        <v>1186163</v>
      </c>
      <c r="I498" s="40" t="s">
        <v>54</v>
      </c>
      <c r="J498" s="41">
        <f>VLOOKUP(I498,'Money Won'!$A$2:$B$89,2,0)</f>
        <v>231000</v>
      </c>
      <c r="K498" s="42" t="s">
        <v>63</v>
      </c>
      <c r="L498" s="41">
        <f>VLOOKUP(K498,'Money Won'!$A$2:$B$89,2,0)</f>
        <v>386375</v>
      </c>
      <c r="M498" s="14" t="s">
        <v>68</v>
      </c>
      <c r="N498" s="15">
        <f>VLOOKUP(M498,'Money Won'!$A$2:$B$89,2,0)</f>
        <v>192500</v>
      </c>
      <c r="O498" s="111" t="s">
        <v>103</v>
      </c>
      <c r="P498" s="15">
        <f>VLOOKUP(O498,'Money Won'!$A$2:$B$89,2,0)</f>
        <v>10000</v>
      </c>
      <c r="Q498" s="111" t="s">
        <v>43</v>
      </c>
      <c r="R498" s="15">
        <f>VLOOKUP(Q498,'Money Won'!$A$2:$B$89,2,0)</f>
        <v>10000</v>
      </c>
      <c r="S498" s="116" t="s">
        <v>85</v>
      </c>
      <c r="T498" s="17">
        <f>VLOOKUP(S498,'Money Won'!$A$2:$B$89,2,0)</f>
        <v>10000</v>
      </c>
      <c r="U498" s="116" t="s">
        <v>92</v>
      </c>
      <c r="V498" s="17">
        <f>VLOOKUP(U498,'Money Won'!$A$2:$B$89,2,0)</f>
        <v>10000</v>
      </c>
      <c r="W498" s="16" t="s">
        <v>81</v>
      </c>
      <c r="X498" s="17">
        <f>VLOOKUP(W498,'Money Won'!$A$2:$B$89,2,0)</f>
        <v>76450</v>
      </c>
      <c r="Y498" s="18" t="s">
        <v>82</v>
      </c>
      <c r="Z498" s="19">
        <f>VLOOKUP(Y498,'Money Won'!$A$2:$B$89,2,0)</f>
        <v>93775</v>
      </c>
      <c r="AA498" s="114" t="s">
        <v>123</v>
      </c>
      <c r="AB498" s="19">
        <f>VLOOKUP(AA498,'Money Won'!$A$2:$B$89,2,0)</f>
        <v>10000</v>
      </c>
      <c r="AC498" s="20" t="s">
        <v>125</v>
      </c>
      <c r="AD498" s="19">
        <f>VLOOKUP(AC498,'Money Won'!$A$2:$B$89,2,0)</f>
        <v>63663</v>
      </c>
      <c r="AE498" s="45" t="s">
        <v>28</v>
      </c>
      <c r="AF498" s="46">
        <f>VLOOKUP(AE498,'Money Won'!$A$2:$B$89,2,0)</f>
        <v>46200</v>
      </c>
      <c r="AG498" s="47" t="s">
        <v>87</v>
      </c>
      <c r="AH498" s="46">
        <f>VLOOKUP(AG498,'Money Won'!$A$2:$B$89,2,0)</f>
        <v>46200</v>
      </c>
      <c r="AI498" s="110" t="s">
        <v>136</v>
      </c>
      <c r="AJ498" s="36">
        <f>VLOOKUP(AI498,'Money Won'!$A$2:$B$89,2,0)</f>
        <v>0</v>
      </c>
    </row>
    <row r="499" spans="1:36" x14ac:dyDescent="0.2">
      <c r="A499" s="1">
        <v>524</v>
      </c>
      <c r="B499" s="13" t="s">
        <v>989</v>
      </c>
      <c r="C499" s="13" t="s">
        <v>987</v>
      </c>
      <c r="D499" s="13" t="s">
        <v>988</v>
      </c>
      <c r="E499" s="1" t="s">
        <v>140</v>
      </c>
      <c r="F499" s="1" t="s">
        <v>106</v>
      </c>
      <c r="G499" s="32" t="s">
        <v>106</v>
      </c>
      <c r="H499" s="26">
        <f t="shared" si="7"/>
        <v>1173725</v>
      </c>
      <c r="I499" s="40" t="s">
        <v>54</v>
      </c>
      <c r="J499" s="41">
        <f>VLOOKUP(I499,'Money Won'!$A$2:$B$89,2,0)</f>
        <v>231000</v>
      </c>
      <c r="K499" s="42" t="s">
        <v>31</v>
      </c>
      <c r="L499" s="41">
        <f>VLOOKUP(K499,'Money Won'!$A$2:$B$89,2,0)</f>
        <v>170500</v>
      </c>
      <c r="M499" s="14" t="s">
        <v>68</v>
      </c>
      <c r="N499" s="15">
        <f>VLOOKUP(M499,'Money Won'!$A$2:$B$89,2,0)</f>
        <v>192500</v>
      </c>
      <c r="O499" s="14" t="s">
        <v>46</v>
      </c>
      <c r="P499" s="15">
        <f>VLOOKUP(O499,'Money Won'!$A$2:$B$89,2,0)</f>
        <v>154000</v>
      </c>
      <c r="Q499" s="111" t="s">
        <v>43</v>
      </c>
      <c r="R499" s="15">
        <f>VLOOKUP(Q499,'Money Won'!$A$2:$B$89,2,0)</f>
        <v>10000</v>
      </c>
      <c r="S499" s="16" t="s">
        <v>114</v>
      </c>
      <c r="T499" s="17">
        <f>VLOOKUP(S499,'Money Won'!$A$2:$B$89,2,0)</f>
        <v>35200</v>
      </c>
      <c r="U499" s="16" t="s">
        <v>88</v>
      </c>
      <c r="V499" s="17">
        <f>VLOOKUP(U499,'Money Won'!$A$2:$B$89,2,0)</f>
        <v>128150</v>
      </c>
      <c r="W499" s="16" t="s">
        <v>115</v>
      </c>
      <c r="X499" s="17">
        <f>VLOOKUP(W499,'Money Won'!$A$2:$B$89,2,0)</f>
        <v>46200</v>
      </c>
      <c r="Y499" s="115" t="s">
        <v>120</v>
      </c>
      <c r="Z499" s="19">
        <f>VLOOKUP(Y499,'Money Won'!$A$2:$B$89,2,0)</f>
        <v>10000</v>
      </c>
      <c r="AA499" s="114" t="s">
        <v>129</v>
      </c>
      <c r="AB499" s="19">
        <f>VLOOKUP(AA499,'Money Won'!$A$2:$B$89,2,0)</f>
        <v>10000</v>
      </c>
      <c r="AC499" s="20" t="s">
        <v>82</v>
      </c>
      <c r="AD499" s="19">
        <f>VLOOKUP(AC499,'Money Won'!$A$2:$B$89,2,0)</f>
        <v>93775</v>
      </c>
      <c r="AE499" s="45" t="s">
        <v>28</v>
      </c>
      <c r="AF499" s="46">
        <f>VLOOKUP(AE499,'Money Won'!$A$2:$B$89,2,0)</f>
        <v>46200</v>
      </c>
      <c r="AG499" s="47" t="s">
        <v>87</v>
      </c>
      <c r="AH499" s="46">
        <f>VLOOKUP(AG499,'Money Won'!$A$2:$B$89,2,0)</f>
        <v>46200</v>
      </c>
      <c r="AI499" s="110" t="s">
        <v>138</v>
      </c>
      <c r="AJ499" s="36">
        <f>VLOOKUP(AI499,'Money Won'!$A$2:$B$89,2,0)</f>
        <v>0</v>
      </c>
    </row>
    <row r="500" spans="1:36" x14ac:dyDescent="0.2">
      <c r="A500" s="22">
        <v>200</v>
      </c>
      <c r="B500" s="13" t="s">
        <v>872</v>
      </c>
      <c r="C500" s="13" t="s">
        <v>871</v>
      </c>
      <c r="D500" s="13" t="s">
        <v>872</v>
      </c>
      <c r="E500" s="1" t="s">
        <v>140</v>
      </c>
      <c r="F500" s="1" t="s">
        <v>106</v>
      </c>
      <c r="G500" s="32" t="s">
        <v>106</v>
      </c>
      <c r="H500" s="26">
        <f t="shared" si="7"/>
        <v>1172833</v>
      </c>
      <c r="I500" s="40" t="s">
        <v>97</v>
      </c>
      <c r="J500" s="41">
        <f>VLOOKUP(I500,'Money Won'!$A$2:$B$89,2,0)</f>
        <v>63663</v>
      </c>
      <c r="K500" s="42" t="s">
        <v>22</v>
      </c>
      <c r="L500" s="41">
        <f>VLOOKUP(K500,'Money Won'!$A$2:$B$89,2,0)</f>
        <v>386375</v>
      </c>
      <c r="M500" s="14" t="s">
        <v>68</v>
      </c>
      <c r="N500" s="15">
        <f>VLOOKUP(M500,'Money Won'!$A$2:$B$89,2,0)</f>
        <v>192500</v>
      </c>
      <c r="O500" s="111" t="s">
        <v>103</v>
      </c>
      <c r="P500" s="15">
        <f>VLOOKUP(O500,'Money Won'!$A$2:$B$89,2,0)</f>
        <v>10000</v>
      </c>
      <c r="Q500" s="111" t="s">
        <v>72</v>
      </c>
      <c r="R500" s="15">
        <f>VLOOKUP(Q500,'Money Won'!$A$2:$B$89,2,0)</f>
        <v>10000</v>
      </c>
      <c r="S500" s="116" t="s">
        <v>71</v>
      </c>
      <c r="T500" s="17">
        <f>VLOOKUP(S500,'Money Won'!$A$2:$B$89,2,0)</f>
        <v>10000</v>
      </c>
      <c r="U500" s="16" t="s">
        <v>118</v>
      </c>
      <c r="V500" s="17">
        <f>VLOOKUP(U500,'Money Won'!$A$2:$B$89,2,0)</f>
        <v>27720</v>
      </c>
      <c r="W500" s="16" t="s">
        <v>115</v>
      </c>
      <c r="X500" s="17">
        <f>VLOOKUP(W500,'Money Won'!$A$2:$B$89,2,0)</f>
        <v>46200</v>
      </c>
      <c r="Y500" s="115" t="s">
        <v>122</v>
      </c>
      <c r="Z500" s="19">
        <f>VLOOKUP(Y500,'Money Won'!$A$2:$B$89,2,0)</f>
        <v>10000</v>
      </c>
      <c r="AA500" s="20" t="s">
        <v>130</v>
      </c>
      <c r="AB500" s="19">
        <f>VLOOKUP(AA500,'Money Won'!$A$2:$B$89,2,0)</f>
        <v>386375</v>
      </c>
      <c r="AC500" s="114" t="s">
        <v>129</v>
      </c>
      <c r="AD500" s="19">
        <f>VLOOKUP(AC500,'Money Won'!$A$2:$B$89,2,0)</f>
        <v>10000</v>
      </c>
      <c r="AE500" s="113" t="s">
        <v>27</v>
      </c>
      <c r="AF500" s="46">
        <f>VLOOKUP(AE500,'Money Won'!$A$2:$B$89,2,0)</f>
        <v>10000</v>
      </c>
      <c r="AG500" s="112" t="s">
        <v>96</v>
      </c>
      <c r="AH500" s="46">
        <f>VLOOKUP(AG500,'Money Won'!$A$2:$B$89,2,0)</f>
        <v>10000</v>
      </c>
      <c r="AI500" s="110" t="s">
        <v>136</v>
      </c>
      <c r="AJ500" s="36">
        <f>VLOOKUP(AI500,'Money Won'!$A$2:$B$89,2,0)</f>
        <v>0</v>
      </c>
    </row>
    <row r="501" spans="1:36" x14ac:dyDescent="0.2">
      <c r="A501" s="1">
        <v>314</v>
      </c>
      <c r="B501" s="13" t="s">
        <v>944</v>
      </c>
      <c r="C501" s="13" t="s">
        <v>943</v>
      </c>
      <c r="D501" s="13" t="s">
        <v>944</v>
      </c>
      <c r="E501" s="1" t="s">
        <v>140</v>
      </c>
      <c r="F501" s="1" t="s">
        <v>106</v>
      </c>
      <c r="G501" s="32" t="s">
        <v>106</v>
      </c>
      <c r="H501" s="26">
        <f t="shared" si="7"/>
        <v>1166263</v>
      </c>
      <c r="I501" s="40" t="s">
        <v>63</v>
      </c>
      <c r="J501" s="41">
        <f>VLOOKUP(I501,'Money Won'!$A$2:$B$89,2,0)</f>
        <v>386375</v>
      </c>
      <c r="K501" s="42" t="s">
        <v>54</v>
      </c>
      <c r="L501" s="41">
        <f>VLOOKUP(K501,'Money Won'!$A$2:$B$89,2,0)</f>
        <v>231000</v>
      </c>
      <c r="M501" s="111" t="s">
        <v>103</v>
      </c>
      <c r="N501" s="15">
        <f>VLOOKUP(M501,'Money Won'!$A$2:$B$89,2,0)</f>
        <v>10000</v>
      </c>
      <c r="O501" s="14" t="s">
        <v>57</v>
      </c>
      <c r="P501" s="15">
        <f>VLOOKUP(O501,'Money Won'!$A$2:$B$89,2,0)</f>
        <v>63663</v>
      </c>
      <c r="Q501" s="111" t="s">
        <v>43</v>
      </c>
      <c r="R501" s="15">
        <f>VLOOKUP(Q501,'Money Won'!$A$2:$B$89,2,0)</f>
        <v>10000</v>
      </c>
      <c r="S501" s="16" t="s">
        <v>78</v>
      </c>
      <c r="T501" s="17">
        <f>VLOOKUP(S501,'Money Won'!$A$2:$B$89,2,0)</f>
        <v>55275</v>
      </c>
      <c r="U501" s="116" t="s">
        <v>85</v>
      </c>
      <c r="V501" s="17">
        <f>VLOOKUP(U501,'Money Won'!$A$2:$B$89,2,0)</f>
        <v>10000</v>
      </c>
      <c r="W501" s="116" t="s">
        <v>71</v>
      </c>
      <c r="X501" s="17">
        <f>VLOOKUP(W501,'Money Won'!$A$2:$B$89,2,0)</f>
        <v>10000</v>
      </c>
      <c r="Y501" s="115" t="s">
        <v>44</v>
      </c>
      <c r="Z501" s="19">
        <f>VLOOKUP(Y501,'Money Won'!$A$2:$B$89,2,0)</f>
        <v>10000</v>
      </c>
      <c r="AA501" s="20" t="s">
        <v>64</v>
      </c>
      <c r="AB501" s="19">
        <f>VLOOKUP(AA501,'Money Won'!$A$2:$B$89,2,0)</f>
        <v>93775</v>
      </c>
      <c r="AC501" s="20" t="s">
        <v>82</v>
      </c>
      <c r="AD501" s="19">
        <f>VLOOKUP(AC501,'Money Won'!$A$2:$B$89,2,0)</f>
        <v>93775</v>
      </c>
      <c r="AE501" s="45" t="s">
        <v>87</v>
      </c>
      <c r="AF501" s="46">
        <f>VLOOKUP(AE501,'Money Won'!$A$2:$B$89,2,0)</f>
        <v>46200</v>
      </c>
      <c r="AG501" s="47" t="s">
        <v>28</v>
      </c>
      <c r="AH501" s="46">
        <f>VLOOKUP(AG501,'Money Won'!$A$2:$B$89,2,0)</f>
        <v>46200</v>
      </c>
      <c r="AI501" s="35" t="s">
        <v>134</v>
      </c>
      <c r="AJ501" s="36">
        <f>VLOOKUP(AI501,'Money Won'!$A$2:$B$89,2,0)</f>
        <v>100000</v>
      </c>
    </row>
    <row r="502" spans="1:36" x14ac:dyDescent="0.2">
      <c r="A502" s="1">
        <v>340</v>
      </c>
      <c r="B502" s="13" t="s">
        <v>389</v>
      </c>
      <c r="C502" s="13" t="s">
        <v>386</v>
      </c>
      <c r="D502" s="13" t="s">
        <v>387</v>
      </c>
      <c r="E502" s="1" t="s">
        <v>140</v>
      </c>
      <c r="F502" s="1" t="s">
        <v>106</v>
      </c>
      <c r="G502" s="32" t="s">
        <v>106</v>
      </c>
      <c r="H502" s="26">
        <f t="shared" si="7"/>
        <v>1154775</v>
      </c>
      <c r="I502" s="40" t="s">
        <v>38</v>
      </c>
      <c r="J502" s="41">
        <f>VLOOKUP(I502,'Money Won'!$A$2:$B$89,2,0)</f>
        <v>128150</v>
      </c>
      <c r="K502" s="42" t="s">
        <v>54</v>
      </c>
      <c r="L502" s="41">
        <f>VLOOKUP(K502,'Money Won'!$A$2:$B$89,2,0)</f>
        <v>231000</v>
      </c>
      <c r="M502" s="14" t="s">
        <v>46</v>
      </c>
      <c r="N502" s="15">
        <f>VLOOKUP(M502,'Money Won'!$A$2:$B$89,2,0)</f>
        <v>154000</v>
      </c>
      <c r="O502" s="111" t="s">
        <v>43</v>
      </c>
      <c r="P502" s="15">
        <f>VLOOKUP(O502,'Money Won'!$A$2:$B$89,2,0)</f>
        <v>10000</v>
      </c>
      <c r="Q502" s="14" t="s">
        <v>60</v>
      </c>
      <c r="R502" s="15">
        <f>VLOOKUP(Q502,'Money Won'!$A$2:$B$89,2,0)</f>
        <v>386375</v>
      </c>
      <c r="S502" s="116" t="s">
        <v>85</v>
      </c>
      <c r="T502" s="17">
        <f>VLOOKUP(S502,'Money Won'!$A$2:$B$89,2,0)</f>
        <v>10000</v>
      </c>
      <c r="U502" s="16" t="s">
        <v>78</v>
      </c>
      <c r="V502" s="17">
        <f>VLOOKUP(U502,'Money Won'!$A$2:$B$89,2,0)</f>
        <v>55275</v>
      </c>
      <c r="W502" s="116" t="s">
        <v>71</v>
      </c>
      <c r="X502" s="17">
        <f>VLOOKUP(W502,'Money Won'!$A$2:$B$89,2,0)</f>
        <v>10000</v>
      </c>
      <c r="Y502" s="18" t="s">
        <v>26</v>
      </c>
      <c r="Z502" s="19">
        <f>VLOOKUP(Y502,'Money Won'!$A$2:$B$89,2,0)</f>
        <v>93775</v>
      </c>
      <c r="AA502" s="114" t="s">
        <v>127</v>
      </c>
      <c r="AB502" s="19">
        <f>VLOOKUP(AA502,'Money Won'!$A$2:$B$89,2,0)</f>
        <v>10000</v>
      </c>
      <c r="AC502" s="114" t="s">
        <v>91</v>
      </c>
      <c r="AD502" s="19">
        <f>VLOOKUP(AC502,'Money Won'!$A$2:$B$89,2,0)</f>
        <v>10000</v>
      </c>
      <c r="AE502" s="113" t="s">
        <v>27</v>
      </c>
      <c r="AF502" s="46">
        <f>VLOOKUP(AE502,'Money Won'!$A$2:$B$89,2,0)</f>
        <v>10000</v>
      </c>
      <c r="AG502" s="47" t="s">
        <v>28</v>
      </c>
      <c r="AH502" s="46">
        <f>VLOOKUP(AG502,'Money Won'!$A$2:$B$89,2,0)</f>
        <v>46200</v>
      </c>
      <c r="AI502" s="110" t="s">
        <v>138</v>
      </c>
      <c r="AJ502" s="36">
        <f>VLOOKUP(AI502,'Money Won'!$A$2:$B$89,2,0)</f>
        <v>0</v>
      </c>
    </row>
    <row r="503" spans="1:36" x14ac:dyDescent="0.2">
      <c r="A503" s="22">
        <v>123</v>
      </c>
      <c r="B503" s="13" t="s">
        <v>675</v>
      </c>
      <c r="C503" s="13" t="s">
        <v>674</v>
      </c>
      <c r="D503" s="13" t="s">
        <v>675</v>
      </c>
      <c r="E503" s="1" t="s">
        <v>140</v>
      </c>
      <c r="F503" s="1" t="s">
        <v>106</v>
      </c>
      <c r="G503" s="32" t="s">
        <v>106</v>
      </c>
      <c r="H503" s="26">
        <f t="shared" si="7"/>
        <v>1153108</v>
      </c>
      <c r="I503" s="40" t="s">
        <v>22</v>
      </c>
      <c r="J503" s="41">
        <f>VLOOKUP(I503,'Money Won'!$A$2:$B$89,2,0)</f>
        <v>386375</v>
      </c>
      <c r="K503" s="42" t="s">
        <v>31</v>
      </c>
      <c r="L503" s="41">
        <f>VLOOKUP(K503,'Money Won'!$A$2:$B$89,2,0)</f>
        <v>170500</v>
      </c>
      <c r="M503" s="111" t="s">
        <v>103</v>
      </c>
      <c r="N503" s="15">
        <f>VLOOKUP(M503,'Money Won'!$A$2:$B$89,2,0)</f>
        <v>10000</v>
      </c>
      <c r="O503" s="111" t="s">
        <v>43</v>
      </c>
      <c r="P503" s="15">
        <f>VLOOKUP(O503,'Money Won'!$A$2:$B$89,2,0)</f>
        <v>10000</v>
      </c>
      <c r="Q503" s="14" t="s">
        <v>80</v>
      </c>
      <c r="R503" s="15">
        <f>VLOOKUP(Q503,'Money Won'!$A$2:$B$89,2,0)</f>
        <v>76450</v>
      </c>
      <c r="S503" s="16" t="s">
        <v>116</v>
      </c>
      <c r="T503" s="17">
        <f>VLOOKUP(S503,'Money Won'!$A$2:$B$89,2,0)</f>
        <v>286000</v>
      </c>
      <c r="U503" s="116" t="s">
        <v>70</v>
      </c>
      <c r="V503" s="17">
        <f>VLOOKUP(U503,'Money Won'!$A$2:$B$89,2,0)</f>
        <v>10000</v>
      </c>
      <c r="W503" s="16" t="s">
        <v>118</v>
      </c>
      <c r="X503" s="17">
        <f>VLOOKUP(W503,'Money Won'!$A$2:$B$89,2,0)</f>
        <v>27720</v>
      </c>
      <c r="Y503" s="115" t="s">
        <v>120</v>
      </c>
      <c r="Z503" s="19">
        <f>VLOOKUP(Y503,'Money Won'!$A$2:$B$89,2,0)</f>
        <v>10000</v>
      </c>
      <c r="AA503" s="20" t="s">
        <v>125</v>
      </c>
      <c r="AB503" s="19">
        <f>VLOOKUP(AA503,'Money Won'!$A$2:$B$89,2,0)</f>
        <v>63663</v>
      </c>
      <c r="AC503" s="114" t="s">
        <v>129</v>
      </c>
      <c r="AD503" s="19">
        <f>VLOOKUP(AC503,'Money Won'!$A$2:$B$89,2,0)</f>
        <v>10000</v>
      </c>
      <c r="AE503" s="45" t="s">
        <v>28</v>
      </c>
      <c r="AF503" s="46">
        <f>VLOOKUP(AE503,'Money Won'!$A$2:$B$89,2,0)</f>
        <v>46200</v>
      </c>
      <c r="AG503" s="47" t="s">
        <v>87</v>
      </c>
      <c r="AH503" s="46">
        <f>VLOOKUP(AG503,'Money Won'!$A$2:$B$89,2,0)</f>
        <v>46200</v>
      </c>
      <c r="AI503" s="110" t="s">
        <v>136</v>
      </c>
      <c r="AJ503" s="36">
        <f>VLOOKUP(AI503,'Money Won'!$A$2:$B$89,2,0)</f>
        <v>0</v>
      </c>
    </row>
    <row r="504" spans="1:36" x14ac:dyDescent="0.2">
      <c r="A504" s="1">
        <v>295</v>
      </c>
      <c r="B504" s="13" t="s">
        <v>366</v>
      </c>
      <c r="C504" s="13" t="s">
        <v>368</v>
      </c>
      <c r="D504" s="13" t="s">
        <v>365</v>
      </c>
      <c r="E504" s="1" t="s">
        <v>140</v>
      </c>
      <c r="F504" s="1" t="s">
        <v>106</v>
      </c>
      <c r="G504" s="32" t="s">
        <v>106</v>
      </c>
      <c r="H504" s="26">
        <f t="shared" si="7"/>
        <v>1149525</v>
      </c>
      <c r="I504" s="40" t="s">
        <v>54</v>
      </c>
      <c r="J504" s="41">
        <f>VLOOKUP(I504,'Money Won'!$A$2:$B$89,2,0)</f>
        <v>231000</v>
      </c>
      <c r="K504" s="42" t="s">
        <v>31</v>
      </c>
      <c r="L504" s="41">
        <f>VLOOKUP(K504,'Money Won'!$A$2:$B$89,2,0)</f>
        <v>170500</v>
      </c>
      <c r="M504" s="14" t="s">
        <v>46</v>
      </c>
      <c r="N504" s="15">
        <f>VLOOKUP(M504,'Money Won'!$A$2:$B$89,2,0)</f>
        <v>154000</v>
      </c>
      <c r="O504" s="14" t="s">
        <v>68</v>
      </c>
      <c r="P504" s="15">
        <f>VLOOKUP(O504,'Money Won'!$A$2:$B$89,2,0)</f>
        <v>192500</v>
      </c>
      <c r="Q504" s="111" t="s">
        <v>43</v>
      </c>
      <c r="R504" s="15">
        <f>VLOOKUP(Q504,'Money Won'!$A$2:$B$89,2,0)</f>
        <v>10000</v>
      </c>
      <c r="S504" s="16" t="s">
        <v>98</v>
      </c>
      <c r="T504" s="17">
        <f>VLOOKUP(S504,'Money Won'!$A$2:$B$89,2,0)</f>
        <v>30140</v>
      </c>
      <c r="U504" s="116" t="s">
        <v>71</v>
      </c>
      <c r="V504" s="17">
        <f>VLOOKUP(U504,'Money Won'!$A$2:$B$89,2,0)</f>
        <v>10000</v>
      </c>
      <c r="W504" s="16" t="s">
        <v>88</v>
      </c>
      <c r="X504" s="17">
        <f>VLOOKUP(W504,'Money Won'!$A$2:$B$89,2,0)</f>
        <v>128150</v>
      </c>
      <c r="Y504" s="115" t="s">
        <v>44</v>
      </c>
      <c r="Z504" s="19">
        <f>VLOOKUP(Y504,'Money Won'!$A$2:$B$89,2,0)</f>
        <v>10000</v>
      </c>
      <c r="AA504" s="20" t="s">
        <v>64</v>
      </c>
      <c r="AB504" s="19">
        <f>VLOOKUP(AA504,'Money Won'!$A$2:$B$89,2,0)</f>
        <v>93775</v>
      </c>
      <c r="AC504" s="20" t="s">
        <v>131</v>
      </c>
      <c r="AD504" s="19">
        <f>VLOOKUP(AC504,'Money Won'!$A$2:$B$89,2,0)</f>
        <v>27060</v>
      </c>
      <c r="AE504" s="45" t="s">
        <v>28</v>
      </c>
      <c r="AF504" s="46">
        <f>VLOOKUP(AE504,'Money Won'!$A$2:$B$89,2,0)</f>
        <v>46200</v>
      </c>
      <c r="AG504" s="47" t="s">
        <v>87</v>
      </c>
      <c r="AH504" s="46">
        <f>VLOOKUP(AG504,'Money Won'!$A$2:$B$89,2,0)</f>
        <v>46200</v>
      </c>
      <c r="AI504" s="110" t="s">
        <v>136</v>
      </c>
      <c r="AJ504" s="36">
        <f>VLOOKUP(AI504,'Money Won'!$A$2:$B$89,2,0)</f>
        <v>0</v>
      </c>
    </row>
    <row r="505" spans="1:36" x14ac:dyDescent="0.2">
      <c r="A505" s="1">
        <v>264</v>
      </c>
      <c r="B505" s="13" t="s">
        <v>190</v>
      </c>
      <c r="C505" s="13" t="s">
        <v>189</v>
      </c>
      <c r="D505" s="13" t="s">
        <v>190</v>
      </c>
      <c r="E505" s="1" t="s">
        <v>140</v>
      </c>
      <c r="F505" s="1" t="s">
        <v>106</v>
      </c>
      <c r="G505" s="32" t="s">
        <v>106</v>
      </c>
      <c r="H505" s="26">
        <f t="shared" si="7"/>
        <v>1136288</v>
      </c>
      <c r="I505" s="40" t="s">
        <v>54</v>
      </c>
      <c r="J505" s="41">
        <f>VLOOKUP(I505,'Money Won'!$A$2:$B$89,2,0)</f>
        <v>231000</v>
      </c>
      <c r="K505" s="42" t="s">
        <v>97</v>
      </c>
      <c r="L505" s="41">
        <f>VLOOKUP(K505,'Money Won'!$A$2:$B$89,2,0)</f>
        <v>63663</v>
      </c>
      <c r="M505" s="14" t="s">
        <v>68</v>
      </c>
      <c r="N505" s="15">
        <f>VLOOKUP(M505,'Money Won'!$A$2:$B$89,2,0)</f>
        <v>192500</v>
      </c>
      <c r="O505" s="111" t="s">
        <v>43</v>
      </c>
      <c r="P505" s="15">
        <f>VLOOKUP(O505,'Money Won'!$A$2:$B$89,2,0)</f>
        <v>10000</v>
      </c>
      <c r="Q505" s="14" t="s">
        <v>46</v>
      </c>
      <c r="R505" s="15">
        <f>VLOOKUP(Q505,'Money Won'!$A$2:$B$89,2,0)</f>
        <v>154000</v>
      </c>
      <c r="S505" s="16" t="s">
        <v>81</v>
      </c>
      <c r="T505" s="17">
        <f>VLOOKUP(S505,'Money Won'!$A$2:$B$89,2,0)</f>
        <v>76450</v>
      </c>
      <c r="U505" s="16" t="s">
        <v>113</v>
      </c>
      <c r="V505" s="17">
        <f>VLOOKUP(U505,'Money Won'!$A$2:$B$89,2,0)</f>
        <v>192500</v>
      </c>
      <c r="W505" s="16" t="s">
        <v>24</v>
      </c>
      <c r="X505" s="17">
        <f>VLOOKUP(W505,'Money Won'!$A$2:$B$89,2,0)</f>
        <v>46200</v>
      </c>
      <c r="Y505" s="18" t="s">
        <v>82</v>
      </c>
      <c r="Z505" s="19">
        <f>VLOOKUP(Y505,'Money Won'!$A$2:$B$89,2,0)</f>
        <v>93775</v>
      </c>
      <c r="AA505" s="114" t="s">
        <v>91</v>
      </c>
      <c r="AB505" s="19">
        <f>VLOOKUP(AA505,'Money Won'!$A$2:$B$89,2,0)</f>
        <v>10000</v>
      </c>
      <c r="AC505" s="114" t="s">
        <v>122</v>
      </c>
      <c r="AD505" s="19">
        <f>VLOOKUP(AC505,'Money Won'!$A$2:$B$89,2,0)</f>
        <v>10000</v>
      </c>
      <c r="AE505" s="45" t="s">
        <v>28</v>
      </c>
      <c r="AF505" s="46">
        <f>VLOOKUP(AE505,'Money Won'!$A$2:$B$89,2,0)</f>
        <v>46200</v>
      </c>
      <c r="AG505" s="112" t="s">
        <v>27</v>
      </c>
      <c r="AH505" s="46">
        <f>VLOOKUP(AG505,'Money Won'!$A$2:$B$89,2,0)</f>
        <v>10000</v>
      </c>
      <c r="AI505" s="110" t="s">
        <v>137</v>
      </c>
      <c r="AJ505" s="36">
        <f>VLOOKUP(AI505,'Money Won'!$A$2:$B$89,2,0)</f>
        <v>0</v>
      </c>
    </row>
    <row r="506" spans="1:36" x14ac:dyDescent="0.2">
      <c r="A506" s="22">
        <v>107</v>
      </c>
      <c r="B506" s="13" t="s">
        <v>901</v>
      </c>
      <c r="C506" s="13" t="s">
        <v>896</v>
      </c>
      <c r="D506" s="13" t="s">
        <v>897</v>
      </c>
      <c r="E506" s="1" t="s">
        <v>156</v>
      </c>
      <c r="F506" s="1" t="s">
        <v>106</v>
      </c>
      <c r="G506" s="32" t="s">
        <v>106</v>
      </c>
      <c r="H506" s="26">
        <f t="shared" si="7"/>
        <v>1129526</v>
      </c>
      <c r="I506" s="40" t="s">
        <v>54</v>
      </c>
      <c r="J506" s="41">
        <f>VLOOKUP(I506,'Money Won'!$A$2:$B$89,2,0)</f>
        <v>231000</v>
      </c>
      <c r="K506" s="42" t="s">
        <v>97</v>
      </c>
      <c r="L506" s="41">
        <f>VLOOKUP(K506,'Money Won'!$A$2:$B$89,2,0)</f>
        <v>63663</v>
      </c>
      <c r="M506" s="14" t="s">
        <v>46</v>
      </c>
      <c r="N506" s="15">
        <f>VLOOKUP(M506,'Money Won'!$A$2:$B$89,2,0)</f>
        <v>154000</v>
      </c>
      <c r="O506" s="14" t="s">
        <v>57</v>
      </c>
      <c r="P506" s="15">
        <f>VLOOKUP(O506,'Money Won'!$A$2:$B$89,2,0)</f>
        <v>63663</v>
      </c>
      <c r="Q506" s="14" t="s">
        <v>100</v>
      </c>
      <c r="R506" s="15">
        <f>VLOOKUP(Q506,'Money Won'!$A$2:$B$89,2,0)</f>
        <v>76450</v>
      </c>
      <c r="S506" s="16" t="s">
        <v>81</v>
      </c>
      <c r="T506" s="17">
        <f>VLOOKUP(S506,'Money Won'!$A$2:$B$89,2,0)</f>
        <v>76450</v>
      </c>
      <c r="U506" s="16" t="s">
        <v>108</v>
      </c>
      <c r="V506" s="17">
        <f>VLOOKUP(U506,'Money Won'!$A$2:$B$89,2,0)</f>
        <v>128150</v>
      </c>
      <c r="W506" s="116" t="s">
        <v>71</v>
      </c>
      <c r="X506" s="17">
        <f>VLOOKUP(W506,'Money Won'!$A$2:$B$89,2,0)</f>
        <v>10000</v>
      </c>
      <c r="Y506" s="18" t="s">
        <v>26</v>
      </c>
      <c r="Z506" s="19">
        <f>VLOOKUP(Y506,'Money Won'!$A$2:$B$89,2,0)</f>
        <v>93775</v>
      </c>
      <c r="AA506" s="20" t="s">
        <v>64</v>
      </c>
      <c r="AB506" s="19">
        <f>VLOOKUP(AA506,'Money Won'!$A$2:$B$89,2,0)</f>
        <v>93775</v>
      </c>
      <c r="AC506" s="20" t="s">
        <v>33</v>
      </c>
      <c r="AD506" s="19">
        <f>VLOOKUP(AC506,'Money Won'!$A$2:$B$89,2,0)</f>
        <v>46200</v>
      </c>
      <c r="AE506" s="45" t="s">
        <v>28</v>
      </c>
      <c r="AF506" s="46">
        <f>VLOOKUP(AE506,'Money Won'!$A$2:$B$89,2,0)</f>
        <v>46200</v>
      </c>
      <c r="AG506" s="47" t="s">
        <v>87</v>
      </c>
      <c r="AH506" s="46">
        <f>VLOOKUP(AG506,'Money Won'!$A$2:$B$89,2,0)</f>
        <v>46200</v>
      </c>
      <c r="AI506" s="110" t="s">
        <v>135</v>
      </c>
      <c r="AJ506" s="36">
        <f>VLOOKUP(AI506,'Money Won'!$A$2:$B$89,2,0)</f>
        <v>0</v>
      </c>
    </row>
    <row r="507" spans="1:36" x14ac:dyDescent="0.2">
      <c r="A507" s="1">
        <v>194</v>
      </c>
      <c r="B507" s="13" t="s">
        <v>217</v>
      </c>
      <c r="C507" s="13" t="s">
        <v>216</v>
      </c>
      <c r="D507" s="13" t="s">
        <v>217</v>
      </c>
      <c r="E507" s="1" t="s">
        <v>140</v>
      </c>
      <c r="F507" s="1" t="s">
        <v>106</v>
      </c>
      <c r="G507" s="32" t="s">
        <v>106</v>
      </c>
      <c r="H507" s="26">
        <f t="shared" si="7"/>
        <v>1128825</v>
      </c>
      <c r="I507" s="40" t="s">
        <v>54</v>
      </c>
      <c r="J507" s="41">
        <f>VLOOKUP(I507,'Money Won'!$A$2:$B$89,2,0)</f>
        <v>231000</v>
      </c>
      <c r="K507" s="42" t="s">
        <v>31</v>
      </c>
      <c r="L507" s="41">
        <f>VLOOKUP(K507,'Money Won'!$A$2:$B$89,2,0)</f>
        <v>170500</v>
      </c>
      <c r="M507" s="14" t="s">
        <v>68</v>
      </c>
      <c r="N507" s="15">
        <f>VLOOKUP(M507,'Money Won'!$A$2:$B$89,2,0)</f>
        <v>192500</v>
      </c>
      <c r="O507" s="14" t="s">
        <v>47</v>
      </c>
      <c r="P507" s="15">
        <f>VLOOKUP(O507,'Money Won'!$A$2:$B$89,2,0)</f>
        <v>170500</v>
      </c>
      <c r="Q507" s="111" t="s">
        <v>72</v>
      </c>
      <c r="R507" s="15">
        <f>VLOOKUP(Q507,'Money Won'!$A$2:$B$89,2,0)</f>
        <v>10000</v>
      </c>
      <c r="S507" s="16" t="s">
        <v>88</v>
      </c>
      <c r="T507" s="17">
        <f>VLOOKUP(S507,'Money Won'!$A$2:$B$89,2,0)</f>
        <v>128150</v>
      </c>
      <c r="U507" s="116" t="s">
        <v>85</v>
      </c>
      <c r="V507" s="17">
        <f>VLOOKUP(U507,'Money Won'!$A$2:$B$89,2,0)</f>
        <v>10000</v>
      </c>
      <c r="W507" s="16" t="s">
        <v>115</v>
      </c>
      <c r="X507" s="17">
        <f>VLOOKUP(W507,'Money Won'!$A$2:$B$89,2,0)</f>
        <v>46200</v>
      </c>
      <c r="Y507" s="115" t="s">
        <v>44</v>
      </c>
      <c r="Z507" s="19">
        <f>VLOOKUP(Y507,'Money Won'!$A$2:$B$89,2,0)</f>
        <v>10000</v>
      </c>
      <c r="AA507" s="114" t="s">
        <v>123</v>
      </c>
      <c r="AB507" s="19">
        <f>VLOOKUP(AA507,'Money Won'!$A$2:$B$89,2,0)</f>
        <v>10000</v>
      </c>
      <c r="AC507" s="20" t="s">
        <v>82</v>
      </c>
      <c r="AD507" s="19">
        <f>VLOOKUP(AC507,'Money Won'!$A$2:$B$89,2,0)</f>
        <v>93775</v>
      </c>
      <c r="AE507" s="45" t="s">
        <v>28</v>
      </c>
      <c r="AF507" s="46">
        <f>VLOOKUP(AE507,'Money Won'!$A$2:$B$89,2,0)</f>
        <v>46200</v>
      </c>
      <c r="AG507" s="112" t="s">
        <v>132</v>
      </c>
      <c r="AH507" s="46">
        <f>VLOOKUP(AG507,'Money Won'!$A$2:$B$89,2,0)</f>
        <v>10000</v>
      </c>
      <c r="AI507" s="110" t="s">
        <v>138</v>
      </c>
      <c r="AJ507" s="36">
        <f>VLOOKUP(AI507,'Money Won'!$A$2:$B$89,2,0)</f>
        <v>0</v>
      </c>
    </row>
    <row r="508" spans="1:36" x14ac:dyDescent="0.2">
      <c r="A508" s="1">
        <v>234</v>
      </c>
      <c r="B508" s="13" t="s">
        <v>890</v>
      </c>
      <c r="C508" s="13" t="s">
        <v>886</v>
      </c>
      <c r="D508" s="13" t="s">
        <v>891</v>
      </c>
      <c r="E508" s="1" t="s">
        <v>140</v>
      </c>
      <c r="F508" s="1" t="s">
        <v>106</v>
      </c>
      <c r="G508" s="32" t="s">
        <v>106</v>
      </c>
      <c r="H508" s="26">
        <f t="shared" si="7"/>
        <v>1125673</v>
      </c>
      <c r="I508" s="40" t="s">
        <v>31</v>
      </c>
      <c r="J508" s="41">
        <f>VLOOKUP(I508,'Money Won'!$A$2:$B$89,2,0)</f>
        <v>170500</v>
      </c>
      <c r="K508" s="42" t="s">
        <v>97</v>
      </c>
      <c r="L508" s="41">
        <f>VLOOKUP(K508,'Money Won'!$A$2:$B$89,2,0)</f>
        <v>63663</v>
      </c>
      <c r="M508" s="14" t="s">
        <v>25</v>
      </c>
      <c r="N508" s="15">
        <f>VLOOKUP(M508,'Money Won'!$A$2:$B$89,2,0)</f>
        <v>528000</v>
      </c>
      <c r="O508" s="14" t="s">
        <v>112</v>
      </c>
      <c r="P508" s="15">
        <f>VLOOKUP(O508,'Money Won'!$A$2:$B$89,2,0)</f>
        <v>35200</v>
      </c>
      <c r="Q508" s="14" t="s">
        <v>80</v>
      </c>
      <c r="R508" s="15">
        <f>VLOOKUP(Q508,'Money Won'!$A$2:$B$89,2,0)</f>
        <v>76450</v>
      </c>
      <c r="S508" s="116" t="s">
        <v>104</v>
      </c>
      <c r="T508" s="17">
        <f>VLOOKUP(S508,'Money Won'!$A$2:$B$89,2,0)</f>
        <v>10000</v>
      </c>
      <c r="U508" s="116" t="s">
        <v>70</v>
      </c>
      <c r="V508" s="17">
        <f>VLOOKUP(U508,'Money Won'!$A$2:$B$89,2,0)</f>
        <v>10000</v>
      </c>
      <c r="W508" s="16" t="s">
        <v>115</v>
      </c>
      <c r="X508" s="17">
        <f>VLOOKUP(W508,'Money Won'!$A$2:$B$89,2,0)</f>
        <v>46200</v>
      </c>
      <c r="Y508" s="18" t="s">
        <v>131</v>
      </c>
      <c r="Z508" s="19">
        <f>VLOOKUP(Y508,'Money Won'!$A$2:$B$89,2,0)</f>
        <v>27060</v>
      </c>
      <c r="AA508" s="114" t="s">
        <v>44</v>
      </c>
      <c r="AB508" s="19">
        <f>VLOOKUP(AA508,'Money Won'!$A$2:$B$89,2,0)</f>
        <v>10000</v>
      </c>
      <c r="AC508" s="114" t="s">
        <v>123</v>
      </c>
      <c r="AD508" s="19">
        <f>VLOOKUP(AC508,'Money Won'!$A$2:$B$89,2,0)</f>
        <v>10000</v>
      </c>
      <c r="AE508" s="113" t="s">
        <v>27</v>
      </c>
      <c r="AF508" s="46">
        <f>VLOOKUP(AE508,'Money Won'!$A$2:$B$89,2,0)</f>
        <v>10000</v>
      </c>
      <c r="AG508" s="47" t="s">
        <v>95</v>
      </c>
      <c r="AH508" s="46">
        <f>VLOOKUP(AG508,'Money Won'!$A$2:$B$89,2,0)</f>
        <v>28600</v>
      </c>
      <c r="AI508" s="35" t="s">
        <v>134</v>
      </c>
      <c r="AJ508" s="36">
        <f>VLOOKUP(AI508,'Money Won'!$A$2:$B$89,2,0)</f>
        <v>100000</v>
      </c>
    </row>
    <row r="509" spans="1:36" x14ac:dyDescent="0.2">
      <c r="A509" s="22">
        <v>425</v>
      </c>
      <c r="B509" s="13" t="s">
        <v>455</v>
      </c>
      <c r="C509" s="13" t="s">
        <v>220</v>
      </c>
      <c r="D509" s="13" t="s">
        <v>159</v>
      </c>
      <c r="E509" s="1" t="s">
        <v>140</v>
      </c>
      <c r="F509" s="1" t="s">
        <v>106</v>
      </c>
      <c r="G509" s="32" t="s">
        <v>106</v>
      </c>
      <c r="H509" s="26">
        <f t="shared" si="7"/>
        <v>1112620</v>
      </c>
      <c r="I509" s="40" t="s">
        <v>38</v>
      </c>
      <c r="J509" s="41">
        <f>VLOOKUP(I509,'Money Won'!$A$2:$B$89,2,0)</f>
        <v>128150</v>
      </c>
      <c r="K509" s="42" t="s">
        <v>54</v>
      </c>
      <c r="L509" s="41">
        <f>VLOOKUP(K509,'Money Won'!$A$2:$B$89,2,0)</f>
        <v>231000</v>
      </c>
      <c r="M509" s="14" t="s">
        <v>74</v>
      </c>
      <c r="N509" s="15">
        <f>VLOOKUP(M509,'Money Won'!$A$2:$B$89,2,0)</f>
        <v>93775</v>
      </c>
      <c r="O509" s="14" t="s">
        <v>112</v>
      </c>
      <c r="P509" s="15">
        <f>VLOOKUP(O509,'Money Won'!$A$2:$B$89,2,0)</f>
        <v>35200</v>
      </c>
      <c r="Q509" s="14" t="s">
        <v>47</v>
      </c>
      <c r="R509" s="15">
        <f>VLOOKUP(Q509,'Money Won'!$A$2:$B$89,2,0)</f>
        <v>170500</v>
      </c>
      <c r="S509" s="16" t="s">
        <v>108</v>
      </c>
      <c r="T509" s="17">
        <f>VLOOKUP(S509,'Money Won'!$A$2:$B$89,2,0)</f>
        <v>128150</v>
      </c>
      <c r="U509" s="16" t="s">
        <v>88</v>
      </c>
      <c r="V509" s="17">
        <f>VLOOKUP(U509,'Money Won'!$A$2:$B$89,2,0)</f>
        <v>128150</v>
      </c>
      <c r="W509" s="16" t="s">
        <v>118</v>
      </c>
      <c r="X509" s="17">
        <f>VLOOKUP(W509,'Money Won'!$A$2:$B$89,2,0)</f>
        <v>27720</v>
      </c>
      <c r="Y509" s="18" t="s">
        <v>64</v>
      </c>
      <c r="Z509" s="19">
        <f>VLOOKUP(Y509,'Money Won'!$A$2:$B$89,2,0)</f>
        <v>93775</v>
      </c>
      <c r="AA509" s="114" t="s">
        <v>119</v>
      </c>
      <c r="AB509" s="19">
        <f>VLOOKUP(AA509,'Money Won'!$A$2:$B$89,2,0)</f>
        <v>10000</v>
      </c>
      <c r="AC509" s="114" t="s">
        <v>129</v>
      </c>
      <c r="AD509" s="19">
        <f>VLOOKUP(AC509,'Money Won'!$A$2:$B$89,2,0)</f>
        <v>10000</v>
      </c>
      <c r="AE509" s="45" t="s">
        <v>28</v>
      </c>
      <c r="AF509" s="46">
        <f>VLOOKUP(AE509,'Money Won'!$A$2:$B$89,2,0)</f>
        <v>46200</v>
      </c>
      <c r="AG509" s="112" t="s">
        <v>99</v>
      </c>
      <c r="AH509" s="46">
        <f>VLOOKUP(AG509,'Money Won'!$A$2:$B$89,2,0)</f>
        <v>10000</v>
      </c>
      <c r="AI509" s="110" t="s">
        <v>138</v>
      </c>
      <c r="AJ509" s="36">
        <f>VLOOKUP(AI509,'Money Won'!$A$2:$B$89,2,0)</f>
        <v>0</v>
      </c>
    </row>
    <row r="510" spans="1:36" x14ac:dyDescent="0.2">
      <c r="A510" s="1">
        <v>59</v>
      </c>
      <c r="B510" s="13" t="s">
        <v>818</v>
      </c>
      <c r="C510" s="13" t="s">
        <v>817</v>
      </c>
      <c r="D510" s="13" t="s">
        <v>498</v>
      </c>
      <c r="E510" s="118" t="s">
        <v>1053</v>
      </c>
      <c r="F510" s="1" t="s">
        <v>1053</v>
      </c>
      <c r="G510" s="32" t="s">
        <v>1053</v>
      </c>
      <c r="H510" s="26">
        <f t="shared" si="7"/>
        <v>1105185</v>
      </c>
      <c r="I510" s="40" t="s">
        <v>54</v>
      </c>
      <c r="J510" s="41">
        <f>VLOOKUP(I510,'Money Won'!$A$2:$B$89,2,0)</f>
        <v>231000</v>
      </c>
      <c r="K510" s="42" t="s">
        <v>31</v>
      </c>
      <c r="L510" s="41">
        <f>VLOOKUP(K510,'Money Won'!$A$2:$B$89,2,0)</f>
        <v>170500</v>
      </c>
      <c r="M510" s="14" t="s">
        <v>68</v>
      </c>
      <c r="N510" s="15">
        <f>VLOOKUP(M510,'Money Won'!$A$2:$B$89,2,0)</f>
        <v>192500</v>
      </c>
      <c r="O510" s="111" t="s">
        <v>103</v>
      </c>
      <c r="P510" s="15">
        <f>VLOOKUP(O510,'Money Won'!$A$2:$B$89,2,0)</f>
        <v>10000</v>
      </c>
      <c r="Q510" s="14" t="s">
        <v>80</v>
      </c>
      <c r="R510" s="15">
        <f>VLOOKUP(Q510,'Money Won'!$A$2:$B$89,2,0)</f>
        <v>76450</v>
      </c>
      <c r="S510" s="16" t="s">
        <v>114</v>
      </c>
      <c r="T510" s="17">
        <f>VLOOKUP(S510,'Money Won'!$A$2:$B$89,2,0)</f>
        <v>35200</v>
      </c>
      <c r="U510" s="116" t="s">
        <v>92</v>
      </c>
      <c r="V510" s="17">
        <f>VLOOKUP(U510,'Money Won'!$A$2:$B$89,2,0)</f>
        <v>10000</v>
      </c>
      <c r="W510" s="16" t="s">
        <v>113</v>
      </c>
      <c r="X510" s="17">
        <f>VLOOKUP(W510,'Money Won'!$A$2:$B$89,2,0)</f>
        <v>192500</v>
      </c>
      <c r="Y510" s="115" t="s">
        <v>44</v>
      </c>
      <c r="Z510" s="19">
        <f>VLOOKUP(Y510,'Money Won'!$A$2:$B$89,2,0)</f>
        <v>10000</v>
      </c>
      <c r="AA510" s="20" t="s">
        <v>131</v>
      </c>
      <c r="AB510" s="19">
        <f>VLOOKUP(AA510,'Money Won'!$A$2:$B$89,2,0)</f>
        <v>27060</v>
      </c>
      <c r="AC510" s="20" t="s">
        <v>26</v>
      </c>
      <c r="AD510" s="19">
        <f>VLOOKUP(AC510,'Money Won'!$A$2:$B$89,2,0)</f>
        <v>93775</v>
      </c>
      <c r="AE510" s="113" t="s">
        <v>27</v>
      </c>
      <c r="AF510" s="46">
        <f>VLOOKUP(AE510,'Money Won'!$A$2:$B$89,2,0)</f>
        <v>10000</v>
      </c>
      <c r="AG510" s="47" t="s">
        <v>28</v>
      </c>
      <c r="AH510" s="46">
        <f>VLOOKUP(AG510,'Money Won'!$A$2:$B$89,2,0)</f>
        <v>46200</v>
      </c>
      <c r="AI510" s="110" t="s">
        <v>136</v>
      </c>
      <c r="AJ510" s="36">
        <f>VLOOKUP(AI510,'Money Won'!$A$2:$B$89,2,0)</f>
        <v>0</v>
      </c>
    </row>
    <row r="511" spans="1:36" x14ac:dyDescent="0.2">
      <c r="A511" s="1">
        <v>523</v>
      </c>
      <c r="B511" s="13" t="s">
        <v>1029</v>
      </c>
      <c r="C511" s="13" t="s">
        <v>1028</v>
      </c>
      <c r="D511" s="13" t="s">
        <v>1029</v>
      </c>
      <c r="E511" s="1" t="s">
        <v>140</v>
      </c>
      <c r="F511" s="1" t="s">
        <v>106</v>
      </c>
      <c r="G511" s="32" t="s">
        <v>106</v>
      </c>
      <c r="H511" s="26">
        <f t="shared" si="7"/>
        <v>1099201</v>
      </c>
      <c r="I511" s="40" t="s">
        <v>22</v>
      </c>
      <c r="J511" s="41">
        <f>VLOOKUP(I511,'Money Won'!$A$2:$B$89,2,0)</f>
        <v>386375</v>
      </c>
      <c r="K511" s="42" t="s">
        <v>97</v>
      </c>
      <c r="L511" s="41">
        <f>VLOOKUP(K511,'Money Won'!$A$2:$B$89,2,0)</f>
        <v>63663</v>
      </c>
      <c r="M511" s="111" t="s">
        <v>43</v>
      </c>
      <c r="N511" s="15">
        <f>VLOOKUP(M511,'Money Won'!$A$2:$B$89,2,0)</f>
        <v>10000</v>
      </c>
      <c r="O511" s="14" t="s">
        <v>47</v>
      </c>
      <c r="P511" s="15">
        <f>VLOOKUP(O511,'Money Won'!$A$2:$B$89,2,0)</f>
        <v>170500</v>
      </c>
      <c r="Q511" s="14" t="s">
        <v>57</v>
      </c>
      <c r="R511" s="15">
        <f>VLOOKUP(Q511,'Money Won'!$A$2:$B$89,2,0)</f>
        <v>63663</v>
      </c>
      <c r="S511" s="16" t="s">
        <v>24</v>
      </c>
      <c r="T511" s="17">
        <f>VLOOKUP(S511,'Money Won'!$A$2:$B$89,2,0)</f>
        <v>46200</v>
      </c>
      <c r="U511" s="16" t="s">
        <v>81</v>
      </c>
      <c r="V511" s="17">
        <f>VLOOKUP(U511,'Money Won'!$A$2:$B$89,2,0)</f>
        <v>76450</v>
      </c>
      <c r="W511" s="116" t="s">
        <v>104</v>
      </c>
      <c r="X511" s="17">
        <f>VLOOKUP(W511,'Money Won'!$A$2:$B$89,2,0)</f>
        <v>10000</v>
      </c>
      <c r="Y511" s="18" t="s">
        <v>64</v>
      </c>
      <c r="Z511" s="19">
        <f>VLOOKUP(Y511,'Money Won'!$A$2:$B$89,2,0)</f>
        <v>93775</v>
      </c>
      <c r="AA511" s="20" t="s">
        <v>26</v>
      </c>
      <c r="AB511" s="19">
        <f>VLOOKUP(AA511,'Money Won'!$A$2:$B$89,2,0)</f>
        <v>93775</v>
      </c>
      <c r="AC511" s="114" t="s">
        <v>91</v>
      </c>
      <c r="AD511" s="19">
        <f>VLOOKUP(AC511,'Money Won'!$A$2:$B$89,2,0)</f>
        <v>10000</v>
      </c>
      <c r="AE511" s="45" t="s">
        <v>95</v>
      </c>
      <c r="AF511" s="46">
        <f>VLOOKUP(AE511,'Money Won'!$A$2:$B$89,2,0)</f>
        <v>28600</v>
      </c>
      <c r="AG511" s="47" t="s">
        <v>28</v>
      </c>
      <c r="AH511" s="46">
        <f>VLOOKUP(AG511,'Money Won'!$A$2:$B$89,2,0)</f>
        <v>46200</v>
      </c>
      <c r="AI511" s="110" t="s">
        <v>138</v>
      </c>
      <c r="AJ511" s="36">
        <f>VLOOKUP(AI511,'Money Won'!$A$2:$B$89,2,0)</f>
        <v>0</v>
      </c>
    </row>
    <row r="512" spans="1:36" x14ac:dyDescent="0.2">
      <c r="A512" s="22">
        <v>228</v>
      </c>
      <c r="B512" s="13" t="s">
        <v>155</v>
      </c>
      <c r="C512" s="13" t="s">
        <v>154</v>
      </c>
      <c r="D512" s="13" t="s">
        <v>155</v>
      </c>
      <c r="E512" s="1" t="s">
        <v>156</v>
      </c>
      <c r="F512" s="1" t="s">
        <v>106</v>
      </c>
      <c r="G512" s="32" t="s">
        <v>106</v>
      </c>
      <c r="H512" s="26">
        <f t="shared" si="7"/>
        <v>1098788</v>
      </c>
      <c r="I512" s="40" t="s">
        <v>54</v>
      </c>
      <c r="J512" s="41">
        <f>VLOOKUP(I512,'Money Won'!$A$2:$B$89,2,0)</f>
        <v>231000</v>
      </c>
      <c r="K512" s="42" t="s">
        <v>31</v>
      </c>
      <c r="L512" s="41">
        <f>VLOOKUP(K512,'Money Won'!$A$2:$B$89,2,0)</f>
        <v>170500</v>
      </c>
      <c r="M512" s="14" t="s">
        <v>46</v>
      </c>
      <c r="N512" s="15">
        <f>VLOOKUP(M512,'Money Won'!$A$2:$B$89,2,0)</f>
        <v>154000</v>
      </c>
      <c r="O512" s="14" t="s">
        <v>57</v>
      </c>
      <c r="P512" s="15">
        <f>VLOOKUP(O512,'Money Won'!$A$2:$B$89,2,0)</f>
        <v>63663</v>
      </c>
      <c r="Q512" s="14" t="s">
        <v>80</v>
      </c>
      <c r="R512" s="15">
        <f>VLOOKUP(Q512,'Money Won'!$A$2:$B$89,2,0)</f>
        <v>76450</v>
      </c>
      <c r="S512" s="16" t="s">
        <v>81</v>
      </c>
      <c r="T512" s="17">
        <f>VLOOKUP(S512,'Money Won'!$A$2:$B$89,2,0)</f>
        <v>76450</v>
      </c>
      <c r="U512" s="16" t="s">
        <v>102</v>
      </c>
      <c r="V512" s="17">
        <f>VLOOKUP(U512,'Money Won'!$A$2:$B$89,2,0)</f>
        <v>128150</v>
      </c>
      <c r="W512" s="16" t="s">
        <v>115</v>
      </c>
      <c r="X512" s="17">
        <f>VLOOKUP(W512,'Money Won'!$A$2:$B$89,2,0)</f>
        <v>46200</v>
      </c>
      <c r="Y512" s="18" t="s">
        <v>64</v>
      </c>
      <c r="Z512" s="19">
        <f>VLOOKUP(Y512,'Money Won'!$A$2:$B$89,2,0)</f>
        <v>93775</v>
      </c>
      <c r="AA512" s="114" t="s">
        <v>126</v>
      </c>
      <c r="AB512" s="19">
        <f>VLOOKUP(AA512,'Money Won'!$A$2:$B$89,2,0)</f>
        <v>10000</v>
      </c>
      <c r="AC512" s="114" t="s">
        <v>91</v>
      </c>
      <c r="AD512" s="19">
        <f>VLOOKUP(AC512,'Money Won'!$A$2:$B$89,2,0)</f>
        <v>10000</v>
      </c>
      <c r="AE512" s="45" t="s">
        <v>95</v>
      </c>
      <c r="AF512" s="46">
        <f>VLOOKUP(AE512,'Money Won'!$A$2:$B$89,2,0)</f>
        <v>28600</v>
      </c>
      <c r="AG512" s="112" t="s">
        <v>27</v>
      </c>
      <c r="AH512" s="46">
        <f>VLOOKUP(AG512,'Money Won'!$A$2:$B$89,2,0)</f>
        <v>10000</v>
      </c>
      <c r="AI512" s="110" t="s">
        <v>135</v>
      </c>
      <c r="AJ512" s="36">
        <f>VLOOKUP(AI512,'Money Won'!$A$2:$B$89,2,0)</f>
        <v>0</v>
      </c>
    </row>
    <row r="513" spans="1:36" x14ac:dyDescent="0.2">
      <c r="A513" s="1">
        <v>484</v>
      </c>
      <c r="B513" s="13" t="s">
        <v>1013</v>
      </c>
      <c r="C513" s="13" t="s">
        <v>1012</v>
      </c>
      <c r="D513" s="13" t="s">
        <v>1013</v>
      </c>
      <c r="E513" s="1" t="s">
        <v>140</v>
      </c>
      <c r="F513" s="1" t="s">
        <v>106</v>
      </c>
      <c r="G513" s="32" t="s">
        <v>106</v>
      </c>
      <c r="H513" s="26">
        <f t="shared" si="7"/>
        <v>1096688</v>
      </c>
      <c r="I513" s="40" t="s">
        <v>97</v>
      </c>
      <c r="J513" s="41">
        <f>VLOOKUP(I513,'Money Won'!$A$2:$B$89,2,0)</f>
        <v>63663</v>
      </c>
      <c r="K513" s="42" t="s">
        <v>63</v>
      </c>
      <c r="L513" s="41">
        <f>VLOOKUP(K513,'Money Won'!$A$2:$B$89,2,0)</f>
        <v>386375</v>
      </c>
      <c r="M513" s="111" t="s">
        <v>103</v>
      </c>
      <c r="N513" s="15">
        <f>VLOOKUP(M513,'Money Won'!$A$2:$B$89,2,0)</f>
        <v>10000</v>
      </c>
      <c r="O513" s="14" t="s">
        <v>47</v>
      </c>
      <c r="P513" s="15">
        <f>VLOOKUP(O513,'Money Won'!$A$2:$B$89,2,0)</f>
        <v>170500</v>
      </c>
      <c r="Q513" s="14" t="s">
        <v>80</v>
      </c>
      <c r="R513" s="15">
        <f>VLOOKUP(Q513,'Money Won'!$A$2:$B$89,2,0)</f>
        <v>76450</v>
      </c>
      <c r="S513" s="116" t="s">
        <v>85</v>
      </c>
      <c r="T513" s="17">
        <f>VLOOKUP(S513,'Money Won'!$A$2:$B$89,2,0)</f>
        <v>10000</v>
      </c>
      <c r="U513" s="16" t="s">
        <v>113</v>
      </c>
      <c r="V513" s="17">
        <f>VLOOKUP(U513,'Money Won'!$A$2:$B$89,2,0)</f>
        <v>192500</v>
      </c>
      <c r="W513" s="16" t="s">
        <v>115</v>
      </c>
      <c r="X513" s="17">
        <f>VLOOKUP(W513,'Money Won'!$A$2:$B$89,2,0)</f>
        <v>46200</v>
      </c>
      <c r="Y513" s="115" t="s">
        <v>122</v>
      </c>
      <c r="Z513" s="19">
        <f>VLOOKUP(Y513,'Money Won'!$A$2:$B$89,2,0)</f>
        <v>10000</v>
      </c>
      <c r="AA513" s="20" t="s">
        <v>33</v>
      </c>
      <c r="AB513" s="19">
        <f>VLOOKUP(AA513,'Money Won'!$A$2:$B$89,2,0)</f>
        <v>46200</v>
      </c>
      <c r="AC513" s="114" t="s">
        <v>123</v>
      </c>
      <c r="AD513" s="19">
        <f>VLOOKUP(AC513,'Money Won'!$A$2:$B$89,2,0)</f>
        <v>10000</v>
      </c>
      <c r="AE513" s="45" t="s">
        <v>28</v>
      </c>
      <c r="AF513" s="46">
        <f>VLOOKUP(AE513,'Money Won'!$A$2:$B$89,2,0)</f>
        <v>46200</v>
      </c>
      <c r="AG513" s="47" t="s">
        <v>95</v>
      </c>
      <c r="AH513" s="46">
        <f>VLOOKUP(AG513,'Money Won'!$A$2:$B$89,2,0)</f>
        <v>28600</v>
      </c>
      <c r="AI513" s="110" t="s">
        <v>133</v>
      </c>
      <c r="AJ513" s="36">
        <f>VLOOKUP(AI513,'Money Won'!$A$2:$B$89,2,0)</f>
        <v>0</v>
      </c>
    </row>
    <row r="514" spans="1:36" x14ac:dyDescent="0.2">
      <c r="A514" s="1">
        <v>404</v>
      </c>
      <c r="B514" s="13" t="s">
        <v>874</v>
      </c>
      <c r="C514" s="13" t="s">
        <v>873</v>
      </c>
      <c r="D514" s="13" t="s">
        <v>874</v>
      </c>
      <c r="E514" s="1" t="s">
        <v>140</v>
      </c>
      <c r="F514" s="1" t="s">
        <v>106</v>
      </c>
      <c r="G514" s="32" t="s">
        <v>106</v>
      </c>
      <c r="H514" s="26">
        <f t="shared" ref="H514:H535" si="8">SUM(J514)+L514+N514+P514+R514+T514+V514+X514+Z514+AB514+AD514+AF514+AH514+AJ514</f>
        <v>1088988</v>
      </c>
      <c r="I514" s="40" t="s">
        <v>21</v>
      </c>
      <c r="J514" s="41">
        <f>VLOOKUP(I514,'Money Won'!$A$2:$B$89,2,0)</f>
        <v>286000</v>
      </c>
      <c r="K514" s="42" t="s">
        <v>31</v>
      </c>
      <c r="L514" s="41">
        <f>VLOOKUP(K514,'Money Won'!$A$2:$B$89,2,0)</f>
        <v>170500</v>
      </c>
      <c r="M514" s="111" t="s">
        <v>103</v>
      </c>
      <c r="N514" s="15">
        <f>VLOOKUP(M514,'Money Won'!$A$2:$B$89,2,0)</f>
        <v>10000</v>
      </c>
      <c r="O514" s="14" t="s">
        <v>83</v>
      </c>
      <c r="P514" s="15">
        <f>VLOOKUP(O514,'Money Won'!$A$2:$B$89,2,0)</f>
        <v>231000</v>
      </c>
      <c r="Q514" s="14" t="s">
        <v>80</v>
      </c>
      <c r="R514" s="15">
        <f>VLOOKUP(Q514,'Money Won'!$A$2:$B$89,2,0)</f>
        <v>76450</v>
      </c>
      <c r="S514" s="16" t="s">
        <v>114</v>
      </c>
      <c r="T514" s="17">
        <f>VLOOKUP(S514,'Money Won'!$A$2:$B$89,2,0)</f>
        <v>35200</v>
      </c>
      <c r="U514" s="116" t="s">
        <v>85</v>
      </c>
      <c r="V514" s="17">
        <f>VLOOKUP(U514,'Money Won'!$A$2:$B$89,2,0)</f>
        <v>10000</v>
      </c>
      <c r="W514" s="116" t="s">
        <v>92</v>
      </c>
      <c r="X514" s="17">
        <f>VLOOKUP(W514,'Money Won'!$A$2:$B$89,2,0)</f>
        <v>10000</v>
      </c>
      <c r="Y514" s="18" t="s">
        <v>64</v>
      </c>
      <c r="Z514" s="19">
        <f>VLOOKUP(Y514,'Money Won'!$A$2:$B$89,2,0)</f>
        <v>93775</v>
      </c>
      <c r="AA514" s="20" t="s">
        <v>125</v>
      </c>
      <c r="AB514" s="19">
        <f>VLOOKUP(AA514,'Money Won'!$A$2:$B$89,2,0)</f>
        <v>63663</v>
      </c>
      <c r="AC514" s="114" t="s">
        <v>129</v>
      </c>
      <c r="AD514" s="19">
        <f>VLOOKUP(AC514,'Money Won'!$A$2:$B$89,2,0)</f>
        <v>10000</v>
      </c>
      <c r="AE514" s="45" t="s">
        <v>28</v>
      </c>
      <c r="AF514" s="46">
        <f>VLOOKUP(AE514,'Money Won'!$A$2:$B$89,2,0)</f>
        <v>46200</v>
      </c>
      <c r="AG514" s="47" t="s">
        <v>87</v>
      </c>
      <c r="AH514" s="46">
        <f>VLOOKUP(AG514,'Money Won'!$A$2:$B$89,2,0)</f>
        <v>46200</v>
      </c>
      <c r="AI514" s="110" t="s">
        <v>136</v>
      </c>
      <c r="AJ514" s="36">
        <f>VLOOKUP(AI514,'Money Won'!$A$2:$B$89,2,0)</f>
        <v>0</v>
      </c>
    </row>
    <row r="515" spans="1:36" x14ac:dyDescent="0.2">
      <c r="A515" s="22">
        <v>259</v>
      </c>
      <c r="B515" s="13" t="s">
        <v>946</v>
      </c>
      <c r="C515" s="13" t="s">
        <v>945</v>
      </c>
      <c r="D515" s="13" t="s">
        <v>946</v>
      </c>
      <c r="E515" s="1" t="s">
        <v>140</v>
      </c>
      <c r="F515" s="1" t="s">
        <v>106</v>
      </c>
      <c r="G515" s="32" t="s">
        <v>106</v>
      </c>
      <c r="H515" s="26">
        <f t="shared" si="8"/>
        <v>1085351</v>
      </c>
      <c r="I515" s="40" t="s">
        <v>54</v>
      </c>
      <c r="J515" s="41">
        <f>VLOOKUP(I515,'Money Won'!$A$2:$B$89,2,0)</f>
        <v>231000</v>
      </c>
      <c r="K515" s="42" t="s">
        <v>31</v>
      </c>
      <c r="L515" s="41">
        <f>VLOOKUP(K515,'Money Won'!$A$2:$B$89,2,0)</f>
        <v>170500</v>
      </c>
      <c r="M515" s="14" t="s">
        <v>68</v>
      </c>
      <c r="N515" s="15">
        <f>VLOOKUP(M515,'Money Won'!$A$2:$B$89,2,0)</f>
        <v>192500</v>
      </c>
      <c r="O515" s="111" t="s">
        <v>43</v>
      </c>
      <c r="P515" s="15">
        <f>VLOOKUP(O515,'Money Won'!$A$2:$B$89,2,0)</f>
        <v>10000</v>
      </c>
      <c r="Q515" s="14" t="s">
        <v>80</v>
      </c>
      <c r="R515" s="15">
        <f>VLOOKUP(Q515,'Money Won'!$A$2:$B$89,2,0)</f>
        <v>76450</v>
      </c>
      <c r="S515" s="16" t="s">
        <v>114</v>
      </c>
      <c r="T515" s="17">
        <f>VLOOKUP(S515,'Money Won'!$A$2:$B$89,2,0)</f>
        <v>35200</v>
      </c>
      <c r="U515" s="16" t="s">
        <v>23</v>
      </c>
      <c r="V515" s="17">
        <f>VLOOKUP(U515,'Money Won'!$A$2:$B$89,2,0)</f>
        <v>63663</v>
      </c>
      <c r="W515" s="16" t="s">
        <v>115</v>
      </c>
      <c r="X515" s="17">
        <f>VLOOKUP(W515,'Money Won'!$A$2:$B$89,2,0)</f>
        <v>46200</v>
      </c>
      <c r="Y515" s="115" t="s">
        <v>120</v>
      </c>
      <c r="Z515" s="19">
        <f>VLOOKUP(Y515,'Money Won'!$A$2:$B$89,2,0)</f>
        <v>10000</v>
      </c>
      <c r="AA515" s="20" t="s">
        <v>125</v>
      </c>
      <c r="AB515" s="19">
        <f>VLOOKUP(AA515,'Money Won'!$A$2:$B$89,2,0)</f>
        <v>63663</v>
      </c>
      <c r="AC515" s="20" t="s">
        <v>26</v>
      </c>
      <c r="AD515" s="19">
        <f>VLOOKUP(AC515,'Money Won'!$A$2:$B$89,2,0)</f>
        <v>93775</v>
      </c>
      <c r="AE515" s="45" t="s">
        <v>28</v>
      </c>
      <c r="AF515" s="46">
        <f>VLOOKUP(AE515,'Money Won'!$A$2:$B$89,2,0)</f>
        <v>46200</v>
      </c>
      <c r="AG515" s="47" t="s">
        <v>87</v>
      </c>
      <c r="AH515" s="46">
        <f>VLOOKUP(AG515,'Money Won'!$A$2:$B$89,2,0)</f>
        <v>46200</v>
      </c>
      <c r="AI515" s="110" t="s">
        <v>136</v>
      </c>
      <c r="AJ515" s="36">
        <f>VLOOKUP(AI515,'Money Won'!$A$2:$B$89,2,0)</f>
        <v>0</v>
      </c>
    </row>
    <row r="516" spans="1:36" x14ac:dyDescent="0.2">
      <c r="A516" s="1">
        <v>337</v>
      </c>
      <c r="B516" s="13" t="s">
        <v>380</v>
      </c>
      <c r="C516" s="13" t="s">
        <v>379</v>
      </c>
      <c r="D516" s="13" t="s">
        <v>380</v>
      </c>
      <c r="E516" s="1" t="s">
        <v>140</v>
      </c>
      <c r="F516" s="1" t="s">
        <v>106</v>
      </c>
      <c r="G516" s="32" t="s">
        <v>106</v>
      </c>
      <c r="H516" s="26">
        <f t="shared" si="8"/>
        <v>1074210</v>
      </c>
      <c r="I516" s="40" t="s">
        <v>63</v>
      </c>
      <c r="J516" s="41">
        <f>VLOOKUP(I516,'Money Won'!$A$2:$B$89,2,0)</f>
        <v>386375</v>
      </c>
      <c r="K516" s="42" t="s">
        <v>54</v>
      </c>
      <c r="L516" s="41">
        <f>VLOOKUP(K516,'Money Won'!$A$2:$B$89,2,0)</f>
        <v>231000</v>
      </c>
      <c r="M516" s="111" t="s">
        <v>103</v>
      </c>
      <c r="N516" s="15">
        <f>VLOOKUP(M516,'Money Won'!$A$2:$B$89,2,0)</f>
        <v>10000</v>
      </c>
      <c r="O516" s="14" t="s">
        <v>80</v>
      </c>
      <c r="P516" s="15">
        <f>VLOOKUP(O516,'Money Won'!$A$2:$B$89,2,0)</f>
        <v>76450</v>
      </c>
      <c r="Q516" s="111" t="s">
        <v>72</v>
      </c>
      <c r="R516" s="15">
        <f>VLOOKUP(Q516,'Money Won'!$A$2:$B$89,2,0)</f>
        <v>10000</v>
      </c>
      <c r="S516" s="16" t="s">
        <v>114</v>
      </c>
      <c r="T516" s="17">
        <f>VLOOKUP(S516,'Money Won'!$A$2:$B$89,2,0)</f>
        <v>35200</v>
      </c>
      <c r="U516" s="116" t="s">
        <v>85</v>
      </c>
      <c r="V516" s="17">
        <f>VLOOKUP(U516,'Money Won'!$A$2:$B$89,2,0)</f>
        <v>10000</v>
      </c>
      <c r="W516" s="16" t="s">
        <v>88</v>
      </c>
      <c r="X516" s="17">
        <f>VLOOKUP(W516,'Money Won'!$A$2:$B$89,2,0)</f>
        <v>128150</v>
      </c>
      <c r="Y516" s="18" t="s">
        <v>26</v>
      </c>
      <c r="Z516" s="19">
        <f>VLOOKUP(Y516,'Money Won'!$A$2:$B$89,2,0)</f>
        <v>93775</v>
      </c>
      <c r="AA516" s="114" t="s">
        <v>122</v>
      </c>
      <c r="AB516" s="19">
        <f>VLOOKUP(AA516,'Money Won'!$A$2:$B$89,2,0)</f>
        <v>10000</v>
      </c>
      <c r="AC516" s="20" t="s">
        <v>131</v>
      </c>
      <c r="AD516" s="19">
        <f>VLOOKUP(AC516,'Money Won'!$A$2:$B$89,2,0)</f>
        <v>27060</v>
      </c>
      <c r="AE516" s="113" t="s">
        <v>27</v>
      </c>
      <c r="AF516" s="46">
        <f>VLOOKUP(AE516,'Money Won'!$A$2:$B$89,2,0)</f>
        <v>10000</v>
      </c>
      <c r="AG516" s="47" t="s">
        <v>87</v>
      </c>
      <c r="AH516" s="46">
        <f>VLOOKUP(AG516,'Money Won'!$A$2:$B$89,2,0)</f>
        <v>46200</v>
      </c>
      <c r="AI516" s="110" t="s">
        <v>135</v>
      </c>
      <c r="AJ516" s="36">
        <f>VLOOKUP(AI516,'Money Won'!$A$2:$B$89,2,0)</f>
        <v>0</v>
      </c>
    </row>
    <row r="517" spans="1:36" x14ac:dyDescent="0.2">
      <c r="A517" s="1">
        <v>202</v>
      </c>
      <c r="B517" s="13" t="s">
        <v>1061</v>
      </c>
      <c r="C517" s="13" t="s">
        <v>1060</v>
      </c>
      <c r="D517" s="13" t="s">
        <v>358</v>
      </c>
      <c r="E517" s="1" t="s">
        <v>140</v>
      </c>
      <c r="F517" s="1" t="s">
        <v>106</v>
      </c>
      <c r="G517" s="32" t="s">
        <v>106</v>
      </c>
      <c r="H517" s="26">
        <f t="shared" si="8"/>
        <v>1061818</v>
      </c>
      <c r="I517" s="40" t="s">
        <v>97</v>
      </c>
      <c r="J517" s="41">
        <f>VLOOKUP(I517,'Money Won'!$A$2:$B$89,2,0)</f>
        <v>63663</v>
      </c>
      <c r="K517" s="42" t="s">
        <v>52</v>
      </c>
      <c r="L517" s="41">
        <f>VLOOKUP(K517,'Money Won'!$A$2:$B$89,2,0)</f>
        <v>55275</v>
      </c>
      <c r="M517" s="14" t="s">
        <v>68</v>
      </c>
      <c r="N517" s="15">
        <f>VLOOKUP(M517,'Money Won'!$A$2:$B$89,2,0)</f>
        <v>192500</v>
      </c>
      <c r="O517" s="14" t="s">
        <v>25</v>
      </c>
      <c r="P517" s="15">
        <f>VLOOKUP(O517,'Money Won'!$A$2:$B$89,2,0)</f>
        <v>528000</v>
      </c>
      <c r="Q517" s="111" t="s">
        <v>72</v>
      </c>
      <c r="R517" s="15">
        <f>VLOOKUP(Q517,'Money Won'!$A$2:$B$89,2,0)</f>
        <v>10000</v>
      </c>
      <c r="S517" s="16" t="s">
        <v>117</v>
      </c>
      <c r="T517" s="17">
        <f>VLOOKUP(S517,'Money Won'!$A$2:$B$89,2,0)</f>
        <v>35200</v>
      </c>
      <c r="U517" s="16" t="s">
        <v>118</v>
      </c>
      <c r="V517" s="17">
        <f>VLOOKUP(U517,'Money Won'!$A$2:$B$89,2,0)</f>
        <v>27720</v>
      </c>
      <c r="W517" s="16" t="s">
        <v>115</v>
      </c>
      <c r="X517" s="17">
        <f>VLOOKUP(W517,'Money Won'!$A$2:$B$89,2,0)</f>
        <v>46200</v>
      </c>
      <c r="Y517" s="18" t="s">
        <v>131</v>
      </c>
      <c r="Z517" s="19">
        <f>VLOOKUP(Y517,'Money Won'!$A$2:$B$89,2,0)</f>
        <v>27060</v>
      </c>
      <c r="AA517" s="114" t="s">
        <v>123</v>
      </c>
      <c r="AB517" s="19">
        <f>VLOOKUP(AA517,'Money Won'!$A$2:$B$89,2,0)</f>
        <v>10000</v>
      </c>
      <c r="AC517" s="114" t="s">
        <v>129</v>
      </c>
      <c r="AD517" s="19">
        <f>VLOOKUP(AC517,'Money Won'!$A$2:$B$89,2,0)</f>
        <v>10000</v>
      </c>
      <c r="AE517" s="113" t="s">
        <v>27</v>
      </c>
      <c r="AF517" s="46">
        <f>VLOOKUP(AE517,'Money Won'!$A$2:$B$89,2,0)</f>
        <v>10000</v>
      </c>
      <c r="AG517" s="47" t="s">
        <v>28</v>
      </c>
      <c r="AH517" s="46">
        <f>VLOOKUP(AG517,'Money Won'!$A$2:$B$89,2,0)</f>
        <v>46200</v>
      </c>
      <c r="AI517" s="110" t="s">
        <v>135</v>
      </c>
      <c r="AJ517" s="36">
        <f>VLOOKUP(AI517,'Money Won'!$A$2:$B$89,2,0)</f>
        <v>0</v>
      </c>
    </row>
    <row r="518" spans="1:36" x14ac:dyDescent="0.2">
      <c r="A518" s="22">
        <v>184</v>
      </c>
      <c r="B518" s="13" t="s">
        <v>824</v>
      </c>
      <c r="C518" s="13" t="s">
        <v>823</v>
      </c>
      <c r="D518" s="13" t="s">
        <v>826</v>
      </c>
      <c r="E518" s="1" t="s">
        <v>156</v>
      </c>
      <c r="F518" s="1" t="s">
        <v>106</v>
      </c>
      <c r="G518" s="32" t="s">
        <v>106</v>
      </c>
      <c r="H518" s="26">
        <f t="shared" si="8"/>
        <v>1053660</v>
      </c>
      <c r="I518" s="40" t="s">
        <v>54</v>
      </c>
      <c r="J518" s="41">
        <f>VLOOKUP(I518,'Money Won'!$A$2:$B$89,2,0)</f>
        <v>231000</v>
      </c>
      <c r="K518" s="42" t="s">
        <v>31</v>
      </c>
      <c r="L518" s="41">
        <f>VLOOKUP(K518,'Money Won'!$A$2:$B$89,2,0)</f>
        <v>170500</v>
      </c>
      <c r="M518" s="14" t="s">
        <v>68</v>
      </c>
      <c r="N518" s="15">
        <f>VLOOKUP(M518,'Money Won'!$A$2:$B$89,2,0)</f>
        <v>192500</v>
      </c>
      <c r="O518" s="14" t="s">
        <v>42</v>
      </c>
      <c r="P518" s="15">
        <f>VLOOKUP(O518,'Money Won'!$A$2:$B$89,2,0)</f>
        <v>46200</v>
      </c>
      <c r="Q518" s="14" t="s">
        <v>80</v>
      </c>
      <c r="R518" s="15">
        <f>VLOOKUP(Q518,'Money Won'!$A$2:$B$89,2,0)</f>
        <v>76450</v>
      </c>
      <c r="S518" s="116" t="s">
        <v>92</v>
      </c>
      <c r="T518" s="17">
        <f>VLOOKUP(S518,'Money Won'!$A$2:$B$89,2,0)</f>
        <v>10000</v>
      </c>
      <c r="U518" s="116" t="s">
        <v>71</v>
      </c>
      <c r="V518" s="17">
        <f>VLOOKUP(U518,'Money Won'!$A$2:$B$89,2,0)</f>
        <v>10000</v>
      </c>
      <c r="W518" s="16" t="s">
        <v>115</v>
      </c>
      <c r="X518" s="17">
        <f>VLOOKUP(W518,'Money Won'!$A$2:$B$89,2,0)</f>
        <v>46200</v>
      </c>
      <c r="Y518" s="18" t="s">
        <v>64</v>
      </c>
      <c r="Z518" s="19">
        <f>VLOOKUP(Y518,'Money Won'!$A$2:$B$89,2,0)</f>
        <v>93775</v>
      </c>
      <c r="AA518" s="20" t="s">
        <v>131</v>
      </c>
      <c r="AB518" s="19">
        <f>VLOOKUP(AA518,'Money Won'!$A$2:$B$89,2,0)</f>
        <v>27060</v>
      </c>
      <c r="AC518" s="20" t="s">
        <v>26</v>
      </c>
      <c r="AD518" s="19">
        <f>VLOOKUP(AC518,'Money Won'!$A$2:$B$89,2,0)</f>
        <v>93775</v>
      </c>
      <c r="AE518" s="112" t="s">
        <v>96</v>
      </c>
      <c r="AF518" s="46">
        <f>VLOOKUP(AE518,'Money Won'!$A$2:$B$89,2,0)</f>
        <v>10000</v>
      </c>
      <c r="AG518" s="47" t="s">
        <v>87</v>
      </c>
      <c r="AH518" s="46">
        <f>VLOOKUP(AG518,'Money Won'!$A$2:$B$89,2,0)</f>
        <v>46200</v>
      </c>
      <c r="AI518" s="110" t="s">
        <v>136</v>
      </c>
      <c r="AJ518" s="36">
        <f>VLOOKUP(AI518,'Money Won'!$A$2:$B$89,2,0)</f>
        <v>0</v>
      </c>
    </row>
    <row r="519" spans="1:36" x14ac:dyDescent="0.2">
      <c r="A519" s="1">
        <v>532</v>
      </c>
      <c r="B519" s="13" t="s">
        <v>1099</v>
      </c>
      <c r="C519" s="13" t="s">
        <v>1100</v>
      </c>
      <c r="D519" s="13" t="s">
        <v>292</v>
      </c>
      <c r="E519" s="1" t="s">
        <v>1054</v>
      </c>
      <c r="F519" s="1" t="s">
        <v>1054</v>
      </c>
      <c r="G519" s="32" t="s">
        <v>1054</v>
      </c>
      <c r="H519" s="26">
        <f t="shared" si="8"/>
        <v>1045950</v>
      </c>
      <c r="I519" s="40" t="s">
        <v>38</v>
      </c>
      <c r="J519" s="41">
        <f>VLOOKUP(I519,'Money Won'!$A$2:$B$89,2,0)</f>
        <v>128150</v>
      </c>
      <c r="K519" s="42" t="s">
        <v>54</v>
      </c>
      <c r="L519" s="41">
        <f>VLOOKUP(K519,'Money Won'!$A$2:$B$89,2,0)</f>
        <v>231000</v>
      </c>
      <c r="M519" s="14" t="s">
        <v>68</v>
      </c>
      <c r="N519" s="15">
        <f>VLOOKUP(M519,'Money Won'!$A$2:$B$89,2,0)</f>
        <v>192500</v>
      </c>
      <c r="O519" s="14" t="s">
        <v>42</v>
      </c>
      <c r="P519" s="15">
        <f>VLOOKUP(O519,'Money Won'!$A$2:$B$89,2,0)</f>
        <v>46200</v>
      </c>
      <c r="Q519" s="14" t="s">
        <v>47</v>
      </c>
      <c r="R519" s="15">
        <f>VLOOKUP(Q519,'Money Won'!$A$2:$B$89,2,0)</f>
        <v>170500</v>
      </c>
      <c r="S519" s="16" t="s">
        <v>24</v>
      </c>
      <c r="T519" s="17">
        <f>VLOOKUP(S519,'Money Won'!$A$2:$B$89,2,0)</f>
        <v>46200</v>
      </c>
      <c r="U519" s="116" t="s">
        <v>85</v>
      </c>
      <c r="V519" s="17">
        <f>VLOOKUP(U519,'Money Won'!$A$2:$B$89,2,0)</f>
        <v>10000</v>
      </c>
      <c r="W519" s="16" t="s">
        <v>117</v>
      </c>
      <c r="X519" s="17">
        <f>VLOOKUP(W519,'Money Won'!$A$2:$B$89,2,0)</f>
        <v>35200</v>
      </c>
      <c r="Y519" s="115" t="s">
        <v>44</v>
      </c>
      <c r="Z519" s="19">
        <f>VLOOKUP(Y519,'Money Won'!$A$2:$B$89,2,0)</f>
        <v>10000</v>
      </c>
      <c r="AA519" s="114" t="s">
        <v>129</v>
      </c>
      <c r="AB519" s="19">
        <f>VLOOKUP(AA519,'Money Won'!$A$2:$B$89,2,0)</f>
        <v>10000</v>
      </c>
      <c r="AC519" s="114" t="s">
        <v>123</v>
      </c>
      <c r="AD519" s="19">
        <f>VLOOKUP(AC519,'Money Won'!$A$2:$B$89,2,0)</f>
        <v>10000</v>
      </c>
      <c r="AE519" s="45" t="s">
        <v>28</v>
      </c>
      <c r="AF519" s="46">
        <f>VLOOKUP(AE519,'Money Won'!$A$2:$B$89,2,0)</f>
        <v>46200</v>
      </c>
      <c r="AG519" s="112" t="s">
        <v>27</v>
      </c>
      <c r="AH519" s="46">
        <f>VLOOKUP(AG519,'Money Won'!$A$2:$B$89,2,0)</f>
        <v>10000</v>
      </c>
      <c r="AI519" s="35" t="s">
        <v>134</v>
      </c>
      <c r="AJ519" s="36">
        <f>VLOOKUP(AI519,'Money Won'!$A$2:$B$89,2,0)</f>
        <v>100000</v>
      </c>
    </row>
    <row r="520" spans="1:36" x14ac:dyDescent="0.2">
      <c r="A520" s="1">
        <v>434</v>
      </c>
      <c r="B520" s="13" t="s">
        <v>899</v>
      </c>
      <c r="C520" s="13" t="s">
        <v>898</v>
      </c>
      <c r="D520" s="13" t="s">
        <v>899</v>
      </c>
      <c r="E520" s="1" t="s">
        <v>140</v>
      </c>
      <c r="F520" s="1" t="s">
        <v>106</v>
      </c>
      <c r="G520" s="32" t="s">
        <v>106</v>
      </c>
      <c r="H520" s="26">
        <f t="shared" si="8"/>
        <v>1044400</v>
      </c>
      <c r="I520" s="40" t="s">
        <v>21</v>
      </c>
      <c r="J520" s="41">
        <f>VLOOKUP(I520,'Money Won'!$A$2:$B$89,2,0)</f>
        <v>286000</v>
      </c>
      <c r="K520" s="42" t="s">
        <v>31</v>
      </c>
      <c r="L520" s="41">
        <f>VLOOKUP(K520,'Money Won'!$A$2:$B$89,2,0)</f>
        <v>170500</v>
      </c>
      <c r="M520" s="14" t="s">
        <v>68</v>
      </c>
      <c r="N520" s="15">
        <f>VLOOKUP(M520,'Money Won'!$A$2:$B$89,2,0)</f>
        <v>192500</v>
      </c>
      <c r="O520" s="111" t="s">
        <v>43</v>
      </c>
      <c r="P520" s="15">
        <f>VLOOKUP(O520,'Money Won'!$A$2:$B$89,2,0)</f>
        <v>10000</v>
      </c>
      <c r="Q520" s="14" t="s">
        <v>80</v>
      </c>
      <c r="R520" s="15">
        <f>VLOOKUP(Q520,'Money Won'!$A$2:$B$89,2,0)</f>
        <v>76450</v>
      </c>
      <c r="S520" s="16" t="s">
        <v>114</v>
      </c>
      <c r="T520" s="17">
        <f>VLOOKUP(S520,'Money Won'!$A$2:$B$89,2,0)</f>
        <v>35200</v>
      </c>
      <c r="U520" s="116" t="s">
        <v>92</v>
      </c>
      <c r="V520" s="17">
        <f>VLOOKUP(U520,'Money Won'!$A$2:$B$89,2,0)</f>
        <v>10000</v>
      </c>
      <c r="W520" s="116" t="s">
        <v>104</v>
      </c>
      <c r="X520" s="17">
        <f>VLOOKUP(W520,'Money Won'!$A$2:$B$89,2,0)</f>
        <v>10000</v>
      </c>
      <c r="Y520" s="115" t="s">
        <v>44</v>
      </c>
      <c r="Z520" s="19">
        <f>VLOOKUP(Y520,'Money Won'!$A$2:$B$89,2,0)</f>
        <v>10000</v>
      </c>
      <c r="AA520" s="20" t="s">
        <v>26</v>
      </c>
      <c r="AB520" s="19">
        <f>VLOOKUP(AA520,'Money Won'!$A$2:$B$89,2,0)</f>
        <v>93775</v>
      </c>
      <c r="AC520" s="20" t="s">
        <v>82</v>
      </c>
      <c r="AD520" s="19">
        <f>VLOOKUP(AC520,'Money Won'!$A$2:$B$89,2,0)</f>
        <v>93775</v>
      </c>
      <c r="AE520" s="113" t="s">
        <v>27</v>
      </c>
      <c r="AF520" s="46">
        <f>VLOOKUP(AE520,'Money Won'!$A$2:$B$89,2,0)</f>
        <v>10000</v>
      </c>
      <c r="AG520" s="47" t="s">
        <v>28</v>
      </c>
      <c r="AH520" s="46">
        <f>VLOOKUP(AG520,'Money Won'!$A$2:$B$89,2,0)</f>
        <v>46200</v>
      </c>
      <c r="AI520" s="110" t="s">
        <v>137</v>
      </c>
      <c r="AJ520" s="36">
        <f>VLOOKUP(AI520,'Money Won'!$A$2:$B$89,2,0)</f>
        <v>0</v>
      </c>
    </row>
    <row r="521" spans="1:36" x14ac:dyDescent="0.2">
      <c r="A521" s="22">
        <v>436</v>
      </c>
      <c r="B521" s="13" t="s">
        <v>410</v>
      </c>
      <c r="C521" s="13" t="s">
        <v>409</v>
      </c>
      <c r="D521" s="13" t="s">
        <v>410</v>
      </c>
      <c r="E521" s="1" t="s">
        <v>140</v>
      </c>
      <c r="F521" s="1" t="s">
        <v>106</v>
      </c>
      <c r="G521" s="32" t="s">
        <v>106</v>
      </c>
      <c r="H521" s="26">
        <f t="shared" si="8"/>
        <v>1038175</v>
      </c>
      <c r="I521" s="40" t="s">
        <v>21</v>
      </c>
      <c r="J521" s="41">
        <f>VLOOKUP(I521,'Money Won'!$A$2:$B$89,2,0)</f>
        <v>286000</v>
      </c>
      <c r="K521" s="42" t="s">
        <v>31</v>
      </c>
      <c r="L521" s="41">
        <f>VLOOKUP(K521,'Money Won'!$A$2:$B$89,2,0)</f>
        <v>170500</v>
      </c>
      <c r="M521" s="14" t="s">
        <v>68</v>
      </c>
      <c r="N521" s="15">
        <f>VLOOKUP(M521,'Money Won'!$A$2:$B$89,2,0)</f>
        <v>192500</v>
      </c>
      <c r="O521" s="14" t="s">
        <v>46</v>
      </c>
      <c r="P521" s="15">
        <f>VLOOKUP(O521,'Money Won'!$A$2:$B$89,2,0)</f>
        <v>154000</v>
      </c>
      <c r="Q521" s="111" t="s">
        <v>43</v>
      </c>
      <c r="R521" s="15">
        <f>VLOOKUP(Q521,'Money Won'!$A$2:$B$89,2,0)</f>
        <v>10000</v>
      </c>
      <c r="S521" s="16" t="s">
        <v>114</v>
      </c>
      <c r="T521" s="17">
        <f>VLOOKUP(S521,'Money Won'!$A$2:$B$89,2,0)</f>
        <v>35200</v>
      </c>
      <c r="U521" s="116" t="s">
        <v>92</v>
      </c>
      <c r="V521" s="17">
        <f>VLOOKUP(U521,'Money Won'!$A$2:$B$89,2,0)</f>
        <v>10000</v>
      </c>
      <c r="W521" s="116" t="s">
        <v>104</v>
      </c>
      <c r="X521" s="17">
        <f>VLOOKUP(W521,'Money Won'!$A$2:$B$89,2,0)</f>
        <v>10000</v>
      </c>
      <c r="Y521" s="18" t="s">
        <v>26</v>
      </c>
      <c r="Z521" s="19">
        <f>VLOOKUP(Y521,'Money Won'!$A$2:$B$89,2,0)</f>
        <v>93775</v>
      </c>
      <c r="AA521" s="114" t="s">
        <v>123</v>
      </c>
      <c r="AB521" s="19">
        <f>VLOOKUP(AA521,'Money Won'!$A$2:$B$89,2,0)</f>
        <v>10000</v>
      </c>
      <c r="AC521" s="114" t="s">
        <v>129</v>
      </c>
      <c r="AD521" s="19">
        <f>VLOOKUP(AC521,'Money Won'!$A$2:$B$89,2,0)</f>
        <v>10000</v>
      </c>
      <c r="AE521" s="113" t="s">
        <v>27</v>
      </c>
      <c r="AF521" s="46">
        <f>VLOOKUP(AE521,'Money Won'!$A$2:$B$89,2,0)</f>
        <v>10000</v>
      </c>
      <c r="AG521" s="47" t="s">
        <v>28</v>
      </c>
      <c r="AH521" s="46">
        <f>VLOOKUP(AG521,'Money Won'!$A$2:$B$89,2,0)</f>
        <v>46200</v>
      </c>
      <c r="AI521" s="110" t="s">
        <v>136</v>
      </c>
      <c r="AJ521" s="36">
        <f>VLOOKUP(AI521,'Money Won'!$A$2:$B$89,2,0)</f>
        <v>0</v>
      </c>
    </row>
    <row r="522" spans="1:36" x14ac:dyDescent="0.2">
      <c r="A522" s="1">
        <v>190</v>
      </c>
      <c r="B522" s="13" t="s">
        <v>1003</v>
      </c>
      <c r="C522" s="13" t="s">
        <v>1002</v>
      </c>
      <c r="D522" s="13" t="s">
        <v>1003</v>
      </c>
      <c r="E522" s="1" t="s">
        <v>140</v>
      </c>
      <c r="F522" s="1" t="s">
        <v>106</v>
      </c>
      <c r="G522" s="32" t="s">
        <v>106</v>
      </c>
      <c r="H522" s="26">
        <f t="shared" si="8"/>
        <v>1030698</v>
      </c>
      <c r="I522" s="40" t="s">
        <v>97</v>
      </c>
      <c r="J522" s="41">
        <f>VLOOKUP(I522,'Money Won'!$A$2:$B$89,2,0)</f>
        <v>63663</v>
      </c>
      <c r="K522" s="42" t="s">
        <v>31</v>
      </c>
      <c r="L522" s="41">
        <f>VLOOKUP(K522,'Money Won'!$A$2:$B$89,2,0)</f>
        <v>170500</v>
      </c>
      <c r="M522" s="111" t="s">
        <v>43</v>
      </c>
      <c r="N522" s="15">
        <f>VLOOKUP(M522,'Money Won'!$A$2:$B$89,2,0)</f>
        <v>10000</v>
      </c>
      <c r="O522" s="14" t="s">
        <v>80</v>
      </c>
      <c r="P522" s="15">
        <f>VLOOKUP(O522,'Money Won'!$A$2:$B$89,2,0)</f>
        <v>76450</v>
      </c>
      <c r="Q522" s="14" t="s">
        <v>60</v>
      </c>
      <c r="R522" s="15">
        <f>VLOOKUP(Q522,'Money Won'!$A$2:$B$89,2,0)</f>
        <v>386375</v>
      </c>
      <c r="S522" s="16" t="s">
        <v>114</v>
      </c>
      <c r="T522" s="17">
        <f>VLOOKUP(S522,'Money Won'!$A$2:$B$89,2,0)</f>
        <v>35200</v>
      </c>
      <c r="U522" s="16" t="s">
        <v>78</v>
      </c>
      <c r="V522" s="17">
        <f>VLOOKUP(U522,'Money Won'!$A$2:$B$89,2,0)</f>
        <v>55275</v>
      </c>
      <c r="W522" s="16" t="s">
        <v>115</v>
      </c>
      <c r="X522" s="17">
        <f>VLOOKUP(W522,'Money Won'!$A$2:$B$89,2,0)</f>
        <v>46200</v>
      </c>
      <c r="Y522" s="115" t="s">
        <v>120</v>
      </c>
      <c r="Z522" s="19">
        <f>VLOOKUP(Y522,'Money Won'!$A$2:$B$89,2,0)</f>
        <v>10000</v>
      </c>
      <c r="AA522" s="20" t="s">
        <v>26</v>
      </c>
      <c r="AB522" s="19">
        <f>VLOOKUP(AA522,'Money Won'!$A$2:$B$89,2,0)</f>
        <v>93775</v>
      </c>
      <c r="AC522" s="20" t="s">
        <v>131</v>
      </c>
      <c r="AD522" s="19">
        <f>VLOOKUP(AC522,'Money Won'!$A$2:$B$89,2,0)</f>
        <v>27060</v>
      </c>
      <c r="AE522" s="113" t="s">
        <v>27</v>
      </c>
      <c r="AF522" s="46">
        <f>VLOOKUP(AE522,'Money Won'!$A$2:$B$89,2,0)</f>
        <v>10000</v>
      </c>
      <c r="AG522" s="47" t="s">
        <v>28</v>
      </c>
      <c r="AH522" s="46">
        <f>VLOOKUP(AG522,'Money Won'!$A$2:$B$89,2,0)</f>
        <v>46200</v>
      </c>
      <c r="AI522" s="110" t="s">
        <v>136</v>
      </c>
      <c r="AJ522" s="36">
        <f>VLOOKUP(AI522,'Money Won'!$A$2:$B$89,2,0)</f>
        <v>0</v>
      </c>
    </row>
    <row r="523" spans="1:36" x14ac:dyDescent="0.2">
      <c r="A523" s="1">
        <v>408</v>
      </c>
      <c r="B523" s="13" t="s">
        <v>231</v>
      </c>
      <c r="C523" s="13" t="s">
        <v>230</v>
      </c>
      <c r="D523" s="13" t="s">
        <v>231</v>
      </c>
      <c r="E523" s="1" t="s">
        <v>140</v>
      </c>
      <c r="F523" s="1" t="s">
        <v>106</v>
      </c>
      <c r="G523" s="32" t="s">
        <v>106</v>
      </c>
      <c r="H523" s="26">
        <f t="shared" si="8"/>
        <v>1016151</v>
      </c>
      <c r="I523" s="40" t="s">
        <v>97</v>
      </c>
      <c r="J523" s="41">
        <f>VLOOKUP(I523,'Money Won'!$A$2:$B$89,2,0)</f>
        <v>63663</v>
      </c>
      <c r="K523" s="42" t="s">
        <v>21</v>
      </c>
      <c r="L523" s="41">
        <f>VLOOKUP(K523,'Money Won'!$A$2:$B$89,2,0)</f>
        <v>286000</v>
      </c>
      <c r="M523" s="14" t="s">
        <v>74</v>
      </c>
      <c r="N523" s="15">
        <f>VLOOKUP(M523,'Money Won'!$A$2:$B$89,2,0)</f>
        <v>93775</v>
      </c>
      <c r="O523" s="14" t="s">
        <v>47</v>
      </c>
      <c r="P523" s="15">
        <f>VLOOKUP(O523,'Money Won'!$A$2:$B$89,2,0)</f>
        <v>170500</v>
      </c>
      <c r="Q523" s="111" t="s">
        <v>43</v>
      </c>
      <c r="R523" s="15">
        <f>VLOOKUP(Q523,'Money Won'!$A$2:$B$89,2,0)</f>
        <v>10000</v>
      </c>
      <c r="S523" s="16" t="s">
        <v>23</v>
      </c>
      <c r="T523" s="17">
        <f>VLOOKUP(S523,'Money Won'!$A$2:$B$89,2,0)</f>
        <v>63663</v>
      </c>
      <c r="U523" s="116" t="s">
        <v>92</v>
      </c>
      <c r="V523" s="17">
        <f>VLOOKUP(U523,'Money Won'!$A$2:$B$89,2,0)</f>
        <v>10000</v>
      </c>
      <c r="W523" s="16" t="s">
        <v>115</v>
      </c>
      <c r="X523" s="17">
        <f>VLOOKUP(W523,'Money Won'!$A$2:$B$89,2,0)</f>
        <v>46200</v>
      </c>
      <c r="Y523" s="115" t="s">
        <v>44</v>
      </c>
      <c r="Z523" s="19">
        <f>VLOOKUP(Y523,'Money Won'!$A$2:$B$89,2,0)</f>
        <v>10000</v>
      </c>
      <c r="AA523" s="20" t="s">
        <v>26</v>
      </c>
      <c r="AB523" s="19">
        <f>VLOOKUP(AA523,'Money Won'!$A$2:$B$89,2,0)</f>
        <v>93775</v>
      </c>
      <c r="AC523" s="20" t="s">
        <v>82</v>
      </c>
      <c r="AD523" s="19">
        <f>VLOOKUP(AC523,'Money Won'!$A$2:$B$89,2,0)</f>
        <v>93775</v>
      </c>
      <c r="AE523" s="45" t="s">
        <v>95</v>
      </c>
      <c r="AF523" s="46">
        <f>VLOOKUP(AE523,'Money Won'!$A$2:$B$89,2,0)</f>
        <v>28600</v>
      </c>
      <c r="AG523" s="47" t="s">
        <v>28</v>
      </c>
      <c r="AH523" s="46">
        <f>VLOOKUP(AG523,'Money Won'!$A$2:$B$89,2,0)</f>
        <v>46200</v>
      </c>
      <c r="AI523" s="110" t="s">
        <v>135</v>
      </c>
      <c r="AJ523" s="36">
        <f>VLOOKUP(AI523,'Money Won'!$A$2:$B$89,2,0)</f>
        <v>0</v>
      </c>
    </row>
    <row r="524" spans="1:36" x14ac:dyDescent="0.2">
      <c r="A524" s="22">
        <v>183</v>
      </c>
      <c r="B524" s="13" t="s">
        <v>939</v>
      </c>
      <c r="C524" s="13" t="s">
        <v>938</v>
      </c>
      <c r="D524" s="13" t="s">
        <v>939</v>
      </c>
      <c r="E524" s="1" t="s">
        <v>140</v>
      </c>
      <c r="F524" s="1" t="s">
        <v>106</v>
      </c>
      <c r="G524" s="32" t="s">
        <v>106</v>
      </c>
      <c r="H524" s="26">
        <f t="shared" si="8"/>
        <v>998613</v>
      </c>
      <c r="I524" s="40" t="s">
        <v>54</v>
      </c>
      <c r="J524" s="41">
        <f>VLOOKUP(I524,'Money Won'!$A$2:$B$89,2,0)</f>
        <v>231000</v>
      </c>
      <c r="K524" s="42" t="s">
        <v>97</v>
      </c>
      <c r="L524" s="41">
        <f>VLOOKUP(K524,'Money Won'!$A$2:$B$89,2,0)</f>
        <v>63663</v>
      </c>
      <c r="M524" s="14" t="s">
        <v>68</v>
      </c>
      <c r="N524" s="15">
        <f>VLOOKUP(M524,'Money Won'!$A$2:$B$89,2,0)</f>
        <v>192500</v>
      </c>
      <c r="O524" s="111" t="s">
        <v>103</v>
      </c>
      <c r="P524" s="15">
        <f>VLOOKUP(O524,'Money Won'!$A$2:$B$89,2,0)</f>
        <v>10000</v>
      </c>
      <c r="Q524" s="111" t="s">
        <v>72</v>
      </c>
      <c r="R524" s="15">
        <f>VLOOKUP(Q524,'Money Won'!$A$2:$B$89,2,0)</f>
        <v>10000</v>
      </c>
      <c r="S524" s="16" t="s">
        <v>114</v>
      </c>
      <c r="T524" s="17">
        <f>VLOOKUP(S524,'Money Won'!$A$2:$B$89,2,0)</f>
        <v>35200</v>
      </c>
      <c r="U524" s="116" t="s">
        <v>92</v>
      </c>
      <c r="V524" s="17">
        <f>VLOOKUP(U524,'Money Won'!$A$2:$B$89,2,0)</f>
        <v>10000</v>
      </c>
      <c r="W524" s="16" t="s">
        <v>113</v>
      </c>
      <c r="X524" s="17">
        <f>VLOOKUP(W524,'Money Won'!$A$2:$B$89,2,0)</f>
        <v>192500</v>
      </c>
      <c r="Y524" s="115" t="s">
        <v>122</v>
      </c>
      <c r="Z524" s="19">
        <f>VLOOKUP(Y524,'Money Won'!$A$2:$B$89,2,0)</f>
        <v>10000</v>
      </c>
      <c r="AA524" s="20" t="s">
        <v>26</v>
      </c>
      <c r="AB524" s="19">
        <f>VLOOKUP(AA524,'Money Won'!$A$2:$B$89,2,0)</f>
        <v>93775</v>
      </c>
      <c r="AC524" s="20" t="s">
        <v>82</v>
      </c>
      <c r="AD524" s="19">
        <f>VLOOKUP(AC524,'Money Won'!$A$2:$B$89,2,0)</f>
        <v>93775</v>
      </c>
      <c r="AE524" s="45" t="s">
        <v>28</v>
      </c>
      <c r="AF524" s="46">
        <f>VLOOKUP(AE524,'Money Won'!$A$2:$B$89,2,0)</f>
        <v>46200</v>
      </c>
      <c r="AG524" s="112" t="s">
        <v>90</v>
      </c>
      <c r="AH524" s="46">
        <f>VLOOKUP(AG524,'Money Won'!$A$2:$B$89,2,0)</f>
        <v>10000</v>
      </c>
      <c r="AI524" s="110" t="s">
        <v>136</v>
      </c>
      <c r="AJ524" s="36">
        <f>VLOOKUP(AI524,'Money Won'!$A$2:$B$89,2,0)</f>
        <v>0</v>
      </c>
    </row>
    <row r="525" spans="1:36" x14ac:dyDescent="0.2">
      <c r="A525" s="1">
        <v>124</v>
      </c>
      <c r="B525" s="13" t="s">
        <v>465</v>
      </c>
      <c r="C525" s="13" t="s">
        <v>464</v>
      </c>
      <c r="D525" s="13" t="s">
        <v>467</v>
      </c>
      <c r="E525" s="1" t="s">
        <v>140</v>
      </c>
      <c r="F525" s="1" t="s">
        <v>106</v>
      </c>
      <c r="G525" s="32" t="s">
        <v>106</v>
      </c>
      <c r="H525" s="26">
        <f t="shared" si="8"/>
        <v>998110</v>
      </c>
      <c r="I525" s="40" t="s">
        <v>31</v>
      </c>
      <c r="J525" s="41">
        <f>VLOOKUP(I525,'Money Won'!$A$2:$B$89,2,0)</f>
        <v>170500</v>
      </c>
      <c r="K525" s="42" t="s">
        <v>52</v>
      </c>
      <c r="L525" s="41">
        <f>VLOOKUP(K525,'Money Won'!$A$2:$B$89,2,0)</f>
        <v>55275</v>
      </c>
      <c r="M525" s="14" t="s">
        <v>46</v>
      </c>
      <c r="N525" s="15">
        <f>VLOOKUP(M525,'Money Won'!$A$2:$B$89,2,0)</f>
        <v>154000</v>
      </c>
      <c r="O525" s="14" t="s">
        <v>80</v>
      </c>
      <c r="P525" s="15">
        <f>VLOOKUP(O525,'Money Won'!$A$2:$B$89,2,0)</f>
        <v>76450</v>
      </c>
      <c r="Q525" s="14" t="s">
        <v>47</v>
      </c>
      <c r="R525" s="15">
        <f>VLOOKUP(Q525,'Money Won'!$A$2:$B$89,2,0)</f>
        <v>170500</v>
      </c>
      <c r="S525" s="116" t="s">
        <v>85</v>
      </c>
      <c r="T525" s="17">
        <f>VLOOKUP(S525,'Money Won'!$A$2:$B$89,2,0)</f>
        <v>10000</v>
      </c>
      <c r="U525" s="116" t="s">
        <v>104</v>
      </c>
      <c r="V525" s="17">
        <f>VLOOKUP(U525,'Money Won'!$A$2:$B$89,2,0)</f>
        <v>10000</v>
      </c>
      <c r="W525" s="16" t="s">
        <v>88</v>
      </c>
      <c r="X525" s="17">
        <f>VLOOKUP(W525,'Money Won'!$A$2:$B$89,2,0)</f>
        <v>128150</v>
      </c>
      <c r="Y525" s="115" t="s">
        <v>122</v>
      </c>
      <c r="Z525" s="19">
        <f>VLOOKUP(Y525,'Money Won'!$A$2:$B$89,2,0)</f>
        <v>10000</v>
      </c>
      <c r="AA525" s="20" t="s">
        <v>26</v>
      </c>
      <c r="AB525" s="19">
        <f>VLOOKUP(AA525,'Money Won'!$A$2:$B$89,2,0)</f>
        <v>93775</v>
      </c>
      <c r="AC525" s="20" t="s">
        <v>131</v>
      </c>
      <c r="AD525" s="19">
        <f>VLOOKUP(AC525,'Money Won'!$A$2:$B$89,2,0)</f>
        <v>27060</v>
      </c>
      <c r="AE525" s="45" t="s">
        <v>28</v>
      </c>
      <c r="AF525" s="46">
        <f>VLOOKUP(AE525,'Money Won'!$A$2:$B$89,2,0)</f>
        <v>46200</v>
      </c>
      <c r="AG525" s="47" t="s">
        <v>87</v>
      </c>
      <c r="AH525" s="46">
        <f>VLOOKUP(AG525,'Money Won'!$A$2:$B$89,2,0)</f>
        <v>46200</v>
      </c>
      <c r="AI525" s="110" t="s">
        <v>136</v>
      </c>
      <c r="AJ525" s="36">
        <f>VLOOKUP(AI525,'Money Won'!$A$2:$B$89,2,0)</f>
        <v>0</v>
      </c>
    </row>
    <row r="526" spans="1:36" x14ac:dyDescent="0.2">
      <c r="A526" s="1">
        <v>67</v>
      </c>
      <c r="B526" s="13" t="s">
        <v>929</v>
      </c>
      <c r="C526" s="13" t="s">
        <v>928</v>
      </c>
      <c r="D526" s="13" t="s">
        <v>929</v>
      </c>
      <c r="E526" s="1" t="s">
        <v>140</v>
      </c>
      <c r="F526" s="1" t="s">
        <v>106</v>
      </c>
      <c r="G526" s="32" t="s">
        <v>106</v>
      </c>
      <c r="H526" s="26">
        <f t="shared" si="8"/>
        <v>984295</v>
      </c>
      <c r="I526" s="40" t="s">
        <v>21</v>
      </c>
      <c r="J526" s="41">
        <f>VLOOKUP(I526,'Money Won'!$A$2:$B$89,2,0)</f>
        <v>286000</v>
      </c>
      <c r="K526" s="42" t="s">
        <v>31</v>
      </c>
      <c r="L526" s="41">
        <f>VLOOKUP(K526,'Money Won'!$A$2:$B$89,2,0)</f>
        <v>170500</v>
      </c>
      <c r="M526" s="111" t="s">
        <v>111</v>
      </c>
      <c r="N526" s="15">
        <f>VLOOKUP(M526,'Money Won'!$A$2:$B$89,2,0)</f>
        <v>10000</v>
      </c>
      <c r="O526" s="14" t="s">
        <v>68</v>
      </c>
      <c r="P526" s="15">
        <f>VLOOKUP(O526,'Money Won'!$A$2:$B$89,2,0)</f>
        <v>192500</v>
      </c>
      <c r="Q526" s="111" t="s">
        <v>43</v>
      </c>
      <c r="R526" s="15">
        <f>VLOOKUP(Q526,'Money Won'!$A$2:$B$89,2,0)</f>
        <v>10000</v>
      </c>
      <c r="S526" s="16" t="s">
        <v>117</v>
      </c>
      <c r="T526" s="17">
        <f>VLOOKUP(S526,'Money Won'!$A$2:$B$89,2,0)</f>
        <v>35200</v>
      </c>
      <c r="U526" s="16" t="s">
        <v>118</v>
      </c>
      <c r="V526" s="17">
        <f>VLOOKUP(U526,'Money Won'!$A$2:$B$89,2,0)</f>
        <v>27720</v>
      </c>
      <c r="W526" s="16" t="s">
        <v>115</v>
      </c>
      <c r="X526" s="17">
        <f>VLOOKUP(W526,'Money Won'!$A$2:$B$89,2,0)</f>
        <v>46200</v>
      </c>
      <c r="Y526" s="115" t="s">
        <v>44</v>
      </c>
      <c r="Z526" s="19">
        <f>VLOOKUP(Y526,'Money Won'!$A$2:$B$89,2,0)</f>
        <v>10000</v>
      </c>
      <c r="AA526" s="20" t="s">
        <v>26</v>
      </c>
      <c r="AB526" s="19">
        <f>VLOOKUP(AA526,'Money Won'!$A$2:$B$89,2,0)</f>
        <v>93775</v>
      </c>
      <c r="AC526" s="114" t="s">
        <v>129</v>
      </c>
      <c r="AD526" s="19">
        <f>VLOOKUP(AC526,'Money Won'!$A$2:$B$89,2,0)</f>
        <v>10000</v>
      </c>
      <c r="AE526" s="45" t="s">
        <v>28</v>
      </c>
      <c r="AF526" s="46">
        <f>VLOOKUP(AE526,'Money Won'!$A$2:$B$89,2,0)</f>
        <v>46200</v>
      </c>
      <c r="AG526" s="47" t="s">
        <v>87</v>
      </c>
      <c r="AH526" s="46">
        <f>VLOOKUP(AG526,'Money Won'!$A$2:$B$89,2,0)</f>
        <v>46200</v>
      </c>
      <c r="AI526" s="110" t="s">
        <v>138</v>
      </c>
      <c r="AJ526" s="36">
        <f>VLOOKUP(AI526,'Money Won'!$A$2:$B$89,2,0)</f>
        <v>0</v>
      </c>
    </row>
    <row r="527" spans="1:36" x14ac:dyDescent="0.2">
      <c r="A527" s="22">
        <v>210</v>
      </c>
      <c r="B527" s="13" t="s">
        <v>317</v>
      </c>
      <c r="C527" s="13" t="s">
        <v>316</v>
      </c>
      <c r="D527" s="13" t="s">
        <v>320</v>
      </c>
      <c r="E527" s="1" t="s">
        <v>140</v>
      </c>
      <c r="F527" s="1" t="s">
        <v>106</v>
      </c>
      <c r="G527" s="32" t="s">
        <v>106</v>
      </c>
      <c r="H527" s="26">
        <f t="shared" si="8"/>
        <v>916813</v>
      </c>
      <c r="I527" s="40" t="s">
        <v>97</v>
      </c>
      <c r="J527" s="41">
        <f>VLOOKUP(I527,'Money Won'!$A$2:$B$89,2,0)</f>
        <v>63663</v>
      </c>
      <c r="K527" s="42" t="s">
        <v>63</v>
      </c>
      <c r="L527" s="41">
        <f>VLOOKUP(K527,'Money Won'!$A$2:$B$89,2,0)</f>
        <v>386375</v>
      </c>
      <c r="M527" s="111" t="s">
        <v>43</v>
      </c>
      <c r="N527" s="15">
        <f>VLOOKUP(M527,'Money Won'!$A$2:$B$89,2,0)</f>
        <v>10000</v>
      </c>
      <c r="O527" s="111" t="s">
        <v>103</v>
      </c>
      <c r="P527" s="15">
        <f>VLOOKUP(O527,'Money Won'!$A$2:$B$89,2,0)</f>
        <v>10000</v>
      </c>
      <c r="Q527" s="14" t="s">
        <v>80</v>
      </c>
      <c r="R527" s="15">
        <f>VLOOKUP(Q527,'Money Won'!$A$2:$B$89,2,0)</f>
        <v>76450</v>
      </c>
      <c r="S527" s="116" t="s">
        <v>105</v>
      </c>
      <c r="T527" s="17">
        <f>VLOOKUP(S527,'Money Won'!$A$2:$B$89,2,0)</f>
        <v>10000</v>
      </c>
      <c r="U527" s="16" t="s">
        <v>102</v>
      </c>
      <c r="V527" s="17">
        <f>VLOOKUP(U527,'Money Won'!$A$2:$B$89,2,0)</f>
        <v>128150</v>
      </c>
      <c r="W527" s="16" t="s">
        <v>115</v>
      </c>
      <c r="X527" s="17">
        <f>VLOOKUP(W527,'Money Won'!$A$2:$B$89,2,0)</f>
        <v>46200</v>
      </c>
      <c r="Y527" s="18" t="s">
        <v>26</v>
      </c>
      <c r="Z527" s="19">
        <f>VLOOKUP(Y527,'Money Won'!$A$2:$B$89,2,0)</f>
        <v>93775</v>
      </c>
      <c r="AA527" s="20" t="s">
        <v>128</v>
      </c>
      <c r="AB527" s="19">
        <f>VLOOKUP(AA527,'Money Won'!$A$2:$B$89,2,0)</f>
        <v>26000</v>
      </c>
      <c r="AC527" s="114" t="s">
        <v>129</v>
      </c>
      <c r="AD527" s="19">
        <f>VLOOKUP(AC527,'Money Won'!$A$2:$B$89,2,0)</f>
        <v>10000</v>
      </c>
      <c r="AE527" s="45" t="s">
        <v>87</v>
      </c>
      <c r="AF527" s="46">
        <f>VLOOKUP(AE527,'Money Won'!$A$2:$B$89,2,0)</f>
        <v>46200</v>
      </c>
      <c r="AG527" s="112" t="s">
        <v>99</v>
      </c>
      <c r="AH527" s="46">
        <f>VLOOKUP(AG527,'Money Won'!$A$2:$B$89,2,0)</f>
        <v>10000</v>
      </c>
      <c r="AI527" s="110" t="s">
        <v>137</v>
      </c>
      <c r="AJ527" s="36">
        <f>VLOOKUP(AI527,'Money Won'!$A$2:$B$89,2,0)</f>
        <v>0</v>
      </c>
    </row>
    <row r="528" spans="1:36" x14ac:dyDescent="0.2">
      <c r="A528" s="1">
        <v>99</v>
      </c>
      <c r="B528" s="13" t="s">
        <v>533</v>
      </c>
      <c r="C528" s="13" t="s">
        <v>532</v>
      </c>
      <c r="D528" s="13" t="s">
        <v>533</v>
      </c>
      <c r="E528" s="1" t="s">
        <v>140</v>
      </c>
      <c r="F528" s="1" t="s">
        <v>106</v>
      </c>
      <c r="G528" s="32" t="s">
        <v>106</v>
      </c>
      <c r="H528" s="26">
        <f t="shared" si="8"/>
        <v>905783</v>
      </c>
      <c r="I528" s="40" t="s">
        <v>97</v>
      </c>
      <c r="J528" s="41">
        <f>VLOOKUP(I528,'Money Won'!$A$2:$B$89,2,0)</f>
        <v>63663</v>
      </c>
      <c r="K528" s="42" t="s">
        <v>52</v>
      </c>
      <c r="L528" s="41">
        <f>VLOOKUP(K528,'Money Won'!$A$2:$B$89,2,0)</f>
        <v>55275</v>
      </c>
      <c r="M528" s="111" t="s">
        <v>103</v>
      </c>
      <c r="N528" s="15">
        <f>VLOOKUP(M528,'Money Won'!$A$2:$B$89,2,0)</f>
        <v>10000</v>
      </c>
      <c r="O528" s="14" t="s">
        <v>47</v>
      </c>
      <c r="P528" s="15">
        <f>VLOOKUP(O528,'Money Won'!$A$2:$B$89,2,0)</f>
        <v>170500</v>
      </c>
      <c r="Q528" s="14" t="s">
        <v>80</v>
      </c>
      <c r="R528" s="15">
        <f>VLOOKUP(Q528,'Money Won'!$A$2:$B$89,2,0)</f>
        <v>76450</v>
      </c>
      <c r="S528" s="16" t="s">
        <v>116</v>
      </c>
      <c r="T528" s="17">
        <f>VLOOKUP(S528,'Money Won'!$A$2:$B$89,2,0)</f>
        <v>286000</v>
      </c>
      <c r="U528" s="16" t="s">
        <v>118</v>
      </c>
      <c r="V528" s="17">
        <f>VLOOKUP(U528,'Money Won'!$A$2:$B$89,2,0)</f>
        <v>27720</v>
      </c>
      <c r="W528" s="16" t="s">
        <v>115</v>
      </c>
      <c r="X528" s="17">
        <f>VLOOKUP(W528,'Money Won'!$A$2:$B$89,2,0)</f>
        <v>46200</v>
      </c>
      <c r="Y528" s="18" t="s">
        <v>26</v>
      </c>
      <c r="Z528" s="19">
        <f>VLOOKUP(Y528,'Money Won'!$A$2:$B$89,2,0)</f>
        <v>93775</v>
      </c>
      <c r="AA528" s="114" t="s">
        <v>127</v>
      </c>
      <c r="AB528" s="19">
        <f>VLOOKUP(AA528,'Money Won'!$A$2:$B$89,2,0)</f>
        <v>10000</v>
      </c>
      <c r="AC528" s="114" t="s">
        <v>120</v>
      </c>
      <c r="AD528" s="19">
        <f>VLOOKUP(AC528,'Money Won'!$A$2:$B$89,2,0)</f>
        <v>10000</v>
      </c>
      <c r="AE528" s="45" t="s">
        <v>87</v>
      </c>
      <c r="AF528" s="46">
        <f>VLOOKUP(AE528,'Money Won'!$A$2:$B$89,2,0)</f>
        <v>46200</v>
      </c>
      <c r="AG528" s="112" t="s">
        <v>27</v>
      </c>
      <c r="AH528" s="46">
        <f>VLOOKUP(AG528,'Money Won'!$A$2:$B$89,2,0)</f>
        <v>10000</v>
      </c>
      <c r="AI528" s="110" t="s">
        <v>135</v>
      </c>
      <c r="AJ528" s="36">
        <f>VLOOKUP(AI528,'Money Won'!$A$2:$B$89,2,0)</f>
        <v>0</v>
      </c>
    </row>
    <row r="529" spans="1:36" x14ac:dyDescent="0.2">
      <c r="A529" s="1">
        <v>36</v>
      </c>
      <c r="B529" s="13" t="s">
        <v>457</v>
      </c>
      <c r="C529" s="13" t="s">
        <v>256</v>
      </c>
      <c r="D529" s="13" t="s">
        <v>257</v>
      </c>
      <c r="E529" s="1" t="s">
        <v>140</v>
      </c>
      <c r="F529" s="1" t="s">
        <v>106</v>
      </c>
      <c r="G529" s="32" t="s">
        <v>106</v>
      </c>
      <c r="H529" s="26">
        <f t="shared" si="8"/>
        <v>903786</v>
      </c>
      <c r="I529" s="40" t="s">
        <v>21</v>
      </c>
      <c r="J529" s="41">
        <f>VLOOKUP(I529,'Money Won'!$A$2:$B$89,2,0)</f>
        <v>286000</v>
      </c>
      <c r="K529" s="42" t="s">
        <v>31</v>
      </c>
      <c r="L529" s="41">
        <f>VLOOKUP(K529,'Money Won'!$A$2:$B$89,2,0)</f>
        <v>170500</v>
      </c>
      <c r="M529" s="111" t="s">
        <v>43</v>
      </c>
      <c r="N529" s="15">
        <f>VLOOKUP(M529,'Money Won'!$A$2:$B$89,2,0)</f>
        <v>10000</v>
      </c>
      <c r="O529" s="14" t="s">
        <v>80</v>
      </c>
      <c r="P529" s="15">
        <f>VLOOKUP(O529,'Money Won'!$A$2:$B$89,2,0)</f>
        <v>76450</v>
      </c>
      <c r="Q529" s="14" t="s">
        <v>57</v>
      </c>
      <c r="R529" s="15">
        <f>VLOOKUP(Q529,'Money Won'!$A$2:$B$89,2,0)</f>
        <v>63663</v>
      </c>
      <c r="S529" s="16" t="s">
        <v>114</v>
      </c>
      <c r="T529" s="17">
        <f>VLOOKUP(S529,'Money Won'!$A$2:$B$89,2,0)</f>
        <v>35200</v>
      </c>
      <c r="U529" s="16" t="s">
        <v>23</v>
      </c>
      <c r="V529" s="17">
        <f>VLOOKUP(U529,'Money Won'!$A$2:$B$89,2,0)</f>
        <v>63663</v>
      </c>
      <c r="W529" s="16" t="s">
        <v>81</v>
      </c>
      <c r="X529" s="17">
        <f>VLOOKUP(W529,'Money Won'!$A$2:$B$89,2,0)</f>
        <v>76450</v>
      </c>
      <c r="Y529" s="18" t="s">
        <v>131</v>
      </c>
      <c r="Z529" s="19">
        <f>VLOOKUP(Y529,'Money Won'!$A$2:$B$89,2,0)</f>
        <v>27060</v>
      </c>
      <c r="AA529" s="114" t="s">
        <v>121</v>
      </c>
      <c r="AB529" s="19">
        <f>VLOOKUP(AA529,'Money Won'!$A$2:$B$89,2,0)</f>
        <v>10000</v>
      </c>
      <c r="AC529" s="114" t="s">
        <v>129</v>
      </c>
      <c r="AD529" s="19">
        <f>VLOOKUP(AC529,'Money Won'!$A$2:$B$89,2,0)</f>
        <v>10000</v>
      </c>
      <c r="AE529" s="45" t="s">
        <v>95</v>
      </c>
      <c r="AF529" s="46">
        <f>VLOOKUP(AE529,'Money Won'!$A$2:$B$89,2,0)</f>
        <v>28600</v>
      </c>
      <c r="AG529" s="47" t="s">
        <v>87</v>
      </c>
      <c r="AH529" s="46">
        <f>VLOOKUP(AG529,'Money Won'!$A$2:$B$89,2,0)</f>
        <v>46200</v>
      </c>
      <c r="AI529" s="110" t="s">
        <v>138</v>
      </c>
      <c r="AJ529" s="36">
        <f>VLOOKUP(AI529,'Money Won'!$A$2:$B$89,2,0)</f>
        <v>0</v>
      </c>
    </row>
    <row r="530" spans="1:36" x14ac:dyDescent="0.2">
      <c r="A530" s="22">
        <v>384</v>
      </c>
      <c r="B530" s="13" t="s">
        <v>804</v>
      </c>
      <c r="C530" s="13" t="s">
        <v>803</v>
      </c>
      <c r="D530" s="13" t="s">
        <v>804</v>
      </c>
      <c r="E530" s="1" t="s">
        <v>140</v>
      </c>
      <c r="F530" s="1" t="s">
        <v>106</v>
      </c>
      <c r="G530" s="32" t="s">
        <v>106</v>
      </c>
      <c r="H530" s="26">
        <f t="shared" si="8"/>
        <v>867398</v>
      </c>
      <c r="I530" s="40" t="s">
        <v>31</v>
      </c>
      <c r="J530" s="41">
        <f>VLOOKUP(I530,'Money Won'!$A$2:$B$89,2,0)</f>
        <v>170500</v>
      </c>
      <c r="K530" s="42" t="s">
        <v>97</v>
      </c>
      <c r="L530" s="41">
        <f>VLOOKUP(K530,'Money Won'!$A$2:$B$89,2,0)</f>
        <v>63663</v>
      </c>
      <c r="M530" s="14" t="s">
        <v>68</v>
      </c>
      <c r="N530" s="15">
        <f>VLOOKUP(M530,'Money Won'!$A$2:$B$89,2,0)</f>
        <v>192500</v>
      </c>
      <c r="O530" s="111" t="s">
        <v>103</v>
      </c>
      <c r="P530" s="15">
        <f>VLOOKUP(O530,'Money Won'!$A$2:$B$89,2,0)</f>
        <v>10000</v>
      </c>
      <c r="Q530" s="14" t="s">
        <v>80</v>
      </c>
      <c r="R530" s="15">
        <f>VLOOKUP(Q530,'Money Won'!$A$2:$B$89,2,0)</f>
        <v>76450</v>
      </c>
      <c r="S530" s="16" t="s">
        <v>81</v>
      </c>
      <c r="T530" s="17">
        <f>VLOOKUP(S530,'Money Won'!$A$2:$B$89,2,0)</f>
        <v>76450</v>
      </c>
      <c r="U530" s="116" t="s">
        <v>104</v>
      </c>
      <c r="V530" s="17">
        <f>VLOOKUP(U530,'Money Won'!$A$2:$B$89,2,0)</f>
        <v>10000</v>
      </c>
      <c r="W530" s="16" t="s">
        <v>115</v>
      </c>
      <c r="X530" s="17">
        <f>VLOOKUP(W530,'Money Won'!$A$2:$B$89,2,0)</f>
        <v>46200</v>
      </c>
      <c r="Y530" s="18" t="s">
        <v>131</v>
      </c>
      <c r="Z530" s="19">
        <f>VLOOKUP(Y530,'Money Won'!$A$2:$B$89,2,0)</f>
        <v>27060</v>
      </c>
      <c r="AA530" s="20" t="s">
        <v>128</v>
      </c>
      <c r="AB530" s="19">
        <f>VLOOKUP(AA530,'Money Won'!$A$2:$B$89,2,0)</f>
        <v>26000</v>
      </c>
      <c r="AC530" s="20" t="s">
        <v>26</v>
      </c>
      <c r="AD530" s="19">
        <f>VLOOKUP(AC530,'Money Won'!$A$2:$B$89,2,0)</f>
        <v>93775</v>
      </c>
      <c r="AE530" s="45" t="s">
        <v>95</v>
      </c>
      <c r="AF530" s="46">
        <f>VLOOKUP(AE530,'Money Won'!$A$2:$B$89,2,0)</f>
        <v>28600</v>
      </c>
      <c r="AG530" s="47" t="s">
        <v>87</v>
      </c>
      <c r="AH530" s="46">
        <f>VLOOKUP(AG530,'Money Won'!$A$2:$B$89,2,0)</f>
        <v>46200</v>
      </c>
      <c r="AI530" s="110" t="s">
        <v>136</v>
      </c>
      <c r="AJ530" s="36">
        <f>VLOOKUP(AI530,'Money Won'!$A$2:$B$89,2,0)</f>
        <v>0</v>
      </c>
    </row>
    <row r="531" spans="1:36" x14ac:dyDescent="0.2">
      <c r="A531" s="1">
        <v>209</v>
      </c>
      <c r="B531" s="13" t="s">
        <v>1014</v>
      </c>
      <c r="C531" s="13" t="s">
        <v>1015</v>
      </c>
      <c r="D531" s="13" t="s">
        <v>1014</v>
      </c>
      <c r="E531" s="1" t="s">
        <v>140</v>
      </c>
      <c r="F531" s="1" t="s">
        <v>106</v>
      </c>
      <c r="G531" s="32" t="s">
        <v>106</v>
      </c>
      <c r="H531" s="26">
        <f t="shared" si="8"/>
        <v>789193</v>
      </c>
      <c r="I531" s="40" t="s">
        <v>54</v>
      </c>
      <c r="J531" s="41">
        <f>VLOOKUP(I531,'Money Won'!$A$2:$B$89,2,0)</f>
        <v>231000</v>
      </c>
      <c r="K531" s="42" t="s">
        <v>31</v>
      </c>
      <c r="L531" s="41">
        <f>VLOOKUP(K531,'Money Won'!$A$2:$B$89,2,0)</f>
        <v>170500</v>
      </c>
      <c r="M531" s="14" t="s">
        <v>112</v>
      </c>
      <c r="N531" s="15">
        <f>VLOOKUP(M531,'Money Won'!$A$2:$B$89,2,0)</f>
        <v>35200</v>
      </c>
      <c r="O531" s="111" t="s">
        <v>103</v>
      </c>
      <c r="P531" s="15">
        <f>VLOOKUP(O531,'Money Won'!$A$2:$B$89,2,0)</f>
        <v>10000</v>
      </c>
      <c r="Q531" s="14" t="s">
        <v>80</v>
      </c>
      <c r="R531" s="15">
        <f>VLOOKUP(Q531,'Money Won'!$A$2:$B$89,2,0)</f>
        <v>76450</v>
      </c>
      <c r="S531" s="16" t="s">
        <v>117</v>
      </c>
      <c r="T531" s="17">
        <f>VLOOKUP(S531,'Money Won'!$A$2:$B$89,2,0)</f>
        <v>35200</v>
      </c>
      <c r="U531" s="16" t="s">
        <v>118</v>
      </c>
      <c r="V531" s="17">
        <f>VLOOKUP(U531,'Money Won'!$A$2:$B$89,2,0)</f>
        <v>27720</v>
      </c>
      <c r="W531" s="16" t="s">
        <v>115</v>
      </c>
      <c r="X531" s="17">
        <f>VLOOKUP(W531,'Money Won'!$A$2:$B$89,2,0)</f>
        <v>46200</v>
      </c>
      <c r="Y531" s="18" t="s">
        <v>131</v>
      </c>
      <c r="Z531" s="19">
        <f>VLOOKUP(Y531,'Money Won'!$A$2:$B$89,2,0)</f>
        <v>27060</v>
      </c>
      <c r="AA531" s="20" t="s">
        <v>125</v>
      </c>
      <c r="AB531" s="19">
        <f>VLOOKUP(AA531,'Money Won'!$A$2:$B$89,2,0)</f>
        <v>63663</v>
      </c>
      <c r="AC531" s="114" t="s">
        <v>129</v>
      </c>
      <c r="AD531" s="19">
        <f>VLOOKUP(AC531,'Money Won'!$A$2:$B$89,2,0)</f>
        <v>10000</v>
      </c>
      <c r="AE531" s="113" t="s">
        <v>27</v>
      </c>
      <c r="AF531" s="46">
        <f>VLOOKUP(AE531,'Money Won'!$A$2:$B$89,2,0)</f>
        <v>10000</v>
      </c>
      <c r="AG531" s="47" t="s">
        <v>28</v>
      </c>
      <c r="AH531" s="46">
        <f>VLOOKUP(AG531,'Money Won'!$A$2:$B$89,2,0)</f>
        <v>46200</v>
      </c>
      <c r="AI531" s="110" t="s">
        <v>137</v>
      </c>
      <c r="AJ531" s="36">
        <f>VLOOKUP(AI531,'Money Won'!$A$2:$B$89,2,0)</f>
        <v>0</v>
      </c>
    </row>
    <row r="532" spans="1:36" x14ac:dyDescent="0.2">
      <c r="A532" s="1">
        <v>414</v>
      </c>
      <c r="B532" s="13" t="s">
        <v>539</v>
      </c>
      <c r="C532" s="13" t="s">
        <v>536</v>
      </c>
      <c r="D532" s="13" t="s">
        <v>542</v>
      </c>
      <c r="E532" s="1" t="s">
        <v>156</v>
      </c>
      <c r="F532" s="1" t="s">
        <v>106</v>
      </c>
      <c r="G532" s="32" t="s">
        <v>106</v>
      </c>
      <c r="H532" s="26">
        <f t="shared" si="8"/>
        <v>783535</v>
      </c>
      <c r="I532" s="40" t="s">
        <v>21</v>
      </c>
      <c r="J532" s="41">
        <f>VLOOKUP(I532,'Money Won'!$A$2:$B$89,2,0)</f>
        <v>286000</v>
      </c>
      <c r="K532" s="42" t="s">
        <v>31</v>
      </c>
      <c r="L532" s="41">
        <f>VLOOKUP(K532,'Money Won'!$A$2:$B$89,2,0)</f>
        <v>170500</v>
      </c>
      <c r="M532" s="14" t="s">
        <v>112</v>
      </c>
      <c r="N532" s="15">
        <f>VLOOKUP(M532,'Money Won'!$A$2:$B$89,2,0)</f>
        <v>35200</v>
      </c>
      <c r="O532" s="111" t="s">
        <v>103</v>
      </c>
      <c r="P532" s="15">
        <f>VLOOKUP(O532,'Money Won'!$A$2:$B$89,2,0)</f>
        <v>10000</v>
      </c>
      <c r="Q532" s="111" t="s">
        <v>43</v>
      </c>
      <c r="R532" s="15">
        <f>VLOOKUP(Q532,'Money Won'!$A$2:$B$89,2,0)</f>
        <v>10000</v>
      </c>
      <c r="S532" s="116" t="s">
        <v>105</v>
      </c>
      <c r="T532" s="17">
        <f>VLOOKUP(S532,'Money Won'!$A$2:$B$89,2,0)</f>
        <v>10000</v>
      </c>
      <c r="U532" s="116" t="s">
        <v>71</v>
      </c>
      <c r="V532" s="17">
        <f>VLOOKUP(U532,'Money Won'!$A$2:$B$89,2,0)</f>
        <v>10000</v>
      </c>
      <c r="W532" s="16" t="s">
        <v>115</v>
      </c>
      <c r="X532" s="17">
        <f>VLOOKUP(W532,'Money Won'!$A$2:$B$89,2,0)</f>
        <v>46200</v>
      </c>
      <c r="Y532" s="18" t="s">
        <v>131</v>
      </c>
      <c r="Z532" s="19">
        <f>VLOOKUP(Y532,'Money Won'!$A$2:$B$89,2,0)</f>
        <v>27060</v>
      </c>
      <c r="AA532" s="114" t="s">
        <v>44</v>
      </c>
      <c r="AB532" s="19">
        <f>VLOOKUP(AA532,'Money Won'!$A$2:$B$89,2,0)</f>
        <v>10000</v>
      </c>
      <c r="AC532" s="20" t="s">
        <v>82</v>
      </c>
      <c r="AD532" s="19">
        <f>VLOOKUP(AC532,'Money Won'!$A$2:$B$89,2,0)</f>
        <v>93775</v>
      </c>
      <c r="AE532" s="45" t="s">
        <v>95</v>
      </c>
      <c r="AF532" s="46">
        <f>VLOOKUP(AE532,'Money Won'!$A$2:$B$89,2,0)</f>
        <v>28600</v>
      </c>
      <c r="AG532" s="47" t="s">
        <v>28</v>
      </c>
      <c r="AH532" s="46">
        <f>VLOOKUP(AG532,'Money Won'!$A$2:$B$89,2,0)</f>
        <v>46200</v>
      </c>
      <c r="AI532" s="110" t="s">
        <v>138</v>
      </c>
      <c r="AJ532" s="36">
        <f>VLOOKUP(AI532,'Money Won'!$A$2:$B$89,2,0)</f>
        <v>0</v>
      </c>
    </row>
    <row r="533" spans="1:36" x14ac:dyDescent="0.2">
      <c r="A533" s="22">
        <v>84</v>
      </c>
      <c r="B533" s="13" t="s">
        <v>772</v>
      </c>
      <c r="C533" s="13" t="s">
        <v>771</v>
      </c>
      <c r="D533" s="13" t="s">
        <v>772</v>
      </c>
      <c r="E533" s="1" t="s">
        <v>140</v>
      </c>
      <c r="F533" s="1" t="s">
        <v>106</v>
      </c>
      <c r="G533" s="32" t="s">
        <v>106</v>
      </c>
      <c r="H533" s="26">
        <f t="shared" si="8"/>
        <v>746268</v>
      </c>
      <c r="I533" s="40" t="s">
        <v>97</v>
      </c>
      <c r="J533" s="41">
        <f>VLOOKUP(I533,'Money Won'!$A$2:$B$89,2,0)</f>
        <v>63663</v>
      </c>
      <c r="K533" s="42" t="s">
        <v>31</v>
      </c>
      <c r="L533" s="41">
        <f>VLOOKUP(K533,'Money Won'!$A$2:$B$89,2,0)</f>
        <v>170500</v>
      </c>
      <c r="M533" s="14" t="s">
        <v>68</v>
      </c>
      <c r="N533" s="15">
        <f>VLOOKUP(M533,'Money Won'!$A$2:$B$89,2,0)</f>
        <v>192500</v>
      </c>
      <c r="O533" s="111" t="s">
        <v>103</v>
      </c>
      <c r="P533" s="15">
        <f>VLOOKUP(O533,'Money Won'!$A$2:$B$89,2,0)</f>
        <v>10000</v>
      </c>
      <c r="Q533" s="111" t="s">
        <v>43</v>
      </c>
      <c r="R533" s="15">
        <f>VLOOKUP(Q533,'Money Won'!$A$2:$B$89,2,0)</f>
        <v>10000</v>
      </c>
      <c r="S533" s="16" t="s">
        <v>81</v>
      </c>
      <c r="T533" s="17">
        <f>VLOOKUP(S533,'Money Won'!$A$2:$B$89,2,0)</f>
        <v>76450</v>
      </c>
      <c r="U533" s="116" t="s">
        <v>105</v>
      </c>
      <c r="V533" s="17">
        <f>VLOOKUP(U533,'Money Won'!$A$2:$B$89,2,0)</f>
        <v>10000</v>
      </c>
      <c r="W533" s="16" t="s">
        <v>118</v>
      </c>
      <c r="X533" s="17">
        <f>VLOOKUP(W533,'Money Won'!$A$2:$B$89,2,0)</f>
        <v>27720</v>
      </c>
      <c r="Y533" s="18" t="s">
        <v>131</v>
      </c>
      <c r="Z533" s="19">
        <f>VLOOKUP(Y533,'Money Won'!$A$2:$B$89,2,0)</f>
        <v>27060</v>
      </c>
      <c r="AA533" s="20" t="s">
        <v>128</v>
      </c>
      <c r="AB533" s="19">
        <f>VLOOKUP(AA533,'Money Won'!$A$2:$B$89,2,0)</f>
        <v>26000</v>
      </c>
      <c r="AC533" s="20" t="s">
        <v>26</v>
      </c>
      <c r="AD533" s="19">
        <f>VLOOKUP(AC533,'Money Won'!$A$2:$B$89,2,0)</f>
        <v>93775</v>
      </c>
      <c r="AE533" s="45" t="s">
        <v>95</v>
      </c>
      <c r="AF533" s="46">
        <f>VLOOKUP(AE533,'Money Won'!$A$2:$B$89,2,0)</f>
        <v>28600</v>
      </c>
      <c r="AG533" s="112" t="s">
        <v>27</v>
      </c>
      <c r="AH533" s="46">
        <f>VLOOKUP(AG533,'Money Won'!$A$2:$B$89,2,0)</f>
        <v>10000</v>
      </c>
      <c r="AI533" s="110" t="s">
        <v>138</v>
      </c>
      <c r="AJ533" s="36">
        <f>VLOOKUP(AI533,'Money Won'!$A$2:$B$89,2,0)</f>
        <v>0</v>
      </c>
    </row>
    <row r="534" spans="1:36" x14ac:dyDescent="0.2">
      <c r="A534" s="1">
        <v>508</v>
      </c>
      <c r="B534" s="13" t="s">
        <v>678</v>
      </c>
      <c r="C534" s="13" t="s">
        <v>676</v>
      </c>
      <c r="D534" s="13" t="s">
        <v>679</v>
      </c>
      <c r="E534" s="1" t="s">
        <v>140</v>
      </c>
      <c r="F534" s="1" t="s">
        <v>106</v>
      </c>
      <c r="G534" s="32" t="s">
        <v>106</v>
      </c>
      <c r="H534" s="26">
        <f t="shared" si="8"/>
        <v>734898</v>
      </c>
      <c r="I534" s="40" t="s">
        <v>97</v>
      </c>
      <c r="J534" s="41">
        <f>VLOOKUP(I534,'Money Won'!$A$2:$B$89,2,0)</f>
        <v>63663</v>
      </c>
      <c r="K534" s="42" t="s">
        <v>52</v>
      </c>
      <c r="L534" s="41">
        <f>VLOOKUP(K534,'Money Won'!$A$2:$B$89,2,0)</f>
        <v>55275</v>
      </c>
      <c r="M534" s="14" t="s">
        <v>68</v>
      </c>
      <c r="N534" s="15">
        <f>VLOOKUP(M534,'Money Won'!$A$2:$B$89,2,0)</f>
        <v>192500</v>
      </c>
      <c r="O534" s="111" t="s">
        <v>103</v>
      </c>
      <c r="P534" s="15">
        <f>VLOOKUP(O534,'Money Won'!$A$2:$B$89,2,0)</f>
        <v>10000</v>
      </c>
      <c r="Q534" s="14" t="s">
        <v>80</v>
      </c>
      <c r="R534" s="15">
        <f>VLOOKUP(Q534,'Money Won'!$A$2:$B$89,2,0)</f>
        <v>76450</v>
      </c>
      <c r="S534" s="116" t="s">
        <v>71</v>
      </c>
      <c r="T534" s="17">
        <f>VLOOKUP(S534,'Money Won'!$A$2:$B$89,2,0)</f>
        <v>10000</v>
      </c>
      <c r="U534" s="116" t="s">
        <v>85</v>
      </c>
      <c r="V534" s="17">
        <f>VLOOKUP(U534,'Money Won'!$A$2:$B$89,2,0)</f>
        <v>10000</v>
      </c>
      <c r="W534" s="16" t="s">
        <v>115</v>
      </c>
      <c r="X534" s="17">
        <f>VLOOKUP(W534,'Money Won'!$A$2:$B$89,2,0)</f>
        <v>46200</v>
      </c>
      <c r="Y534" s="18" t="s">
        <v>64</v>
      </c>
      <c r="Z534" s="19">
        <f>VLOOKUP(Y534,'Money Won'!$A$2:$B$89,2,0)</f>
        <v>93775</v>
      </c>
      <c r="AA534" s="20" t="s">
        <v>131</v>
      </c>
      <c r="AB534" s="19">
        <f>VLOOKUP(AA534,'Money Won'!$A$2:$B$89,2,0)</f>
        <v>27060</v>
      </c>
      <c r="AC534" s="20" t="s">
        <v>26</v>
      </c>
      <c r="AD534" s="19">
        <f>VLOOKUP(AC534,'Money Won'!$A$2:$B$89,2,0)</f>
        <v>93775</v>
      </c>
      <c r="AE534" s="113" t="s">
        <v>27</v>
      </c>
      <c r="AF534" s="46">
        <f>VLOOKUP(AE534,'Money Won'!$A$2:$B$89,2,0)</f>
        <v>10000</v>
      </c>
      <c r="AG534" s="47" t="s">
        <v>28</v>
      </c>
      <c r="AH534" s="46">
        <f>VLOOKUP(AG534,'Money Won'!$A$2:$B$89,2,0)</f>
        <v>46200</v>
      </c>
      <c r="AI534" s="110" t="s">
        <v>136</v>
      </c>
      <c r="AJ534" s="36">
        <f>VLOOKUP(AI534,'Money Won'!$A$2:$B$89,2,0)</f>
        <v>0</v>
      </c>
    </row>
    <row r="535" spans="1:36" x14ac:dyDescent="0.2">
      <c r="A535" s="1">
        <v>63</v>
      </c>
      <c r="B535" s="13" t="s">
        <v>194</v>
      </c>
      <c r="C535" s="13" t="s">
        <v>193</v>
      </c>
      <c r="D535" s="13" t="s">
        <v>194</v>
      </c>
      <c r="E535" s="1" t="s">
        <v>140</v>
      </c>
      <c r="F535" s="1" t="s">
        <v>106</v>
      </c>
      <c r="G535" s="32" t="s">
        <v>106</v>
      </c>
      <c r="H535" s="26">
        <f t="shared" si="8"/>
        <v>694343</v>
      </c>
      <c r="I535" s="40" t="s">
        <v>54</v>
      </c>
      <c r="J535" s="41">
        <f>VLOOKUP(I535,'Money Won'!$A$2:$B$89,2,0)</f>
        <v>231000</v>
      </c>
      <c r="K535" s="42" t="s">
        <v>97</v>
      </c>
      <c r="L535" s="41">
        <f>VLOOKUP(K535,'Money Won'!$A$2:$B$89,2,0)</f>
        <v>63663</v>
      </c>
      <c r="M535" s="14" t="s">
        <v>68</v>
      </c>
      <c r="N535" s="15">
        <f>VLOOKUP(M535,'Money Won'!$A$2:$B$89,2,0)</f>
        <v>192500</v>
      </c>
      <c r="O535" s="111" t="s">
        <v>43</v>
      </c>
      <c r="P535" s="15">
        <f>VLOOKUP(O535,'Money Won'!$A$2:$B$89,2,0)</f>
        <v>10000</v>
      </c>
      <c r="Q535" s="111" t="s">
        <v>103</v>
      </c>
      <c r="R535" s="15">
        <f>VLOOKUP(Q535,'Money Won'!$A$2:$B$89,2,0)</f>
        <v>10000</v>
      </c>
      <c r="S535" s="116" t="s">
        <v>104</v>
      </c>
      <c r="T535" s="17">
        <f>VLOOKUP(S535,'Money Won'!$A$2:$B$89,2,0)</f>
        <v>10000</v>
      </c>
      <c r="U535" s="16" t="s">
        <v>118</v>
      </c>
      <c r="V535" s="17">
        <f>VLOOKUP(U535,'Money Won'!$A$2:$B$89,2,0)</f>
        <v>27720</v>
      </c>
      <c r="W535" s="16" t="s">
        <v>115</v>
      </c>
      <c r="X535" s="17">
        <f>VLOOKUP(W535,'Money Won'!$A$2:$B$89,2,0)</f>
        <v>46200</v>
      </c>
      <c r="Y535" s="18" t="s">
        <v>131</v>
      </c>
      <c r="Z535" s="19">
        <f>VLOOKUP(Y535,'Money Won'!$A$2:$B$89,2,0)</f>
        <v>27060</v>
      </c>
      <c r="AA535" s="114" t="s">
        <v>123</v>
      </c>
      <c r="AB535" s="19">
        <f>VLOOKUP(AA535,'Money Won'!$A$2:$B$89,2,0)</f>
        <v>10000</v>
      </c>
      <c r="AC535" s="114" t="s">
        <v>119</v>
      </c>
      <c r="AD535" s="19">
        <f>VLOOKUP(AC535,'Money Won'!$A$2:$B$89,2,0)</f>
        <v>10000</v>
      </c>
      <c r="AE535" s="45" t="s">
        <v>28</v>
      </c>
      <c r="AF535" s="46">
        <f>VLOOKUP(AE535,'Money Won'!$A$2:$B$89,2,0)</f>
        <v>46200</v>
      </c>
      <c r="AG535" s="112" t="s">
        <v>96</v>
      </c>
      <c r="AH535" s="46">
        <f>VLOOKUP(AG535,'Money Won'!$A$2:$B$89,2,0)</f>
        <v>10000</v>
      </c>
      <c r="AI535" s="110" t="s">
        <v>136</v>
      </c>
      <c r="AJ535" s="36">
        <f>VLOOKUP(AI535,'Money Won'!$A$2:$B$89,2,0)</f>
        <v>0</v>
      </c>
    </row>
  </sheetData>
  <autoFilter ref="A1:AJ535" xr:uid="{0134CCFA-D0B1-4D45-A91E-70EC61587D63}"/>
  <sortState xmlns:xlrd2="http://schemas.microsoft.com/office/spreadsheetml/2017/richdata2" ref="A2:AJ535">
    <sortCondition descending="1" ref="H2:H535"/>
    <sortCondition ref="B2:B535"/>
  </sortState>
  <conditionalFormatting sqref="F2:F10">
    <cfRule type="containsText" dxfId="2050" priority="4968" operator="containsText" text="YES">
      <formula>NOT(ISERROR(SEARCH("YES",F2)))</formula>
    </cfRule>
  </conditionalFormatting>
  <conditionalFormatting sqref="E1 E536 E538:E1048576 C542 E4:E5">
    <cfRule type="containsText" dxfId="2049" priority="4964" operator="containsText" text="Venmo">
      <formula>NOT(ISERROR(SEARCH("Venmo",C1)))</formula>
    </cfRule>
  </conditionalFormatting>
  <conditionalFormatting sqref="F297">
    <cfRule type="containsText" dxfId="2048" priority="2783" operator="containsText" text="YES">
      <formula>NOT(ISERROR(SEARCH("YES",F297)))</formula>
    </cfRule>
  </conditionalFormatting>
  <conditionalFormatting sqref="E297">
    <cfRule type="containsText" dxfId="2047" priority="2782" operator="containsText" text="Venmo">
      <formula>NOT(ISERROR(SEARCH("Venmo",E297)))</formula>
    </cfRule>
  </conditionalFormatting>
  <conditionalFormatting sqref="B1">
    <cfRule type="duplicateValues" dxfId="2046" priority="5947"/>
  </conditionalFormatting>
  <conditionalFormatting sqref="H10">
    <cfRule type="duplicateValues" dxfId="2045" priority="6889"/>
  </conditionalFormatting>
  <conditionalFormatting sqref="H9">
    <cfRule type="duplicateValues" dxfId="2044" priority="6891"/>
  </conditionalFormatting>
  <conditionalFormatting sqref="H8">
    <cfRule type="duplicateValues" dxfId="2043" priority="6893"/>
  </conditionalFormatting>
  <conditionalFormatting sqref="H7">
    <cfRule type="duplicateValues" dxfId="2042" priority="6895"/>
  </conditionalFormatting>
  <conditionalFormatting sqref="H6">
    <cfRule type="duplicateValues" dxfId="2041" priority="6898"/>
  </conditionalFormatting>
  <conditionalFormatting sqref="H5">
    <cfRule type="duplicateValues" dxfId="2040" priority="6900"/>
  </conditionalFormatting>
  <conditionalFormatting sqref="E1 E536 E538:E1048576 C542 E4:E5">
    <cfRule type="containsText" dxfId="2039" priority="4487" operator="containsText" text="PAY PAL">
      <formula>NOT(ISERROR(SEARCH("PAY PAL",C1)))</formula>
    </cfRule>
  </conditionalFormatting>
  <conditionalFormatting sqref="F86">
    <cfRule type="containsText" dxfId="2038" priority="3473" operator="containsText" text="YES">
      <formula>NOT(ISERROR(SEARCH("YES",F86)))</formula>
    </cfRule>
  </conditionalFormatting>
  <conditionalFormatting sqref="E86">
    <cfRule type="containsText" dxfId="2037" priority="3472" operator="containsText" text="Venmo">
      <formula>NOT(ISERROR(SEARCH("Venmo",E86)))</formula>
    </cfRule>
  </conditionalFormatting>
  <conditionalFormatting sqref="E86">
    <cfRule type="containsText" dxfId="2036" priority="3471" operator="containsText" text="PAY PAL">
      <formula>NOT(ISERROR(SEARCH("PAY PAL",E86)))</formula>
    </cfRule>
  </conditionalFormatting>
  <conditionalFormatting sqref="F369">
    <cfRule type="containsText" dxfId="2035" priority="3215" operator="containsText" text="YES">
      <formula>NOT(ISERROR(SEARCH("YES",F369)))</formula>
    </cfRule>
  </conditionalFormatting>
  <conditionalFormatting sqref="E369">
    <cfRule type="containsText" dxfId="2034" priority="3214" operator="containsText" text="Venmo">
      <formula>NOT(ISERROR(SEARCH("Venmo",E369)))</formula>
    </cfRule>
  </conditionalFormatting>
  <conditionalFormatting sqref="E369">
    <cfRule type="containsText" dxfId="2033" priority="3213" operator="containsText" text="PAY PAL">
      <formula>NOT(ISERROR(SEARCH("PAY PAL",E369)))</formula>
    </cfRule>
  </conditionalFormatting>
  <conditionalFormatting sqref="F332">
    <cfRule type="containsText" dxfId="2032" priority="2993" operator="containsText" text="YES">
      <formula>NOT(ISERROR(SEARCH("YES",F332)))</formula>
    </cfRule>
  </conditionalFormatting>
  <conditionalFormatting sqref="E332">
    <cfRule type="containsText" dxfId="2031" priority="2992" operator="containsText" text="Venmo">
      <formula>NOT(ISERROR(SEARCH("Venmo",E332)))</formula>
    </cfRule>
  </conditionalFormatting>
  <conditionalFormatting sqref="E332">
    <cfRule type="containsText" dxfId="2030" priority="2991" operator="containsText" text="PAY PAL">
      <formula>NOT(ISERROR(SEARCH("PAY PAL",E332)))</formula>
    </cfRule>
  </conditionalFormatting>
  <conditionalFormatting sqref="F227">
    <cfRule type="containsText" dxfId="2029" priority="2363" operator="containsText" text="YES">
      <formula>NOT(ISERROR(SEARCH("YES",F227)))</formula>
    </cfRule>
  </conditionalFormatting>
  <conditionalFormatting sqref="E227">
    <cfRule type="containsText" dxfId="2028" priority="2362" operator="containsText" text="Venmo">
      <formula>NOT(ISERROR(SEARCH("Venmo",E227)))</formula>
    </cfRule>
  </conditionalFormatting>
  <conditionalFormatting sqref="E227">
    <cfRule type="containsText" dxfId="2027" priority="2361" operator="containsText" text="PAY PAL">
      <formula>NOT(ISERROR(SEARCH("PAY PAL",E227)))</formula>
    </cfRule>
  </conditionalFormatting>
  <conditionalFormatting sqref="F223">
    <cfRule type="containsText" dxfId="2026" priority="2339" operator="containsText" text="YES">
      <formula>NOT(ISERROR(SEARCH("YES",F223)))</formula>
    </cfRule>
  </conditionalFormatting>
  <conditionalFormatting sqref="E223">
    <cfRule type="containsText" dxfId="2025" priority="2338" operator="containsText" text="Venmo">
      <formula>NOT(ISERROR(SEARCH("Venmo",E223)))</formula>
    </cfRule>
  </conditionalFormatting>
  <conditionalFormatting sqref="E223">
    <cfRule type="containsText" dxfId="2024" priority="2337" operator="containsText" text="PAY PAL">
      <formula>NOT(ISERROR(SEARCH("PAY PAL",E223)))</formula>
    </cfRule>
  </conditionalFormatting>
  <conditionalFormatting sqref="F11">
    <cfRule type="containsText" dxfId="2023" priority="4031" operator="containsText" text="YES">
      <formula>NOT(ISERROR(SEARCH("YES",F11)))</formula>
    </cfRule>
  </conditionalFormatting>
  <conditionalFormatting sqref="H11">
    <cfRule type="duplicateValues" dxfId="2022" priority="4032"/>
  </conditionalFormatting>
  <conditionalFormatting sqref="F12">
    <cfRule type="containsText" dxfId="2021" priority="4025" operator="containsText" text="YES">
      <formula>NOT(ISERROR(SEARCH("YES",F12)))</formula>
    </cfRule>
  </conditionalFormatting>
  <conditionalFormatting sqref="H12">
    <cfRule type="duplicateValues" dxfId="2020" priority="4026"/>
  </conditionalFormatting>
  <conditionalFormatting sqref="F13">
    <cfRule type="containsText" dxfId="2019" priority="4019" operator="containsText" text="YES">
      <formula>NOT(ISERROR(SEARCH("YES",F13)))</formula>
    </cfRule>
  </conditionalFormatting>
  <conditionalFormatting sqref="H13">
    <cfRule type="duplicateValues" dxfId="2018" priority="4020"/>
  </conditionalFormatting>
  <conditionalFormatting sqref="F14">
    <cfRule type="containsText" dxfId="2017" priority="4013" operator="containsText" text="YES">
      <formula>NOT(ISERROR(SEARCH("YES",F14)))</formula>
    </cfRule>
  </conditionalFormatting>
  <conditionalFormatting sqref="H14">
    <cfRule type="duplicateValues" dxfId="2016" priority="4014"/>
  </conditionalFormatting>
  <conditionalFormatting sqref="F15">
    <cfRule type="containsText" dxfId="2015" priority="4007" operator="containsText" text="YES">
      <formula>NOT(ISERROR(SEARCH("YES",F15)))</formula>
    </cfRule>
  </conditionalFormatting>
  <conditionalFormatting sqref="H15">
    <cfRule type="duplicateValues" dxfId="2014" priority="4008"/>
  </conditionalFormatting>
  <conditionalFormatting sqref="F16">
    <cfRule type="containsText" dxfId="2013" priority="4001" operator="containsText" text="YES">
      <formula>NOT(ISERROR(SEARCH("YES",F16)))</formula>
    </cfRule>
  </conditionalFormatting>
  <conditionalFormatting sqref="H16">
    <cfRule type="duplicateValues" dxfId="2012" priority="4002"/>
  </conditionalFormatting>
  <conditionalFormatting sqref="F17">
    <cfRule type="containsText" dxfId="2011" priority="3995" operator="containsText" text="YES">
      <formula>NOT(ISERROR(SEARCH("YES",F17)))</formula>
    </cfRule>
  </conditionalFormatting>
  <conditionalFormatting sqref="H17">
    <cfRule type="duplicateValues" dxfId="2010" priority="3996"/>
  </conditionalFormatting>
  <conditionalFormatting sqref="F18">
    <cfRule type="containsText" dxfId="2009" priority="3989" operator="containsText" text="YES">
      <formula>NOT(ISERROR(SEARCH("YES",F18)))</formula>
    </cfRule>
  </conditionalFormatting>
  <conditionalFormatting sqref="H18">
    <cfRule type="duplicateValues" dxfId="2008" priority="3990"/>
  </conditionalFormatting>
  <conditionalFormatting sqref="F19">
    <cfRule type="containsText" dxfId="2007" priority="3983" operator="containsText" text="YES">
      <formula>NOT(ISERROR(SEARCH("YES",F19)))</formula>
    </cfRule>
  </conditionalFormatting>
  <conditionalFormatting sqref="E19">
    <cfRule type="containsText" dxfId="2006" priority="3982" operator="containsText" text="Venmo">
      <formula>NOT(ISERROR(SEARCH("Venmo",E19)))</formula>
    </cfRule>
  </conditionalFormatting>
  <conditionalFormatting sqref="H19">
    <cfRule type="duplicateValues" dxfId="2005" priority="3984"/>
  </conditionalFormatting>
  <conditionalFormatting sqref="E19">
    <cfRule type="containsText" dxfId="2004" priority="3981" operator="containsText" text="PAY PAL">
      <formula>NOT(ISERROR(SEARCH("PAY PAL",E19)))</formula>
    </cfRule>
  </conditionalFormatting>
  <conditionalFormatting sqref="F20">
    <cfRule type="containsText" dxfId="2003" priority="3977" operator="containsText" text="YES">
      <formula>NOT(ISERROR(SEARCH("YES",F20)))</formula>
    </cfRule>
  </conditionalFormatting>
  <conditionalFormatting sqref="E20">
    <cfRule type="containsText" dxfId="2002" priority="3976" operator="containsText" text="Venmo">
      <formula>NOT(ISERROR(SEARCH("Venmo",E20)))</formula>
    </cfRule>
  </conditionalFormatting>
  <conditionalFormatting sqref="H20">
    <cfRule type="duplicateValues" dxfId="2001" priority="3978"/>
  </conditionalFormatting>
  <conditionalFormatting sqref="E20">
    <cfRule type="containsText" dxfId="2000" priority="3975" operator="containsText" text="PAY PAL">
      <formula>NOT(ISERROR(SEARCH("PAY PAL",E20)))</formula>
    </cfRule>
  </conditionalFormatting>
  <conditionalFormatting sqref="F21">
    <cfRule type="containsText" dxfId="1999" priority="3971" operator="containsText" text="YES">
      <formula>NOT(ISERROR(SEARCH("YES",F21)))</formula>
    </cfRule>
  </conditionalFormatting>
  <conditionalFormatting sqref="E21">
    <cfRule type="containsText" dxfId="1998" priority="3970" operator="containsText" text="Venmo">
      <formula>NOT(ISERROR(SEARCH("Venmo",E21)))</formula>
    </cfRule>
  </conditionalFormatting>
  <conditionalFormatting sqref="H21">
    <cfRule type="duplicateValues" dxfId="1997" priority="3972"/>
  </conditionalFormatting>
  <conditionalFormatting sqref="E21">
    <cfRule type="containsText" dxfId="1996" priority="3969" operator="containsText" text="PAY PAL">
      <formula>NOT(ISERROR(SEARCH("PAY PAL",E21)))</formula>
    </cfRule>
  </conditionalFormatting>
  <conditionalFormatting sqref="F22">
    <cfRule type="containsText" dxfId="1995" priority="3965" operator="containsText" text="YES">
      <formula>NOT(ISERROR(SEARCH("YES",F22)))</formula>
    </cfRule>
  </conditionalFormatting>
  <conditionalFormatting sqref="E22">
    <cfRule type="containsText" dxfId="1994" priority="3964" operator="containsText" text="Venmo">
      <formula>NOT(ISERROR(SEARCH("Venmo",E22)))</formula>
    </cfRule>
  </conditionalFormatting>
  <conditionalFormatting sqref="H22">
    <cfRule type="duplicateValues" dxfId="1993" priority="3966"/>
  </conditionalFormatting>
  <conditionalFormatting sqref="E22">
    <cfRule type="containsText" dxfId="1992" priority="3963" operator="containsText" text="PAY PAL">
      <formula>NOT(ISERROR(SEARCH("PAY PAL",E22)))</formula>
    </cfRule>
  </conditionalFormatting>
  <conditionalFormatting sqref="F23">
    <cfRule type="containsText" dxfId="1991" priority="3959" operator="containsText" text="YES">
      <formula>NOT(ISERROR(SEARCH("YES",F23)))</formula>
    </cfRule>
  </conditionalFormatting>
  <conditionalFormatting sqref="E23">
    <cfRule type="containsText" dxfId="1990" priority="3958" operator="containsText" text="Venmo">
      <formula>NOT(ISERROR(SEARCH("Venmo",E23)))</formula>
    </cfRule>
  </conditionalFormatting>
  <conditionalFormatting sqref="H23">
    <cfRule type="duplicateValues" dxfId="1989" priority="3960"/>
  </conditionalFormatting>
  <conditionalFormatting sqref="E23">
    <cfRule type="containsText" dxfId="1988" priority="3957" operator="containsText" text="PAY PAL">
      <formula>NOT(ISERROR(SEARCH("PAY PAL",E23)))</formula>
    </cfRule>
  </conditionalFormatting>
  <conditionalFormatting sqref="F24">
    <cfRule type="containsText" dxfId="1987" priority="3953" operator="containsText" text="YES">
      <formula>NOT(ISERROR(SEARCH("YES",F24)))</formula>
    </cfRule>
  </conditionalFormatting>
  <conditionalFormatting sqref="E24">
    <cfRule type="containsText" dxfId="1986" priority="3952" operator="containsText" text="Venmo">
      <formula>NOT(ISERROR(SEARCH("Venmo",E24)))</formula>
    </cfRule>
  </conditionalFormatting>
  <conditionalFormatting sqref="H24">
    <cfRule type="duplicateValues" dxfId="1985" priority="3954"/>
  </conditionalFormatting>
  <conditionalFormatting sqref="E24">
    <cfRule type="containsText" dxfId="1984" priority="3951" operator="containsText" text="PAY PAL">
      <formula>NOT(ISERROR(SEARCH("PAY PAL",E24)))</formula>
    </cfRule>
  </conditionalFormatting>
  <conditionalFormatting sqref="F25">
    <cfRule type="containsText" dxfId="1983" priority="3947" operator="containsText" text="YES">
      <formula>NOT(ISERROR(SEARCH("YES",F25)))</formula>
    </cfRule>
  </conditionalFormatting>
  <conditionalFormatting sqref="E25">
    <cfRule type="containsText" dxfId="1982" priority="3946" operator="containsText" text="Venmo">
      <formula>NOT(ISERROR(SEARCH("Venmo",E25)))</formula>
    </cfRule>
  </conditionalFormatting>
  <conditionalFormatting sqref="H25">
    <cfRule type="duplicateValues" dxfId="1981" priority="3948"/>
  </conditionalFormatting>
  <conditionalFormatting sqref="E25">
    <cfRule type="containsText" dxfId="1980" priority="3945" operator="containsText" text="PAY PAL">
      <formula>NOT(ISERROR(SEARCH("PAY PAL",E25)))</formula>
    </cfRule>
  </conditionalFormatting>
  <conditionalFormatting sqref="F26">
    <cfRule type="containsText" dxfId="1979" priority="3941" operator="containsText" text="YES">
      <formula>NOT(ISERROR(SEARCH("YES",F26)))</formula>
    </cfRule>
  </conditionalFormatting>
  <conditionalFormatting sqref="E26">
    <cfRule type="containsText" dxfId="1978" priority="3940" operator="containsText" text="Venmo">
      <formula>NOT(ISERROR(SEARCH("Venmo",E26)))</formula>
    </cfRule>
  </conditionalFormatting>
  <conditionalFormatting sqref="H26">
    <cfRule type="duplicateValues" dxfId="1977" priority="3942"/>
  </conditionalFormatting>
  <conditionalFormatting sqref="E26">
    <cfRule type="containsText" dxfId="1976" priority="3939" operator="containsText" text="PAY PAL">
      <formula>NOT(ISERROR(SEARCH("PAY PAL",E26)))</formula>
    </cfRule>
  </conditionalFormatting>
  <conditionalFormatting sqref="F27">
    <cfRule type="containsText" dxfId="1975" priority="3935" operator="containsText" text="YES">
      <formula>NOT(ISERROR(SEARCH("YES",F27)))</formula>
    </cfRule>
  </conditionalFormatting>
  <conditionalFormatting sqref="E27">
    <cfRule type="containsText" dxfId="1974" priority="3934" operator="containsText" text="Venmo">
      <formula>NOT(ISERROR(SEARCH("Venmo",E27)))</formula>
    </cfRule>
  </conditionalFormatting>
  <conditionalFormatting sqref="H27">
    <cfRule type="duplicateValues" dxfId="1973" priority="3936"/>
  </conditionalFormatting>
  <conditionalFormatting sqref="E27">
    <cfRule type="containsText" dxfId="1972" priority="3933" operator="containsText" text="PAY PAL">
      <formula>NOT(ISERROR(SEARCH("PAY PAL",E27)))</formula>
    </cfRule>
  </conditionalFormatting>
  <conditionalFormatting sqref="F28">
    <cfRule type="containsText" dxfId="1971" priority="3929" operator="containsText" text="YES">
      <formula>NOT(ISERROR(SEARCH("YES",F28)))</formula>
    </cfRule>
  </conditionalFormatting>
  <conditionalFormatting sqref="E28">
    <cfRule type="containsText" dxfId="1970" priority="3928" operator="containsText" text="Venmo">
      <formula>NOT(ISERROR(SEARCH("Venmo",E28)))</formula>
    </cfRule>
  </conditionalFormatting>
  <conditionalFormatting sqref="H28">
    <cfRule type="duplicateValues" dxfId="1969" priority="3930"/>
  </conditionalFormatting>
  <conditionalFormatting sqref="E28">
    <cfRule type="containsText" dxfId="1968" priority="3927" operator="containsText" text="PAY PAL">
      <formula>NOT(ISERROR(SEARCH("PAY PAL",E28)))</formula>
    </cfRule>
  </conditionalFormatting>
  <conditionalFormatting sqref="F29">
    <cfRule type="containsText" dxfId="1967" priority="3923" operator="containsText" text="YES">
      <formula>NOT(ISERROR(SEARCH("YES",F29)))</formula>
    </cfRule>
  </conditionalFormatting>
  <conditionalFormatting sqref="E29">
    <cfRule type="containsText" dxfId="1966" priority="3922" operator="containsText" text="Venmo">
      <formula>NOT(ISERROR(SEARCH("Venmo",E29)))</formula>
    </cfRule>
  </conditionalFormatting>
  <conditionalFormatting sqref="H29">
    <cfRule type="duplicateValues" dxfId="1965" priority="3924"/>
  </conditionalFormatting>
  <conditionalFormatting sqref="E29">
    <cfRule type="containsText" dxfId="1964" priority="3921" operator="containsText" text="PAY PAL">
      <formula>NOT(ISERROR(SEARCH("PAY PAL",E29)))</formula>
    </cfRule>
  </conditionalFormatting>
  <conditionalFormatting sqref="F30">
    <cfRule type="containsText" dxfId="1963" priority="3917" operator="containsText" text="YES">
      <formula>NOT(ISERROR(SEARCH("YES",F30)))</formula>
    </cfRule>
  </conditionalFormatting>
  <conditionalFormatting sqref="E30">
    <cfRule type="containsText" dxfId="1962" priority="3916" operator="containsText" text="Venmo">
      <formula>NOT(ISERROR(SEARCH("Venmo",E30)))</formula>
    </cfRule>
  </conditionalFormatting>
  <conditionalFormatting sqref="H30">
    <cfRule type="duplicateValues" dxfId="1961" priority="3918"/>
  </conditionalFormatting>
  <conditionalFormatting sqref="E30">
    <cfRule type="containsText" dxfId="1960" priority="3915" operator="containsText" text="PAY PAL">
      <formula>NOT(ISERROR(SEARCH("PAY PAL",E30)))</formula>
    </cfRule>
  </conditionalFormatting>
  <conditionalFormatting sqref="F31">
    <cfRule type="containsText" dxfId="1959" priority="3911" operator="containsText" text="YES">
      <formula>NOT(ISERROR(SEARCH("YES",F31)))</formula>
    </cfRule>
  </conditionalFormatting>
  <conditionalFormatting sqref="E31">
    <cfRule type="containsText" dxfId="1958" priority="3910" operator="containsText" text="Venmo">
      <formula>NOT(ISERROR(SEARCH("Venmo",E31)))</formula>
    </cfRule>
  </conditionalFormatting>
  <conditionalFormatting sqref="H31">
    <cfRule type="duplicateValues" dxfId="1957" priority="3912"/>
  </conditionalFormatting>
  <conditionalFormatting sqref="E31">
    <cfRule type="containsText" dxfId="1956" priority="3909" operator="containsText" text="PAY PAL">
      <formula>NOT(ISERROR(SEARCH("PAY PAL",E31)))</formula>
    </cfRule>
  </conditionalFormatting>
  <conditionalFormatting sqref="F32">
    <cfRule type="containsText" dxfId="1955" priority="3905" operator="containsText" text="YES">
      <formula>NOT(ISERROR(SEARCH("YES",F32)))</formula>
    </cfRule>
  </conditionalFormatting>
  <conditionalFormatting sqref="E32">
    <cfRule type="containsText" dxfId="1954" priority="3904" operator="containsText" text="Venmo">
      <formula>NOT(ISERROR(SEARCH("Venmo",E32)))</formula>
    </cfRule>
  </conditionalFormatting>
  <conditionalFormatting sqref="H32">
    <cfRule type="duplicateValues" dxfId="1953" priority="3906"/>
  </conditionalFormatting>
  <conditionalFormatting sqref="E32">
    <cfRule type="containsText" dxfId="1952" priority="3903" operator="containsText" text="PAY PAL">
      <formula>NOT(ISERROR(SEARCH("PAY PAL",E32)))</formula>
    </cfRule>
  </conditionalFormatting>
  <conditionalFormatting sqref="F33">
    <cfRule type="containsText" dxfId="1951" priority="3899" operator="containsText" text="YES">
      <formula>NOT(ISERROR(SEARCH("YES",F33)))</formula>
    </cfRule>
  </conditionalFormatting>
  <conditionalFormatting sqref="E33">
    <cfRule type="containsText" dxfId="1950" priority="3898" operator="containsText" text="Venmo">
      <formula>NOT(ISERROR(SEARCH("Venmo",E33)))</formula>
    </cfRule>
  </conditionalFormatting>
  <conditionalFormatting sqref="H33">
    <cfRule type="duplicateValues" dxfId="1949" priority="3900"/>
  </conditionalFormatting>
  <conditionalFormatting sqref="E33">
    <cfRule type="containsText" dxfId="1948" priority="3897" operator="containsText" text="PAY PAL">
      <formula>NOT(ISERROR(SEARCH("PAY PAL",E33)))</formula>
    </cfRule>
  </conditionalFormatting>
  <conditionalFormatting sqref="F34">
    <cfRule type="containsText" dxfId="1947" priority="3893" operator="containsText" text="YES">
      <formula>NOT(ISERROR(SEARCH("YES",F34)))</formula>
    </cfRule>
  </conditionalFormatting>
  <conditionalFormatting sqref="E34">
    <cfRule type="containsText" dxfId="1946" priority="3892" operator="containsText" text="Venmo">
      <formula>NOT(ISERROR(SEARCH("Venmo",E34)))</formula>
    </cfRule>
  </conditionalFormatting>
  <conditionalFormatting sqref="H34">
    <cfRule type="duplicateValues" dxfId="1945" priority="3894"/>
  </conditionalFormatting>
  <conditionalFormatting sqref="E34">
    <cfRule type="containsText" dxfId="1944" priority="3891" operator="containsText" text="PAY PAL">
      <formula>NOT(ISERROR(SEARCH("PAY PAL",E34)))</formula>
    </cfRule>
  </conditionalFormatting>
  <conditionalFormatting sqref="F35">
    <cfRule type="containsText" dxfId="1943" priority="3887" operator="containsText" text="YES">
      <formula>NOT(ISERROR(SEARCH("YES",F35)))</formula>
    </cfRule>
  </conditionalFormatting>
  <conditionalFormatting sqref="E35">
    <cfRule type="containsText" dxfId="1942" priority="3886" operator="containsText" text="Venmo">
      <formula>NOT(ISERROR(SEARCH("Venmo",E35)))</formula>
    </cfRule>
  </conditionalFormatting>
  <conditionalFormatting sqref="H35">
    <cfRule type="duplicateValues" dxfId="1941" priority="3888"/>
  </conditionalFormatting>
  <conditionalFormatting sqref="E35">
    <cfRule type="containsText" dxfId="1940" priority="3885" operator="containsText" text="PAY PAL">
      <formula>NOT(ISERROR(SEARCH("PAY PAL",E35)))</formula>
    </cfRule>
  </conditionalFormatting>
  <conditionalFormatting sqref="F36">
    <cfRule type="containsText" dxfId="1939" priority="3881" operator="containsText" text="YES">
      <formula>NOT(ISERROR(SEARCH("YES",F36)))</formula>
    </cfRule>
  </conditionalFormatting>
  <conditionalFormatting sqref="E36">
    <cfRule type="containsText" dxfId="1938" priority="3880" operator="containsText" text="Venmo">
      <formula>NOT(ISERROR(SEARCH("Venmo",E36)))</formula>
    </cfRule>
  </conditionalFormatting>
  <conditionalFormatting sqref="H36">
    <cfRule type="duplicateValues" dxfId="1937" priority="3882"/>
  </conditionalFormatting>
  <conditionalFormatting sqref="E36">
    <cfRule type="containsText" dxfId="1936" priority="3879" operator="containsText" text="PAY PAL">
      <formula>NOT(ISERROR(SEARCH("PAY PAL",E36)))</formula>
    </cfRule>
  </conditionalFormatting>
  <conditionalFormatting sqref="F37">
    <cfRule type="containsText" dxfId="1935" priority="3875" operator="containsText" text="YES">
      <formula>NOT(ISERROR(SEARCH("YES",F37)))</formula>
    </cfRule>
  </conditionalFormatting>
  <conditionalFormatting sqref="E37">
    <cfRule type="containsText" dxfId="1934" priority="3874" operator="containsText" text="Venmo">
      <formula>NOT(ISERROR(SEARCH("Venmo",E37)))</formula>
    </cfRule>
  </conditionalFormatting>
  <conditionalFormatting sqref="H37">
    <cfRule type="duplicateValues" dxfId="1933" priority="3876"/>
  </conditionalFormatting>
  <conditionalFormatting sqref="E37">
    <cfRule type="containsText" dxfId="1932" priority="3873" operator="containsText" text="PAY PAL">
      <formula>NOT(ISERROR(SEARCH("PAY PAL",E37)))</formula>
    </cfRule>
  </conditionalFormatting>
  <conditionalFormatting sqref="F38">
    <cfRule type="containsText" dxfId="1931" priority="3869" operator="containsText" text="YES">
      <formula>NOT(ISERROR(SEARCH("YES",F38)))</formula>
    </cfRule>
  </conditionalFormatting>
  <conditionalFormatting sqref="E38">
    <cfRule type="containsText" dxfId="1930" priority="3868" operator="containsText" text="Venmo">
      <formula>NOT(ISERROR(SEARCH("Venmo",E38)))</formula>
    </cfRule>
  </conditionalFormatting>
  <conditionalFormatting sqref="H38">
    <cfRule type="duplicateValues" dxfId="1929" priority="3870"/>
  </conditionalFormatting>
  <conditionalFormatting sqref="E38">
    <cfRule type="containsText" dxfId="1928" priority="3867" operator="containsText" text="PAY PAL">
      <formula>NOT(ISERROR(SEARCH("PAY PAL",E38)))</formula>
    </cfRule>
  </conditionalFormatting>
  <conditionalFormatting sqref="F39">
    <cfRule type="containsText" dxfId="1927" priority="3863" operator="containsText" text="YES">
      <formula>NOT(ISERROR(SEARCH("YES",F39)))</formula>
    </cfRule>
  </conditionalFormatting>
  <conditionalFormatting sqref="E39">
    <cfRule type="containsText" dxfId="1926" priority="3862" operator="containsText" text="Venmo">
      <formula>NOT(ISERROR(SEARCH("Venmo",E39)))</formula>
    </cfRule>
  </conditionalFormatting>
  <conditionalFormatting sqref="H39">
    <cfRule type="duplicateValues" dxfId="1925" priority="3864"/>
  </conditionalFormatting>
  <conditionalFormatting sqref="E39">
    <cfRule type="containsText" dxfId="1924" priority="3861" operator="containsText" text="PAY PAL">
      <formula>NOT(ISERROR(SEARCH("PAY PAL",E39)))</formula>
    </cfRule>
  </conditionalFormatting>
  <conditionalFormatting sqref="F40">
    <cfRule type="containsText" dxfId="1923" priority="3857" operator="containsText" text="YES">
      <formula>NOT(ISERROR(SEARCH("YES",F40)))</formula>
    </cfRule>
  </conditionalFormatting>
  <conditionalFormatting sqref="E40">
    <cfRule type="containsText" dxfId="1922" priority="3856" operator="containsText" text="Venmo">
      <formula>NOT(ISERROR(SEARCH("Venmo",E40)))</formula>
    </cfRule>
  </conditionalFormatting>
  <conditionalFormatting sqref="H40">
    <cfRule type="duplicateValues" dxfId="1921" priority="3858"/>
  </conditionalFormatting>
  <conditionalFormatting sqref="E40">
    <cfRule type="containsText" dxfId="1920" priority="3855" operator="containsText" text="PAY PAL">
      <formula>NOT(ISERROR(SEARCH("PAY PAL",E40)))</formula>
    </cfRule>
  </conditionalFormatting>
  <conditionalFormatting sqref="F41">
    <cfRule type="containsText" dxfId="1919" priority="3851" operator="containsText" text="YES">
      <formula>NOT(ISERROR(SEARCH("YES",F41)))</formula>
    </cfRule>
  </conditionalFormatting>
  <conditionalFormatting sqref="E41">
    <cfRule type="containsText" dxfId="1918" priority="3850" operator="containsText" text="Venmo">
      <formula>NOT(ISERROR(SEARCH("Venmo",E41)))</formula>
    </cfRule>
  </conditionalFormatting>
  <conditionalFormatting sqref="H41">
    <cfRule type="duplicateValues" dxfId="1917" priority="3852"/>
  </conditionalFormatting>
  <conditionalFormatting sqref="E41">
    <cfRule type="containsText" dxfId="1916" priority="3849" operator="containsText" text="PAY PAL">
      <formula>NOT(ISERROR(SEARCH("PAY PAL",E41)))</formula>
    </cfRule>
  </conditionalFormatting>
  <conditionalFormatting sqref="F42">
    <cfRule type="containsText" dxfId="1915" priority="3845" operator="containsText" text="YES">
      <formula>NOT(ISERROR(SEARCH("YES",F42)))</formula>
    </cfRule>
  </conditionalFormatting>
  <conditionalFormatting sqref="E42">
    <cfRule type="containsText" dxfId="1914" priority="3844" operator="containsText" text="Venmo">
      <formula>NOT(ISERROR(SEARCH("Venmo",E42)))</formula>
    </cfRule>
  </conditionalFormatting>
  <conditionalFormatting sqref="H42">
    <cfRule type="duplicateValues" dxfId="1913" priority="3846"/>
  </conditionalFormatting>
  <conditionalFormatting sqref="E42">
    <cfRule type="containsText" dxfId="1912" priority="3843" operator="containsText" text="PAY PAL">
      <formula>NOT(ISERROR(SEARCH("PAY PAL",E42)))</formula>
    </cfRule>
  </conditionalFormatting>
  <conditionalFormatting sqref="F43">
    <cfRule type="containsText" dxfId="1911" priority="3839" operator="containsText" text="YES">
      <formula>NOT(ISERROR(SEARCH("YES",F43)))</formula>
    </cfRule>
  </conditionalFormatting>
  <conditionalFormatting sqref="E43">
    <cfRule type="containsText" dxfId="1910" priority="3838" operator="containsText" text="Venmo">
      <formula>NOT(ISERROR(SEARCH("Venmo",E43)))</formula>
    </cfRule>
  </conditionalFormatting>
  <conditionalFormatting sqref="H43">
    <cfRule type="duplicateValues" dxfId="1909" priority="3840"/>
  </conditionalFormatting>
  <conditionalFormatting sqref="E43">
    <cfRule type="containsText" dxfId="1908" priority="3837" operator="containsText" text="PAY PAL">
      <formula>NOT(ISERROR(SEARCH("PAY PAL",E43)))</formula>
    </cfRule>
  </conditionalFormatting>
  <conditionalFormatting sqref="F44">
    <cfRule type="containsText" dxfId="1907" priority="3833" operator="containsText" text="YES">
      <formula>NOT(ISERROR(SEARCH("YES",F44)))</formula>
    </cfRule>
  </conditionalFormatting>
  <conditionalFormatting sqref="E44">
    <cfRule type="containsText" dxfId="1906" priority="3832" operator="containsText" text="Venmo">
      <formula>NOT(ISERROR(SEARCH("Venmo",E44)))</formula>
    </cfRule>
  </conditionalFormatting>
  <conditionalFormatting sqref="H44">
    <cfRule type="duplicateValues" dxfId="1905" priority="3834"/>
  </conditionalFormatting>
  <conditionalFormatting sqref="E44">
    <cfRule type="containsText" dxfId="1904" priority="3831" operator="containsText" text="PAY PAL">
      <formula>NOT(ISERROR(SEARCH("PAY PAL",E44)))</formula>
    </cfRule>
  </conditionalFormatting>
  <conditionalFormatting sqref="F45">
    <cfRule type="containsText" dxfId="1903" priority="3827" operator="containsText" text="YES">
      <formula>NOT(ISERROR(SEARCH("YES",F45)))</formula>
    </cfRule>
  </conditionalFormatting>
  <conditionalFormatting sqref="E45">
    <cfRule type="containsText" dxfId="1902" priority="3826" operator="containsText" text="Venmo">
      <formula>NOT(ISERROR(SEARCH("Venmo",E45)))</formula>
    </cfRule>
  </conditionalFormatting>
  <conditionalFormatting sqref="H45">
    <cfRule type="duplicateValues" dxfId="1901" priority="3828"/>
  </conditionalFormatting>
  <conditionalFormatting sqref="E45">
    <cfRule type="containsText" dxfId="1900" priority="3825" operator="containsText" text="PAY PAL">
      <formula>NOT(ISERROR(SEARCH("PAY PAL",E45)))</formula>
    </cfRule>
  </conditionalFormatting>
  <conditionalFormatting sqref="F46">
    <cfRule type="containsText" dxfId="1899" priority="3821" operator="containsText" text="YES">
      <formula>NOT(ISERROR(SEARCH("YES",F46)))</formula>
    </cfRule>
  </conditionalFormatting>
  <conditionalFormatting sqref="E46">
    <cfRule type="containsText" dxfId="1898" priority="3820" operator="containsText" text="Venmo">
      <formula>NOT(ISERROR(SEARCH("Venmo",E46)))</formula>
    </cfRule>
  </conditionalFormatting>
  <conditionalFormatting sqref="H46">
    <cfRule type="duplicateValues" dxfId="1897" priority="3822"/>
  </conditionalFormatting>
  <conditionalFormatting sqref="E46">
    <cfRule type="containsText" dxfId="1896" priority="3819" operator="containsText" text="PAY PAL">
      <formula>NOT(ISERROR(SEARCH("PAY PAL",E46)))</formula>
    </cfRule>
  </conditionalFormatting>
  <conditionalFormatting sqref="F47">
    <cfRule type="containsText" dxfId="1895" priority="3815" operator="containsText" text="YES">
      <formula>NOT(ISERROR(SEARCH("YES",F47)))</formula>
    </cfRule>
  </conditionalFormatting>
  <conditionalFormatting sqref="E47">
    <cfRule type="containsText" dxfId="1894" priority="3814" operator="containsText" text="Venmo">
      <formula>NOT(ISERROR(SEARCH("Venmo",E47)))</formula>
    </cfRule>
  </conditionalFormatting>
  <conditionalFormatting sqref="H47">
    <cfRule type="duplicateValues" dxfId="1893" priority="3816"/>
  </conditionalFormatting>
  <conditionalFormatting sqref="E47">
    <cfRule type="containsText" dxfId="1892" priority="3813" operator="containsText" text="PAY PAL">
      <formula>NOT(ISERROR(SEARCH("PAY PAL",E47)))</formula>
    </cfRule>
  </conditionalFormatting>
  <conditionalFormatting sqref="F48">
    <cfRule type="containsText" dxfId="1891" priority="3809" operator="containsText" text="YES">
      <formula>NOT(ISERROR(SEARCH("YES",F48)))</formula>
    </cfRule>
  </conditionalFormatting>
  <conditionalFormatting sqref="E48">
    <cfRule type="containsText" dxfId="1890" priority="3808" operator="containsText" text="Venmo">
      <formula>NOT(ISERROR(SEARCH("Venmo",E48)))</formula>
    </cfRule>
  </conditionalFormatting>
  <conditionalFormatting sqref="H48">
    <cfRule type="duplicateValues" dxfId="1889" priority="3810"/>
  </conditionalFormatting>
  <conditionalFormatting sqref="E48">
    <cfRule type="containsText" dxfId="1888" priority="3807" operator="containsText" text="PAY PAL">
      <formula>NOT(ISERROR(SEARCH("PAY PAL",E48)))</formula>
    </cfRule>
  </conditionalFormatting>
  <conditionalFormatting sqref="F49">
    <cfRule type="containsText" dxfId="1887" priority="3803" operator="containsText" text="YES">
      <formula>NOT(ISERROR(SEARCH("YES",F49)))</formula>
    </cfRule>
  </conditionalFormatting>
  <conditionalFormatting sqref="E49">
    <cfRule type="containsText" dxfId="1886" priority="3802" operator="containsText" text="Venmo">
      <formula>NOT(ISERROR(SEARCH("Venmo",E49)))</formula>
    </cfRule>
  </conditionalFormatting>
  <conditionalFormatting sqref="H49">
    <cfRule type="duplicateValues" dxfId="1885" priority="3804"/>
  </conditionalFormatting>
  <conditionalFormatting sqref="E49">
    <cfRule type="containsText" dxfId="1884" priority="3801" operator="containsText" text="PAY PAL">
      <formula>NOT(ISERROR(SEARCH("PAY PAL",E49)))</formula>
    </cfRule>
  </conditionalFormatting>
  <conditionalFormatting sqref="F50">
    <cfRule type="containsText" dxfId="1883" priority="3797" operator="containsText" text="YES">
      <formula>NOT(ISERROR(SEARCH("YES",F50)))</formula>
    </cfRule>
  </conditionalFormatting>
  <conditionalFormatting sqref="E50">
    <cfRule type="containsText" dxfId="1882" priority="3796" operator="containsText" text="Venmo">
      <formula>NOT(ISERROR(SEARCH("Venmo",E50)))</formula>
    </cfRule>
  </conditionalFormatting>
  <conditionalFormatting sqref="H50">
    <cfRule type="duplicateValues" dxfId="1881" priority="3798"/>
  </conditionalFormatting>
  <conditionalFormatting sqref="E50">
    <cfRule type="containsText" dxfId="1880" priority="3795" operator="containsText" text="PAY PAL">
      <formula>NOT(ISERROR(SEARCH("PAY PAL",E50)))</formula>
    </cfRule>
  </conditionalFormatting>
  <conditionalFormatting sqref="F51">
    <cfRule type="containsText" dxfId="1879" priority="3791" operator="containsText" text="YES">
      <formula>NOT(ISERROR(SEARCH("YES",F51)))</formula>
    </cfRule>
  </conditionalFormatting>
  <conditionalFormatting sqref="E51">
    <cfRule type="containsText" dxfId="1878" priority="3790" operator="containsText" text="Venmo">
      <formula>NOT(ISERROR(SEARCH("Venmo",E51)))</formula>
    </cfRule>
  </conditionalFormatting>
  <conditionalFormatting sqref="H51">
    <cfRule type="duplicateValues" dxfId="1877" priority="3792"/>
  </conditionalFormatting>
  <conditionalFormatting sqref="E51">
    <cfRule type="containsText" dxfId="1876" priority="3789" operator="containsText" text="PAY PAL">
      <formula>NOT(ISERROR(SEARCH("PAY PAL",E51)))</formula>
    </cfRule>
  </conditionalFormatting>
  <conditionalFormatting sqref="F497">
    <cfRule type="containsText" dxfId="1875" priority="974" operator="containsText" text="YES">
      <formula>NOT(ISERROR(SEARCH("YES",F497)))</formula>
    </cfRule>
  </conditionalFormatting>
  <conditionalFormatting sqref="E497">
    <cfRule type="containsText" dxfId="1874" priority="973" operator="containsText" text="Venmo">
      <formula>NOT(ISERROR(SEARCH("Venmo",E497)))</formula>
    </cfRule>
  </conditionalFormatting>
  <conditionalFormatting sqref="E497">
    <cfRule type="containsText" dxfId="1873" priority="972" operator="containsText" text="PAY PAL">
      <formula>NOT(ISERROR(SEARCH("PAY PAL",E497)))</formula>
    </cfRule>
  </conditionalFormatting>
  <conditionalFormatting sqref="F52">
    <cfRule type="containsText" dxfId="1872" priority="3779" operator="containsText" text="YES">
      <formula>NOT(ISERROR(SEARCH("YES",F52)))</formula>
    </cfRule>
  </conditionalFormatting>
  <conditionalFormatting sqref="E52">
    <cfRule type="containsText" dxfId="1871" priority="3778" operator="containsText" text="Venmo">
      <formula>NOT(ISERROR(SEARCH("Venmo",E52)))</formula>
    </cfRule>
  </conditionalFormatting>
  <conditionalFormatting sqref="H52">
    <cfRule type="duplicateValues" dxfId="1870" priority="3780"/>
  </conditionalFormatting>
  <conditionalFormatting sqref="E52">
    <cfRule type="containsText" dxfId="1869" priority="3777" operator="containsText" text="PAY PAL">
      <formula>NOT(ISERROR(SEARCH("PAY PAL",E52)))</formula>
    </cfRule>
  </conditionalFormatting>
  <conditionalFormatting sqref="F53">
    <cfRule type="containsText" dxfId="1868" priority="3773" operator="containsText" text="YES">
      <formula>NOT(ISERROR(SEARCH("YES",F53)))</formula>
    </cfRule>
  </conditionalFormatting>
  <conditionalFormatting sqref="E53:E62">
    <cfRule type="containsText" dxfId="1867" priority="3772" operator="containsText" text="Venmo">
      <formula>NOT(ISERROR(SEARCH("Venmo",E53)))</formula>
    </cfRule>
  </conditionalFormatting>
  <conditionalFormatting sqref="H53">
    <cfRule type="duplicateValues" dxfId="1866" priority="3774"/>
  </conditionalFormatting>
  <conditionalFormatting sqref="E53:E62">
    <cfRule type="containsText" dxfId="1865" priority="3771" operator="containsText" text="PAY PAL">
      <formula>NOT(ISERROR(SEARCH("PAY PAL",E53)))</formula>
    </cfRule>
  </conditionalFormatting>
  <conditionalFormatting sqref="F54">
    <cfRule type="containsText" dxfId="1864" priority="3767" operator="containsText" text="YES">
      <formula>NOT(ISERROR(SEARCH("YES",F54)))</formula>
    </cfRule>
  </conditionalFormatting>
  <conditionalFormatting sqref="H54">
    <cfRule type="duplicateValues" dxfId="1863" priority="3768"/>
  </conditionalFormatting>
  <conditionalFormatting sqref="F55">
    <cfRule type="containsText" dxfId="1862" priority="3761" operator="containsText" text="YES">
      <formula>NOT(ISERROR(SEARCH("YES",F55)))</formula>
    </cfRule>
  </conditionalFormatting>
  <conditionalFormatting sqref="H55">
    <cfRule type="duplicateValues" dxfId="1861" priority="3762"/>
  </conditionalFormatting>
  <conditionalFormatting sqref="F56">
    <cfRule type="containsText" dxfId="1860" priority="3755" operator="containsText" text="YES">
      <formula>NOT(ISERROR(SEARCH("YES",F56)))</formula>
    </cfRule>
  </conditionalFormatting>
  <conditionalFormatting sqref="H56">
    <cfRule type="duplicateValues" dxfId="1859" priority="3756"/>
  </conditionalFormatting>
  <conditionalFormatting sqref="F57">
    <cfRule type="containsText" dxfId="1858" priority="3749" operator="containsText" text="YES">
      <formula>NOT(ISERROR(SEARCH("YES",F57)))</formula>
    </cfRule>
  </conditionalFormatting>
  <conditionalFormatting sqref="H57">
    <cfRule type="duplicateValues" dxfId="1857" priority="3750"/>
  </conditionalFormatting>
  <conditionalFormatting sqref="F58">
    <cfRule type="containsText" dxfId="1856" priority="3743" operator="containsText" text="YES">
      <formula>NOT(ISERROR(SEARCH("YES",F58)))</formula>
    </cfRule>
  </conditionalFormatting>
  <conditionalFormatting sqref="H58">
    <cfRule type="duplicateValues" dxfId="1855" priority="3744"/>
  </conditionalFormatting>
  <conditionalFormatting sqref="F59">
    <cfRule type="containsText" dxfId="1854" priority="3737" operator="containsText" text="YES">
      <formula>NOT(ISERROR(SEARCH("YES",F59)))</formula>
    </cfRule>
  </conditionalFormatting>
  <conditionalFormatting sqref="H59">
    <cfRule type="duplicateValues" dxfId="1853" priority="3738"/>
  </conditionalFormatting>
  <conditionalFormatting sqref="F60">
    <cfRule type="containsText" dxfId="1852" priority="3731" operator="containsText" text="YES">
      <formula>NOT(ISERROR(SEARCH("YES",F60)))</formula>
    </cfRule>
  </conditionalFormatting>
  <conditionalFormatting sqref="H60">
    <cfRule type="duplicateValues" dxfId="1851" priority="3732"/>
  </conditionalFormatting>
  <conditionalFormatting sqref="F61">
    <cfRule type="containsText" dxfId="1850" priority="3725" operator="containsText" text="YES">
      <formula>NOT(ISERROR(SEARCH("YES",F61)))</formula>
    </cfRule>
  </conditionalFormatting>
  <conditionalFormatting sqref="H61">
    <cfRule type="duplicateValues" dxfId="1849" priority="3726"/>
  </conditionalFormatting>
  <conditionalFormatting sqref="F62">
    <cfRule type="containsText" dxfId="1848" priority="3719" operator="containsText" text="YES">
      <formula>NOT(ISERROR(SEARCH("YES",F62)))</formula>
    </cfRule>
  </conditionalFormatting>
  <conditionalFormatting sqref="H62">
    <cfRule type="duplicateValues" dxfId="1847" priority="3720"/>
  </conditionalFormatting>
  <conditionalFormatting sqref="F63">
    <cfRule type="containsText" dxfId="1846" priority="3713" operator="containsText" text="YES">
      <formula>NOT(ISERROR(SEARCH("YES",F63)))</formula>
    </cfRule>
  </conditionalFormatting>
  <conditionalFormatting sqref="E63">
    <cfRule type="containsText" dxfId="1845" priority="3712" operator="containsText" text="Venmo">
      <formula>NOT(ISERROR(SEARCH("Venmo",E63)))</formula>
    </cfRule>
  </conditionalFormatting>
  <conditionalFormatting sqref="H63">
    <cfRule type="duplicateValues" dxfId="1844" priority="3714"/>
  </conditionalFormatting>
  <conditionalFormatting sqref="E63">
    <cfRule type="containsText" dxfId="1843" priority="3711" operator="containsText" text="PAY PAL">
      <formula>NOT(ISERROR(SEARCH("PAY PAL",E63)))</formula>
    </cfRule>
  </conditionalFormatting>
  <conditionalFormatting sqref="F64">
    <cfRule type="containsText" dxfId="1842" priority="3707" operator="containsText" text="YES">
      <formula>NOT(ISERROR(SEARCH("YES",F64)))</formula>
    </cfRule>
  </conditionalFormatting>
  <conditionalFormatting sqref="E64">
    <cfRule type="containsText" dxfId="1841" priority="3706" operator="containsText" text="Venmo">
      <formula>NOT(ISERROR(SEARCH("Venmo",E64)))</formula>
    </cfRule>
  </conditionalFormatting>
  <conditionalFormatting sqref="H64">
    <cfRule type="duplicateValues" dxfId="1840" priority="3708"/>
  </conditionalFormatting>
  <conditionalFormatting sqref="E64">
    <cfRule type="containsText" dxfId="1839" priority="3705" operator="containsText" text="PAY PAL">
      <formula>NOT(ISERROR(SEARCH("PAY PAL",E64)))</formula>
    </cfRule>
  </conditionalFormatting>
  <conditionalFormatting sqref="F65">
    <cfRule type="containsText" dxfId="1838" priority="3701" operator="containsText" text="YES">
      <formula>NOT(ISERROR(SEARCH("YES",F65)))</formula>
    </cfRule>
  </conditionalFormatting>
  <conditionalFormatting sqref="E65">
    <cfRule type="containsText" dxfId="1837" priority="3700" operator="containsText" text="Venmo">
      <formula>NOT(ISERROR(SEARCH("Venmo",E65)))</formula>
    </cfRule>
  </conditionalFormatting>
  <conditionalFormatting sqref="H65">
    <cfRule type="duplicateValues" dxfId="1836" priority="3702"/>
  </conditionalFormatting>
  <conditionalFormatting sqref="E65">
    <cfRule type="containsText" dxfId="1835" priority="3699" operator="containsText" text="PAY PAL">
      <formula>NOT(ISERROR(SEARCH("PAY PAL",E65)))</formula>
    </cfRule>
  </conditionalFormatting>
  <conditionalFormatting sqref="F66">
    <cfRule type="containsText" dxfId="1834" priority="3695" operator="containsText" text="YES">
      <formula>NOT(ISERROR(SEARCH("YES",F66)))</formula>
    </cfRule>
  </conditionalFormatting>
  <conditionalFormatting sqref="E66">
    <cfRule type="containsText" dxfId="1833" priority="3694" operator="containsText" text="Venmo">
      <formula>NOT(ISERROR(SEARCH("Venmo",E66)))</formula>
    </cfRule>
  </conditionalFormatting>
  <conditionalFormatting sqref="H66">
    <cfRule type="duplicateValues" dxfId="1832" priority="3696"/>
  </conditionalFormatting>
  <conditionalFormatting sqref="E66">
    <cfRule type="containsText" dxfId="1831" priority="3693" operator="containsText" text="PAY PAL">
      <formula>NOT(ISERROR(SEARCH("PAY PAL",E66)))</formula>
    </cfRule>
  </conditionalFormatting>
  <conditionalFormatting sqref="F67">
    <cfRule type="containsText" dxfId="1830" priority="3689" operator="containsText" text="YES">
      <formula>NOT(ISERROR(SEARCH("YES",F67)))</formula>
    </cfRule>
  </conditionalFormatting>
  <conditionalFormatting sqref="E67">
    <cfRule type="containsText" dxfId="1829" priority="3688" operator="containsText" text="Venmo">
      <formula>NOT(ISERROR(SEARCH("Venmo",E67)))</formula>
    </cfRule>
  </conditionalFormatting>
  <conditionalFormatting sqref="H67">
    <cfRule type="duplicateValues" dxfId="1828" priority="3690"/>
  </conditionalFormatting>
  <conditionalFormatting sqref="E67">
    <cfRule type="containsText" dxfId="1827" priority="3687" operator="containsText" text="PAY PAL">
      <formula>NOT(ISERROR(SEARCH("PAY PAL",E67)))</formula>
    </cfRule>
  </conditionalFormatting>
  <conditionalFormatting sqref="F68">
    <cfRule type="containsText" dxfId="1826" priority="3683" operator="containsText" text="YES">
      <formula>NOT(ISERROR(SEARCH("YES",F68)))</formula>
    </cfRule>
  </conditionalFormatting>
  <conditionalFormatting sqref="E68">
    <cfRule type="containsText" dxfId="1825" priority="3682" operator="containsText" text="Venmo">
      <formula>NOT(ISERROR(SEARCH("Venmo",E68)))</formula>
    </cfRule>
  </conditionalFormatting>
  <conditionalFormatting sqref="H68">
    <cfRule type="duplicateValues" dxfId="1824" priority="3684"/>
  </conditionalFormatting>
  <conditionalFormatting sqref="E68">
    <cfRule type="containsText" dxfId="1823" priority="3681" operator="containsText" text="PAY PAL">
      <formula>NOT(ISERROR(SEARCH("PAY PAL",E68)))</formula>
    </cfRule>
  </conditionalFormatting>
  <conditionalFormatting sqref="F69">
    <cfRule type="containsText" dxfId="1822" priority="3677" operator="containsText" text="YES">
      <formula>NOT(ISERROR(SEARCH("YES",F69)))</formula>
    </cfRule>
  </conditionalFormatting>
  <conditionalFormatting sqref="E69">
    <cfRule type="containsText" dxfId="1821" priority="3676" operator="containsText" text="Venmo">
      <formula>NOT(ISERROR(SEARCH("Venmo",E69)))</formula>
    </cfRule>
  </conditionalFormatting>
  <conditionalFormatting sqref="H69">
    <cfRule type="duplicateValues" dxfId="1820" priority="3678"/>
  </conditionalFormatting>
  <conditionalFormatting sqref="E69">
    <cfRule type="containsText" dxfId="1819" priority="3675" operator="containsText" text="PAY PAL">
      <formula>NOT(ISERROR(SEARCH("PAY PAL",E69)))</formula>
    </cfRule>
  </conditionalFormatting>
  <conditionalFormatting sqref="F70">
    <cfRule type="containsText" dxfId="1818" priority="3671" operator="containsText" text="YES">
      <formula>NOT(ISERROR(SEARCH("YES",F70)))</formula>
    </cfRule>
  </conditionalFormatting>
  <conditionalFormatting sqref="E70">
    <cfRule type="containsText" dxfId="1817" priority="3670" operator="containsText" text="Venmo">
      <formula>NOT(ISERROR(SEARCH("Venmo",E70)))</formula>
    </cfRule>
  </conditionalFormatting>
  <conditionalFormatting sqref="H70">
    <cfRule type="duplicateValues" dxfId="1816" priority="3672"/>
  </conditionalFormatting>
  <conditionalFormatting sqref="E70">
    <cfRule type="containsText" dxfId="1815" priority="3669" operator="containsText" text="PAY PAL">
      <formula>NOT(ISERROR(SEARCH("PAY PAL",E70)))</formula>
    </cfRule>
  </conditionalFormatting>
  <conditionalFormatting sqref="F71">
    <cfRule type="containsText" dxfId="1814" priority="3665" operator="containsText" text="YES">
      <formula>NOT(ISERROR(SEARCH("YES",F71)))</formula>
    </cfRule>
  </conditionalFormatting>
  <conditionalFormatting sqref="E71">
    <cfRule type="containsText" dxfId="1813" priority="3664" operator="containsText" text="Venmo">
      <formula>NOT(ISERROR(SEARCH("Venmo",E71)))</formula>
    </cfRule>
  </conditionalFormatting>
  <conditionalFormatting sqref="H71">
    <cfRule type="duplicateValues" dxfId="1812" priority="3666"/>
  </conditionalFormatting>
  <conditionalFormatting sqref="E71">
    <cfRule type="containsText" dxfId="1811" priority="3663" operator="containsText" text="PAY PAL">
      <formula>NOT(ISERROR(SEARCH("PAY PAL",E71)))</formula>
    </cfRule>
  </conditionalFormatting>
  <conditionalFormatting sqref="F72">
    <cfRule type="containsText" dxfId="1810" priority="3659" operator="containsText" text="YES">
      <formula>NOT(ISERROR(SEARCH("YES",F72)))</formula>
    </cfRule>
  </conditionalFormatting>
  <conditionalFormatting sqref="E72">
    <cfRule type="containsText" dxfId="1809" priority="3658" operator="containsText" text="Venmo">
      <formula>NOT(ISERROR(SEARCH("Venmo",E72)))</formula>
    </cfRule>
  </conditionalFormatting>
  <conditionalFormatting sqref="H72">
    <cfRule type="duplicateValues" dxfId="1808" priority="3660"/>
  </conditionalFormatting>
  <conditionalFormatting sqref="E72">
    <cfRule type="containsText" dxfId="1807" priority="3657" operator="containsText" text="PAY PAL">
      <formula>NOT(ISERROR(SEARCH("PAY PAL",E72)))</formula>
    </cfRule>
  </conditionalFormatting>
  <conditionalFormatting sqref="F73">
    <cfRule type="containsText" dxfId="1806" priority="3653" operator="containsText" text="YES">
      <formula>NOT(ISERROR(SEARCH("YES",F73)))</formula>
    </cfRule>
  </conditionalFormatting>
  <conditionalFormatting sqref="E73">
    <cfRule type="containsText" dxfId="1805" priority="3652" operator="containsText" text="Venmo">
      <formula>NOT(ISERROR(SEARCH("Venmo",E73)))</formula>
    </cfRule>
  </conditionalFormatting>
  <conditionalFormatting sqref="H73">
    <cfRule type="duplicateValues" dxfId="1804" priority="3654"/>
  </conditionalFormatting>
  <conditionalFormatting sqref="E73">
    <cfRule type="containsText" dxfId="1803" priority="3651" operator="containsText" text="PAY PAL">
      <formula>NOT(ISERROR(SEARCH("PAY PAL",E73)))</formula>
    </cfRule>
  </conditionalFormatting>
  <conditionalFormatting sqref="F74">
    <cfRule type="containsText" dxfId="1802" priority="3647" operator="containsText" text="YES">
      <formula>NOT(ISERROR(SEARCH("YES",F74)))</formula>
    </cfRule>
  </conditionalFormatting>
  <conditionalFormatting sqref="E74">
    <cfRule type="containsText" dxfId="1801" priority="3646" operator="containsText" text="Venmo">
      <formula>NOT(ISERROR(SEARCH("Venmo",E74)))</formula>
    </cfRule>
  </conditionalFormatting>
  <conditionalFormatting sqref="H74">
    <cfRule type="duplicateValues" dxfId="1800" priority="3648"/>
  </conditionalFormatting>
  <conditionalFormatting sqref="E74">
    <cfRule type="containsText" dxfId="1799" priority="3645" operator="containsText" text="PAY PAL">
      <formula>NOT(ISERROR(SEARCH("PAY PAL",E74)))</formula>
    </cfRule>
  </conditionalFormatting>
  <conditionalFormatting sqref="F75">
    <cfRule type="containsText" dxfId="1798" priority="3641" operator="containsText" text="YES">
      <formula>NOT(ISERROR(SEARCH("YES",F75)))</formula>
    </cfRule>
  </conditionalFormatting>
  <conditionalFormatting sqref="E75">
    <cfRule type="containsText" dxfId="1797" priority="3640" operator="containsText" text="Venmo">
      <formula>NOT(ISERROR(SEARCH("Venmo",E75)))</formula>
    </cfRule>
  </conditionalFormatting>
  <conditionalFormatting sqref="H75">
    <cfRule type="duplicateValues" dxfId="1796" priority="3642"/>
  </conditionalFormatting>
  <conditionalFormatting sqref="E75">
    <cfRule type="containsText" dxfId="1795" priority="3639" operator="containsText" text="PAY PAL">
      <formula>NOT(ISERROR(SEARCH("PAY PAL",E75)))</formula>
    </cfRule>
  </conditionalFormatting>
  <conditionalFormatting sqref="F76">
    <cfRule type="containsText" dxfId="1794" priority="3635" operator="containsText" text="YES">
      <formula>NOT(ISERROR(SEARCH("YES",F76)))</formula>
    </cfRule>
  </conditionalFormatting>
  <conditionalFormatting sqref="E76">
    <cfRule type="containsText" dxfId="1793" priority="3634" operator="containsText" text="Venmo">
      <formula>NOT(ISERROR(SEARCH("Venmo",E76)))</formula>
    </cfRule>
  </conditionalFormatting>
  <conditionalFormatting sqref="H76">
    <cfRule type="duplicateValues" dxfId="1792" priority="3636"/>
  </conditionalFormatting>
  <conditionalFormatting sqref="E76">
    <cfRule type="containsText" dxfId="1791" priority="3633" operator="containsText" text="PAY PAL">
      <formula>NOT(ISERROR(SEARCH("PAY PAL",E76)))</formula>
    </cfRule>
  </conditionalFormatting>
  <conditionalFormatting sqref="F77">
    <cfRule type="containsText" dxfId="1790" priority="3629" operator="containsText" text="YES">
      <formula>NOT(ISERROR(SEARCH("YES",F77)))</formula>
    </cfRule>
  </conditionalFormatting>
  <conditionalFormatting sqref="E77">
    <cfRule type="containsText" dxfId="1789" priority="3628" operator="containsText" text="Venmo">
      <formula>NOT(ISERROR(SEARCH("Venmo",E77)))</formula>
    </cfRule>
  </conditionalFormatting>
  <conditionalFormatting sqref="H77">
    <cfRule type="duplicateValues" dxfId="1788" priority="3630"/>
  </conditionalFormatting>
  <conditionalFormatting sqref="E77">
    <cfRule type="containsText" dxfId="1787" priority="3627" operator="containsText" text="PAY PAL">
      <formula>NOT(ISERROR(SEARCH("PAY PAL",E77)))</formula>
    </cfRule>
  </conditionalFormatting>
  <conditionalFormatting sqref="F78">
    <cfRule type="containsText" dxfId="1786" priority="3623" operator="containsText" text="YES">
      <formula>NOT(ISERROR(SEARCH("YES",F78)))</formula>
    </cfRule>
  </conditionalFormatting>
  <conditionalFormatting sqref="E78">
    <cfRule type="containsText" dxfId="1785" priority="3622" operator="containsText" text="Venmo">
      <formula>NOT(ISERROR(SEARCH("Venmo",E78)))</formula>
    </cfRule>
  </conditionalFormatting>
  <conditionalFormatting sqref="H78">
    <cfRule type="duplicateValues" dxfId="1784" priority="3624"/>
  </conditionalFormatting>
  <conditionalFormatting sqref="E78">
    <cfRule type="containsText" dxfId="1783" priority="3621" operator="containsText" text="PAY PAL">
      <formula>NOT(ISERROR(SEARCH("PAY PAL",E78)))</formula>
    </cfRule>
  </conditionalFormatting>
  <conditionalFormatting sqref="F79">
    <cfRule type="containsText" dxfId="1782" priority="3617" operator="containsText" text="YES">
      <formula>NOT(ISERROR(SEARCH("YES",F79)))</formula>
    </cfRule>
  </conditionalFormatting>
  <conditionalFormatting sqref="E79">
    <cfRule type="containsText" dxfId="1781" priority="3616" operator="containsText" text="Venmo">
      <formula>NOT(ISERROR(SEARCH("Venmo",E79)))</formula>
    </cfRule>
  </conditionalFormatting>
  <conditionalFormatting sqref="H79">
    <cfRule type="duplicateValues" dxfId="1780" priority="3618"/>
  </conditionalFormatting>
  <conditionalFormatting sqref="E79">
    <cfRule type="containsText" dxfId="1779" priority="3615" operator="containsText" text="PAY PAL">
      <formula>NOT(ISERROR(SEARCH("PAY PAL",E79)))</formula>
    </cfRule>
  </conditionalFormatting>
  <conditionalFormatting sqref="F80">
    <cfRule type="containsText" dxfId="1778" priority="3611" operator="containsText" text="YES">
      <formula>NOT(ISERROR(SEARCH("YES",F80)))</formula>
    </cfRule>
  </conditionalFormatting>
  <conditionalFormatting sqref="E80">
    <cfRule type="containsText" dxfId="1777" priority="3610" operator="containsText" text="Venmo">
      <formula>NOT(ISERROR(SEARCH("Venmo",E80)))</formula>
    </cfRule>
  </conditionalFormatting>
  <conditionalFormatting sqref="H80">
    <cfRule type="duplicateValues" dxfId="1776" priority="3612"/>
  </conditionalFormatting>
  <conditionalFormatting sqref="E80">
    <cfRule type="containsText" dxfId="1775" priority="3609" operator="containsText" text="PAY PAL">
      <formula>NOT(ISERROR(SEARCH("PAY PAL",E80)))</formula>
    </cfRule>
  </conditionalFormatting>
  <conditionalFormatting sqref="F81">
    <cfRule type="containsText" dxfId="1774" priority="3605" operator="containsText" text="YES">
      <formula>NOT(ISERROR(SEARCH("YES",F81)))</formula>
    </cfRule>
  </conditionalFormatting>
  <conditionalFormatting sqref="E81">
    <cfRule type="containsText" dxfId="1773" priority="3604" operator="containsText" text="Venmo">
      <formula>NOT(ISERROR(SEARCH("Venmo",E81)))</formula>
    </cfRule>
  </conditionalFormatting>
  <conditionalFormatting sqref="H81">
    <cfRule type="duplicateValues" dxfId="1772" priority="3606"/>
  </conditionalFormatting>
  <conditionalFormatting sqref="E81">
    <cfRule type="containsText" dxfId="1771" priority="3603" operator="containsText" text="PAY PAL">
      <formula>NOT(ISERROR(SEARCH("PAY PAL",E81)))</formula>
    </cfRule>
  </conditionalFormatting>
  <conditionalFormatting sqref="F82">
    <cfRule type="containsText" dxfId="1770" priority="3599" operator="containsText" text="YES">
      <formula>NOT(ISERROR(SEARCH("YES",F82)))</formula>
    </cfRule>
  </conditionalFormatting>
  <conditionalFormatting sqref="E82">
    <cfRule type="containsText" dxfId="1769" priority="3598" operator="containsText" text="Venmo">
      <formula>NOT(ISERROR(SEARCH("Venmo",E82)))</formula>
    </cfRule>
  </conditionalFormatting>
  <conditionalFormatting sqref="H82">
    <cfRule type="duplicateValues" dxfId="1768" priority="3600"/>
  </conditionalFormatting>
  <conditionalFormatting sqref="E82">
    <cfRule type="containsText" dxfId="1767" priority="3597" operator="containsText" text="PAY PAL">
      <formula>NOT(ISERROR(SEARCH("PAY PAL",E82)))</formula>
    </cfRule>
  </conditionalFormatting>
  <conditionalFormatting sqref="F83">
    <cfRule type="containsText" dxfId="1766" priority="3593" operator="containsText" text="YES">
      <formula>NOT(ISERROR(SEARCH("YES",F83)))</formula>
    </cfRule>
  </conditionalFormatting>
  <conditionalFormatting sqref="E83">
    <cfRule type="containsText" dxfId="1765" priority="3592" operator="containsText" text="Venmo">
      <formula>NOT(ISERROR(SEARCH("Venmo",E83)))</formula>
    </cfRule>
  </conditionalFormatting>
  <conditionalFormatting sqref="H83">
    <cfRule type="duplicateValues" dxfId="1764" priority="3594"/>
  </conditionalFormatting>
  <conditionalFormatting sqref="E83">
    <cfRule type="containsText" dxfId="1763" priority="3591" operator="containsText" text="PAY PAL">
      <formula>NOT(ISERROR(SEARCH("PAY PAL",E83)))</formula>
    </cfRule>
  </conditionalFormatting>
  <conditionalFormatting sqref="F84">
    <cfRule type="containsText" dxfId="1762" priority="3485" operator="containsText" text="YES">
      <formula>NOT(ISERROR(SEARCH("YES",F84)))</formula>
    </cfRule>
  </conditionalFormatting>
  <conditionalFormatting sqref="E84">
    <cfRule type="containsText" dxfId="1761" priority="3484" operator="containsText" text="Venmo">
      <formula>NOT(ISERROR(SEARCH("Venmo",E84)))</formula>
    </cfRule>
  </conditionalFormatting>
  <conditionalFormatting sqref="H84">
    <cfRule type="duplicateValues" dxfId="1760" priority="3486"/>
  </conditionalFormatting>
  <conditionalFormatting sqref="E84">
    <cfRule type="containsText" dxfId="1759" priority="3483" operator="containsText" text="PAY PAL">
      <formula>NOT(ISERROR(SEARCH("PAY PAL",E84)))</formula>
    </cfRule>
  </conditionalFormatting>
  <conditionalFormatting sqref="F85">
    <cfRule type="containsText" dxfId="1758" priority="3479" operator="containsText" text="YES">
      <formula>NOT(ISERROR(SEARCH("YES",F85)))</formula>
    </cfRule>
  </conditionalFormatting>
  <conditionalFormatting sqref="E85">
    <cfRule type="containsText" dxfId="1757" priority="3478" operator="containsText" text="Venmo">
      <formula>NOT(ISERROR(SEARCH("Venmo",E85)))</formula>
    </cfRule>
  </conditionalFormatting>
  <conditionalFormatting sqref="H85">
    <cfRule type="duplicateValues" dxfId="1756" priority="3480"/>
  </conditionalFormatting>
  <conditionalFormatting sqref="E85">
    <cfRule type="containsText" dxfId="1755" priority="3477" operator="containsText" text="PAY PAL">
      <formula>NOT(ISERROR(SEARCH("PAY PAL",E85)))</formula>
    </cfRule>
  </conditionalFormatting>
  <conditionalFormatting sqref="H86">
    <cfRule type="duplicateValues" dxfId="1754" priority="3474"/>
  </conditionalFormatting>
  <conditionalFormatting sqref="F87">
    <cfRule type="containsText" dxfId="1753" priority="3467" operator="containsText" text="YES">
      <formula>NOT(ISERROR(SEARCH("YES",F87)))</formula>
    </cfRule>
  </conditionalFormatting>
  <conditionalFormatting sqref="E87">
    <cfRule type="containsText" dxfId="1752" priority="3466" operator="containsText" text="Venmo">
      <formula>NOT(ISERROR(SEARCH("Venmo",E87)))</formula>
    </cfRule>
  </conditionalFormatting>
  <conditionalFormatting sqref="H87">
    <cfRule type="duplicateValues" dxfId="1751" priority="3468"/>
  </conditionalFormatting>
  <conditionalFormatting sqref="E87">
    <cfRule type="containsText" dxfId="1750" priority="3465" operator="containsText" text="PAY PAL">
      <formula>NOT(ISERROR(SEARCH("PAY PAL",E87)))</formula>
    </cfRule>
  </conditionalFormatting>
  <conditionalFormatting sqref="F88">
    <cfRule type="containsText" dxfId="1749" priority="3461" operator="containsText" text="YES">
      <formula>NOT(ISERROR(SEARCH("YES",F88)))</formula>
    </cfRule>
  </conditionalFormatting>
  <conditionalFormatting sqref="E88">
    <cfRule type="containsText" dxfId="1748" priority="3460" operator="containsText" text="Venmo">
      <formula>NOT(ISERROR(SEARCH("Venmo",E88)))</formula>
    </cfRule>
  </conditionalFormatting>
  <conditionalFormatting sqref="H88">
    <cfRule type="duplicateValues" dxfId="1747" priority="3462"/>
  </conditionalFormatting>
  <conditionalFormatting sqref="E88">
    <cfRule type="containsText" dxfId="1746" priority="3459" operator="containsText" text="PAY PAL">
      <formula>NOT(ISERROR(SEARCH("PAY PAL",E88)))</formula>
    </cfRule>
  </conditionalFormatting>
  <conditionalFormatting sqref="F89">
    <cfRule type="containsText" dxfId="1745" priority="3455" operator="containsText" text="YES">
      <formula>NOT(ISERROR(SEARCH("YES",F89)))</formula>
    </cfRule>
  </conditionalFormatting>
  <conditionalFormatting sqref="E89">
    <cfRule type="containsText" dxfId="1744" priority="3454" operator="containsText" text="Venmo">
      <formula>NOT(ISERROR(SEARCH("Venmo",E89)))</formula>
    </cfRule>
  </conditionalFormatting>
  <conditionalFormatting sqref="H89">
    <cfRule type="duplicateValues" dxfId="1743" priority="3456"/>
  </conditionalFormatting>
  <conditionalFormatting sqref="E89">
    <cfRule type="containsText" dxfId="1742" priority="3453" operator="containsText" text="PAY PAL">
      <formula>NOT(ISERROR(SEARCH("PAY PAL",E89)))</formula>
    </cfRule>
  </conditionalFormatting>
  <conditionalFormatting sqref="F90">
    <cfRule type="containsText" dxfId="1741" priority="3449" operator="containsText" text="YES">
      <formula>NOT(ISERROR(SEARCH("YES",F90)))</formula>
    </cfRule>
  </conditionalFormatting>
  <conditionalFormatting sqref="E90">
    <cfRule type="containsText" dxfId="1740" priority="3448" operator="containsText" text="Venmo">
      <formula>NOT(ISERROR(SEARCH("Venmo",E90)))</formula>
    </cfRule>
  </conditionalFormatting>
  <conditionalFormatting sqref="H90">
    <cfRule type="duplicateValues" dxfId="1739" priority="3450"/>
  </conditionalFormatting>
  <conditionalFormatting sqref="E90">
    <cfRule type="containsText" dxfId="1738" priority="3447" operator="containsText" text="PAY PAL">
      <formula>NOT(ISERROR(SEARCH("PAY PAL",E90)))</formula>
    </cfRule>
  </conditionalFormatting>
  <conditionalFormatting sqref="F91">
    <cfRule type="containsText" dxfId="1737" priority="3443" operator="containsText" text="YES">
      <formula>NOT(ISERROR(SEARCH("YES",F91)))</formula>
    </cfRule>
  </conditionalFormatting>
  <conditionalFormatting sqref="E91">
    <cfRule type="containsText" dxfId="1736" priority="3442" operator="containsText" text="Venmo">
      <formula>NOT(ISERROR(SEARCH("Venmo",E91)))</formula>
    </cfRule>
  </conditionalFormatting>
  <conditionalFormatting sqref="H91">
    <cfRule type="duplicateValues" dxfId="1735" priority="3444"/>
  </conditionalFormatting>
  <conditionalFormatting sqref="E91">
    <cfRule type="containsText" dxfId="1734" priority="3441" operator="containsText" text="PAY PAL">
      <formula>NOT(ISERROR(SEARCH("PAY PAL",E91)))</formula>
    </cfRule>
  </conditionalFormatting>
  <conditionalFormatting sqref="F92">
    <cfRule type="containsText" dxfId="1733" priority="3437" operator="containsText" text="YES">
      <formula>NOT(ISERROR(SEARCH("YES",F92)))</formula>
    </cfRule>
  </conditionalFormatting>
  <conditionalFormatting sqref="E92">
    <cfRule type="containsText" dxfId="1732" priority="3436" operator="containsText" text="Venmo">
      <formula>NOT(ISERROR(SEARCH("Venmo",E92)))</formula>
    </cfRule>
  </conditionalFormatting>
  <conditionalFormatting sqref="H92">
    <cfRule type="duplicateValues" dxfId="1731" priority="3438"/>
  </conditionalFormatting>
  <conditionalFormatting sqref="E92">
    <cfRule type="containsText" dxfId="1730" priority="3435" operator="containsText" text="PAY PAL">
      <formula>NOT(ISERROR(SEARCH("PAY PAL",E92)))</formula>
    </cfRule>
  </conditionalFormatting>
  <conditionalFormatting sqref="F93">
    <cfRule type="containsText" dxfId="1729" priority="3431" operator="containsText" text="YES">
      <formula>NOT(ISERROR(SEARCH("YES",F93)))</formula>
    </cfRule>
  </conditionalFormatting>
  <conditionalFormatting sqref="E93">
    <cfRule type="containsText" dxfId="1728" priority="3430" operator="containsText" text="Venmo">
      <formula>NOT(ISERROR(SEARCH("Venmo",E93)))</formula>
    </cfRule>
  </conditionalFormatting>
  <conditionalFormatting sqref="H93">
    <cfRule type="duplicateValues" dxfId="1727" priority="3432"/>
  </conditionalFormatting>
  <conditionalFormatting sqref="E93">
    <cfRule type="containsText" dxfId="1726" priority="3429" operator="containsText" text="PAY PAL">
      <formula>NOT(ISERROR(SEARCH("PAY PAL",E93)))</formula>
    </cfRule>
  </conditionalFormatting>
  <conditionalFormatting sqref="F94">
    <cfRule type="containsText" dxfId="1725" priority="3425" operator="containsText" text="YES">
      <formula>NOT(ISERROR(SEARCH("YES",F94)))</formula>
    </cfRule>
  </conditionalFormatting>
  <conditionalFormatting sqref="E94">
    <cfRule type="containsText" dxfId="1724" priority="3424" operator="containsText" text="Venmo">
      <formula>NOT(ISERROR(SEARCH("Venmo",E94)))</formula>
    </cfRule>
  </conditionalFormatting>
  <conditionalFormatting sqref="H94">
    <cfRule type="duplicateValues" dxfId="1723" priority="3426"/>
  </conditionalFormatting>
  <conditionalFormatting sqref="E94">
    <cfRule type="containsText" dxfId="1722" priority="3423" operator="containsText" text="PAY PAL">
      <formula>NOT(ISERROR(SEARCH("PAY PAL",E94)))</formula>
    </cfRule>
  </conditionalFormatting>
  <conditionalFormatting sqref="F95">
    <cfRule type="containsText" dxfId="1721" priority="3419" operator="containsText" text="YES">
      <formula>NOT(ISERROR(SEARCH("YES",F95)))</formula>
    </cfRule>
  </conditionalFormatting>
  <conditionalFormatting sqref="E95">
    <cfRule type="containsText" dxfId="1720" priority="3418" operator="containsText" text="Venmo">
      <formula>NOT(ISERROR(SEARCH("Venmo",E95)))</formula>
    </cfRule>
  </conditionalFormatting>
  <conditionalFormatting sqref="H95">
    <cfRule type="duplicateValues" dxfId="1719" priority="3420"/>
  </conditionalFormatting>
  <conditionalFormatting sqref="E95">
    <cfRule type="containsText" dxfId="1718" priority="3417" operator="containsText" text="PAY PAL">
      <formula>NOT(ISERROR(SEARCH("PAY PAL",E95)))</formula>
    </cfRule>
  </conditionalFormatting>
  <conditionalFormatting sqref="F96">
    <cfRule type="containsText" dxfId="1717" priority="3413" operator="containsText" text="YES">
      <formula>NOT(ISERROR(SEARCH("YES",F96)))</formula>
    </cfRule>
  </conditionalFormatting>
  <conditionalFormatting sqref="E96">
    <cfRule type="containsText" dxfId="1716" priority="3412" operator="containsText" text="Venmo">
      <formula>NOT(ISERROR(SEARCH("Venmo",E96)))</formula>
    </cfRule>
  </conditionalFormatting>
  <conditionalFormatting sqref="H96">
    <cfRule type="duplicateValues" dxfId="1715" priority="3414"/>
  </conditionalFormatting>
  <conditionalFormatting sqref="E96">
    <cfRule type="containsText" dxfId="1714" priority="3411" operator="containsText" text="PAY PAL">
      <formula>NOT(ISERROR(SEARCH("PAY PAL",E96)))</formula>
    </cfRule>
  </conditionalFormatting>
  <conditionalFormatting sqref="F97">
    <cfRule type="containsText" dxfId="1713" priority="3407" operator="containsText" text="YES">
      <formula>NOT(ISERROR(SEARCH("YES",F97)))</formula>
    </cfRule>
  </conditionalFormatting>
  <conditionalFormatting sqref="E97">
    <cfRule type="containsText" dxfId="1712" priority="3406" operator="containsText" text="Venmo">
      <formula>NOT(ISERROR(SEARCH("Venmo",E97)))</formula>
    </cfRule>
  </conditionalFormatting>
  <conditionalFormatting sqref="H97">
    <cfRule type="duplicateValues" dxfId="1711" priority="3408"/>
  </conditionalFormatting>
  <conditionalFormatting sqref="E97">
    <cfRule type="containsText" dxfId="1710" priority="3405" operator="containsText" text="PAY PAL">
      <formula>NOT(ISERROR(SEARCH("PAY PAL",E97)))</formula>
    </cfRule>
  </conditionalFormatting>
  <conditionalFormatting sqref="F98">
    <cfRule type="containsText" dxfId="1709" priority="3401" operator="containsText" text="YES">
      <formula>NOT(ISERROR(SEARCH("YES",F98)))</formula>
    </cfRule>
  </conditionalFormatting>
  <conditionalFormatting sqref="E98">
    <cfRule type="containsText" dxfId="1708" priority="3400" operator="containsText" text="Venmo">
      <formula>NOT(ISERROR(SEARCH("Venmo",E98)))</formula>
    </cfRule>
  </conditionalFormatting>
  <conditionalFormatting sqref="H98">
    <cfRule type="duplicateValues" dxfId="1707" priority="3402"/>
  </conditionalFormatting>
  <conditionalFormatting sqref="E98">
    <cfRule type="containsText" dxfId="1706" priority="3399" operator="containsText" text="PAY PAL">
      <formula>NOT(ISERROR(SEARCH("PAY PAL",E98)))</formula>
    </cfRule>
  </conditionalFormatting>
  <conditionalFormatting sqref="F99">
    <cfRule type="containsText" dxfId="1705" priority="3395" operator="containsText" text="YES">
      <formula>NOT(ISERROR(SEARCH("YES",F99)))</formula>
    </cfRule>
  </conditionalFormatting>
  <conditionalFormatting sqref="E99">
    <cfRule type="containsText" dxfId="1704" priority="3394" operator="containsText" text="Venmo">
      <formula>NOT(ISERROR(SEARCH("Venmo",E99)))</formula>
    </cfRule>
  </conditionalFormatting>
  <conditionalFormatting sqref="H99">
    <cfRule type="duplicateValues" dxfId="1703" priority="3396"/>
  </conditionalFormatting>
  <conditionalFormatting sqref="E99">
    <cfRule type="containsText" dxfId="1702" priority="3393" operator="containsText" text="PAY PAL">
      <formula>NOT(ISERROR(SEARCH("PAY PAL",E99)))</formula>
    </cfRule>
  </conditionalFormatting>
  <conditionalFormatting sqref="F403">
    <cfRule type="containsText" dxfId="1701" priority="1526" operator="containsText" text="YES">
      <formula>NOT(ISERROR(SEARCH("YES",F403)))</formula>
    </cfRule>
  </conditionalFormatting>
  <conditionalFormatting sqref="E403">
    <cfRule type="containsText" dxfId="1700" priority="1525" operator="containsText" text="Venmo">
      <formula>NOT(ISERROR(SEARCH("Venmo",E403)))</formula>
    </cfRule>
  </conditionalFormatting>
  <conditionalFormatting sqref="E403">
    <cfRule type="containsText" dxfId="1699" priority="1524" operator="containsText" text="PAY PAL">
      <formula>NOT(ISERROR(SEARCH("PAY PAL",E403)))</formula>
    </cfRule>
  </conditionalFormatting>
  <conditionalFormatting sqref="F100">
    <cfRule type="containsText" dxfId="1698" priority="3377" operator="containsText" text="YES">
      <formula>NOT(ISERROR(SEARCH("YES",F100)))</formula>
    </cfRule>
  </conditionalFormatting>
  <conditionalFormatting sqref="E100">
    <cfRule type="containsText" dxfId="1697" priority="3376" operator="containsText" text="Venmo">
      <formula>NOT(ISERROR(SEARCH("Venmo",E100)))</formula>
    </cfRule>
  </conditionalFormatting>
  <conditionalFormatting sqref="H100">
    <cfRule type="duplicateValues" dxfId="1696" priority="3378"/>
  </conditionalFormatting>
  <conditionalFormatting sqref="E100">
    <cfRule type="containsText" dxfId="1695" priority="3375" operator="containsText" text="PAY PAL">
      <formula>NOT(ISERROR(SEARCH("PAY PAL",E100)))</formula>
    </cfRule>
  </conditionalFormatting>
  <conditionalFormatting sqref="F101">
    <cfRule type="containsText" dxfId="1694" priority="3371" operator="containsText" text="YES">
      <formula>NOT(ISERROR(SEARCH("YES",F101)))</formula>
    </cfRule>
  </conditionalFormatting>
  <conditionalFormatting sqref="E101">
    <cfRule type="containsText" dxfId="1693" priority="3370" operator="containsText" text="Venmo">
      <formula>NOT(ISERROR(SEARCH("Venmo",E101)))</formula>
    </cfRule>
  </conditionalFormatting>
  <conditionalFormatting sqref="H101">
    <cfRule type="duplicateValues" dxfId="1692" priority="3372"/>
  </conditionalFormatting>
  <conditionalFormatting sqref="E101">
    <cfRule type="containsText" dxfId="1691" priority="3369" operator="containsText" text="PAY PAL">
      <formula>NOT(ISERROR(SEARCH("PAY PAL",E101)))</formula>
    </cfRule>
  </conditionalFormatting>
  <conditionalFormatting sqref="F382">
    <cfRule type="containsText" dxfId="1690" priority="3293" operator="containsText" text="YES">
      <formula>NOT(ISERROR(SEARCH("YES",F382)))</formula>
    </cfRule>
  </conditionalFormatting>
  <conditionalFormatting sqref="E382">
    <cfRule type="containsText" dxfId="1689" priority="3292" operator="containsText" text="Venmo">
      <formula>NOT(ISERROR(SEARCH("Venmo",E382)))</formula>
    </cfRule>
  </conditionalFormatting>
  <conditionalFormatting sqref="E382">
    <cfRule type="containsText" dxfId="1688" priority="3291" operator="containsText" text="PAY PAL">
      <formula>NOT(ISERROR(SEARCH("PAY PAL",E382)))</formula>
    </cfRule>
  </conditionalFormatting>
  <conditionalFormatting sqref="F392">
    <cfRule type="containsText" dxfId="1687" priority="3353" operator="containsText" text="YES">
      <formula>NOT(ISERROR(SEARCH("YES",F392)))</formula>
    </cfRule>
  </conditionalFormatting>
  <conditionalFormatting sqref="E392">
    <cfRule type="containsText" dxfId="1686" priority="3352" operator="containsText" text="Venmo">
      <formula>NOT(ISERROR(SEARCH("Venmo",E392)))</formula>
    </cfRule>
  </conditionalFormatting>
  <conditionalFormatting sqref="H392">
    <cfRule type="duplicateValues" dxfId="1685" priority="3354"/>
  </conditionalFormatting>
  <conditionalFormatting sqref="E392">
    <cfRule type="containsText" dxfId="1684" priority="3351" operator="containsText" text="PAY PAL">
      <formula>NOT(ISERROR(SEARCH("PAY PAL",E392)))</formula>
    </cfRule>
  </conditionalFormatting>
  <conditionalFormatting sqref="F391">
    <cfRule type="containsText" dxfId="1683" priority="3347" operator="containsText" text="YES">
      <formula>NOT(ISERROR(SEARCH("YES",F391)))</formula>
    </cfRule>
  </conditionalFormatting>
  <conditionalFormatting sqref="E391">
    <cfRule type="containsText" dxfId="1682" priority="3346" operator="containsText" text="Venmo">
      <formula>NOT(ISERROR(SEARCH("Venmo",E391)))</formula>
    </cfRule>
  </conditionalFormatting>
  <conditionalFormatting sqref="H391">
    <cfRule type="duplicateValues" dxfId="1681" priority="3348"/>
  </conditionalFormatting>
  <conditionalFormatting sqref="E391">
    <cfRule type="containsText" dxfId="1680" priority="3345" operator="containsText" text="PAY PAL">
      <formula>NOT(ISERROR(SEARCH("PAY PAL",E391)))</formula>
    </cfRule>
  </conditionalFormatting>
  <conditionalFormatting sqref="F390">
    <cfRule type="containsText" dxfId="1679" priority="3341" operator="containsText" text="YES">
      <formula>NOT(ISERROR(SEARCH("YES",F390)))</formula>
    </cfRule>
  </conditionalFormatting>
  <conditionalFormatting sqref="E390">
    <cfRule type="containsText" dxfId="1678" priority="3340" operator="containsText" text="Venmo">
      <formula>NOT(ISERROR(SEARCH("Venmo",E390)))</formula>
    </cfRule>
  </conditionalFormatting>
  <conditionalFormatting sqref="H390">
    <cfRule type="duplicateValues" dxfId="1677" priority="3342"/>
  </conditionalFormatting>
  <conditionalFormatting sqref="E390">
    <cfRule type="containsText" dxfId="1676" priority="3339" operator="containsText" text="PAY PAL">
      <formula>NOT(ISERROR(SEARCH("PAY PAL",E390)))</formula>
    </cfRule>
  </conditionalFormatting>
  <conditionalFormatting sqref="F389">
    <cfRule type="containsText" dxfId="1675" priority="3335" operator="containsText" text="YES">
      <formula>NOT(ISERROR(SEARCH("YES",F389)))</formula>
    </cfRule>
  </conditionalFormatting>
  <conditionalFormatting sqref="E389">
    <cfRule type="containsText" dxfId="1674" priority="3334" operator="containsText" text="Venmo">
      <formula>NOT(ISERROR(SEARCH("Venmo",E389)))</formula>
    </cfRule>
  </conditionalFormatting>
  <conditionalFormatting sqref="H389">
    <cfRule type="duplicateValues" dxfId="1673" priority="3336"/>
  </conditionalFormatting>
  <conditionalFormatting sqref="E389">
    <cfRule type="containsText" dxfId="1672" priority="3333" operator="containsText" text="PAY PAL">
      <formula>NOT(ISERROR(SEARCH("PAY PAL",E389)))</formula>
    </cfRule>
  </conditionalFormatting>
  <conditionalFormatting sqref="F388">
    <cfRule type="containsText" dxfId="1671" priority="3329" operator="containsText" text="YES">
      <formula>NOT(ISERROR(SEARCH("YES",F388)))</formula>
    </cfRule>
  </conditionalFormatting>
  <conditionalFormatting sqref="E388">
    <cfRule type="containsText" dxfId="1670" priority="3328" operator="containsText" text="Venmo">
      <formula>NOT(ISERROR(SEARCH("Venmo",E388)))</formula>
    </cfRule>
  </conditionalFormatting>
  <conditionalFormatting sqref="H388">
    <cfRule type="duplicateValues" dxfId="1669" priority="3330"/>
  </conditionalFormatting>
  <conditionalFormatting sqref="E388">
    <cfRule type="containsText" dxfId="1668" priority="3327" operator="containsText" text="PAY PAL">
      <formula>NOT(ISERROR(SEARCH("PAY PAL",E388)))</formula>
    </cfRule>
  </conditionalFormatting>
  <conditionalFormatting sqref="F387">
    <cfRule type="containsText" dxfId="1667" priority="3323" operator="containsText" text="YES">
      <formula>NOT(ISERROR(SEARCH("YES",F387)))</formula>
    </cfRule>
  </conditionalFormatting>
  <conditionalFormatting sqref="E387">
    <cfRule type="containsText" dxfId="1666" priority="3322" operator="containsText" text="Venmo">
      <formula>NOT(ISERROR(SEARCH("Venmo",E387)))</formula>
    </cfRule>
  </conditionalFormatting>
  <conditionalFormatting sqref="H387">
    <cfRule type="duplicateValues" dxfId="1665" priority="3324"/>
  </conditionalFormatting>
  <conditionalFormatting sqref="E387">
    <cfRule type="containsText" dxfId="1664" priority="3321" operator="containsText" text="PAY PAL">
      <formula>NOT(ISERROR(SEARCH("PAY PAL",E387)))</formula>
    </cfRule>
  </conditionalFormatting>
  <conditionalFormatting sqref="F386">
    <cfRule type="containsText" dxfId="1663" priority="3317" operator="containsText" text="YES">
      <formula>NOT(ISERROR(SEARCH("YES",F386)))</formula>
    </cfRule>
  </conditionalFormatting>
  <conditionalFormatting sqref="E386">
    <cfRule type="containsText" dxfId="1662" priority="3316" operator="containsText" text="Venmo">
      <formula>NOT(ISERROR(SEARCH("Venmo",E386)))</formula>
    </cfRule>
  </conditionalFormatting>
  <conditionalFormatting sqref="H386">
    <cfRule type="duplicateValues" dxfId="1661" priority="3318"/>
  </conditionalFormatting>
  <conditionalFormatting sqref="E386">
    <cfRule type="containsText" dxfId="1660" priority="3315" operator="containsText" text="PAY PAL">
      <formula>NOT(ISERROR(SEARCH("PAY PAL",E386)))</formula>
    </cfRule>
  </conditionalFormatting>
  <conditionalFormatting sqref="F385">
    <cfRule type="containsText" dxfId="1659" priority="3311" operator="containsText" text="YES">
      <formula>NOT(ISERROR(SEARCH("YES",F385)))</formula>
    </cfRule>
  </conditionalFormatting>
  <conditionalFormatting sqref="E385">
    <cfRule type="containsText" dxfId="1658" priority="3310" operator="containsText" text="Venmo">
      <formula>NOT(ISERROR(SEARCH("Venmo",E385)))</formula>
    </cfRule>
  </conditionalFormatting>
  <conditionalFormatting sqref="H385">
    <cfRule type="duplicateValues" dxfId="1657" priority="3312"/>
  </conditionalFormatting>
  <conditionalFormatting sqref="E385">
    <cfRule type="containsText" dxfId="1656" priority="3309" operator="containsText" text="PAY PAL">
      <formula>NOT(ISERROR(SEARCH("PAY PAL",E385)))</formula>
    </cfRule>
  </conditionalFormatting>
  <conditionalFormatting sqref="F384">
    <cfRule type="containsText" dxfId="1655" priority="3305" operator="containsText" text="YES">
      <formula>NOT(ISERROR(SEARCH("YES",F384)))</formula>
    </cfRule>
  </conditionalFormatting>
  <conditionalFormatting sqref="E384">
    <cfRule type="containsText" dxfId="1654" priority="3304" operator="containsText" text="Venmo">
      <formula>NOT(ISERROR(SEARCH("Venmo",E384)))</formula>
    </cfRule>
  </conditionalFormatting>
  <conditionalFormatting sqref="H384">
    <cfRule type="duplicateValues" dxfId="1653" priority="3306"/>
  </conditionalFormatting>
  <conditionalFormatting sqref="E384">
    <cfRule type="containsText" dxfId="1652" priority="3303" operator="containsText" text="PAY PAL">
      <formula>NOT(ISERROR(SEARCH("PAY PAL",E384)))</formula>
    </cfRule>
  </conditionalFormatting>
  <conditionalFormatting sqref="F383">
    <cfRule type="containsText" dxfId="1651" priority="3299" operator="containsText" text="YES">
      <formula>NOT(ISERROR(SEARCH("YES",F383)))</formula>
    </cfRule>
  </conditionalFormatting>
  <conditionalFormatting sqref="E383">
    <cfRule type="containsText" dxfId="1650" priority="3298" operator="containsText" text="Venmo">
      <formula>NOT(ISERROR(SEARCH("Venmo",E383)))</formula>
    </cfRule>
  </conditionalFormatting>
  <conditionalFormatting sqref="H383">
    <cfRule type="duplicateValues" dxfId="1649" priority="3300"/>
  </conditionalFormatting>
  <conditionalFormatting sqref="E383">
    <cfRule type="containsText" dxfId="1648" priority="3297" operator="containsText" text="PAY PAL">
      <formula>NOT(ISERROR(SEARCH("PAY PAL",E383)))</formula>
    </cfRule>
  </conditionalFormatting>
  <conditionalFormatting sqref="H382">
    <cfRule type="duplicateValues" dxfId="1647" priority="3294"/>
  </conditionalFormatting>
  <conditionalFormatting sqref="F381">
    <cfRule type="containsText" dxfId="1646" priority="3287" operator="containsText" text="YES">
      <formula>NOT(ISERROR(SEARCH("YES",F381)))</formula>
    </cfRule>
  </conditionalFormatting>
  <conditionalFormatting sqref="E381">
    <cfRule type="containsText" dxfId="1645" priority="3286" operator="containsText" text="Venmo">
      <formula>NOT(ISERROR(SEARCH("Venmo",E381)))</formula>
    </cfRule>
  </conditionalFormatting>
  <conditionalFormatting sqref="H381">
    <cfRule type="duplicateValues" dxfId="1644" priority="3288"/>
  </conditionalFormatting>
  <conditionalFormatting sqref="E381">
    <cfRule type="containsText" dxfId="1643" priority="3285" operator="containsText" text="PAY PAL">
      <formula>NOT(ISERROR(SEARCH("PAY PAL",E381)))</formula>
    </cfRule>
  </conditionalFormatting>
  <conditionalFormatting sqref="F380">
    <cfRule type="containsText" dxfId="1642" priority="3281" operator="containsText" text="YES">
      <formula>NOT(ISERROR(SEARCH("YES",F380)))</formula>
    </cfRule>
  </conditionalFormatting>
  <conditionalFormatting sqref="E380">
    <cfRule type="containsText" dxfId="1641" priority="3280" operator="containsText" text="Venmo">
      <formula>NOT(ISERROR(SEARCH("Venmo",E380)))</formula>
    </cfRule>
  </conditionalFormatting>
  <conditionalFormatting sqref="H380">
    <cfRule type="duplicateValues" dxfId="1640" priority="3282"/>
  </conditionalFormatting>
  <conditionalFormatting sqref="E380">
    <cfRule type="containsText" dxfId="1639" priority="3279" operator="containsText" text="PAY PAL">
      <formula>NOT(ISERROR(SEARCH("PAY PAL",E380)))</formula>
    </cfRule>
  </conditionalFormatting>
  <conditionalFormatting sqref="F379">
    <cfRule type="containsText" dxfId="1638" priority="3275" operator="containsText" text="YES">
      <formula>NOT(ISERROR(SEARCH("YES",F379)))</formula>
    </cfRule>
  </conditionalFormatting>
  <conditionalFormatting sqref="E379">
    <cfRule type="containsText" dxfId="1637" priority="3274" operator="containsText" text="Venmo">
      <formula>NOT(ISERROR(SEARCH("Venmo",E379)))</formula>
    </cfRule>
  </conditionalFormatting>
  <conditionalFormatting sqref="H379">
    <cfRule type="duplicateValues" dxfId="1636" priority="3276"/>
  </conditionalFormatting>
  <conditionalFormatting sqref="E379">
    <cfRule type="containsText" dxfId="1635" priority="3273" operator="containsText" text="PAY PAL">
      <formula>NOT(ISERROR(SEARCH("PAY PAL",E379)))</formula>
    </cfRule>
  </conditionalFormatting>
  <conditionalFormatting sqref="F378">
    <cfRule type="containsText" dxfId="1634" priority="3269" operator="containsText" text="YES">
      <formula>NOT(ISERROR(SEARCH("YES",F378)))</formula>
    </cfRule>
  </conditionalFormatting>
  <conditionalFormatting sqref="E378">
    <cfRule type="containsText" dxfId="1633" priority="3268" operator="containsText" text="Venmo">
      <formula>NOT(ISERROR(SEARCH("Venmo",E378)))</formula>
    </cfRule>
  </conditionalFormatting>
  <conditionalFormatting sqref="H378">
    <cfRule type="duplicateValues" dxfId="1632" priority="3270"/>
  </conditionalFormatting>
  <conditionalFormatting sqref="E378">
    <cfRule type="containsText" dxfId="1631" priority="3267" operator="containsText" text="PAY PAL">
      <formula>NOT(ISERROR(SEARCH("PAY PAL",E378)))</formula>
    </cfRule>
  </conditionalFormatting>
  <conditionalFormatting sqref="F377">
    <cfRule type="containsText" dxfId="1630" priority="3263" operator="containsText" text="YES">
      <formula>NOT(ISERROR(SEARCH("YES",F377)))</formula>
    </cfRule>
  </conditionalFormatting>
  <conditionalFormatting sqref="E377">
    <cfRule type="containsText" dxfId="1629" priority="3262" operator="containsText" text="Venmo">
      <formula>NOT(ISERROR(SEARCH("Venmo",E377)))</formula>
    </cfRule>
  </conditionalFormatting>
  <conditionalFormatting sqref="H377">
    <cfRule type="duplicateValues" dxfId="1628" priority="3264"/>
  </conditionalFormatting>
  <conditionalFormatting sqref="E377">
    <cfRule type="containsText" dxfId="1627" priority="3261" operator="containsText" text="PAY PAL">
      <formula>NOT(ISERROR(SEARCH("PAY PAL",E377)))</formula>
    </cfRule>
  </conditionalFormatting>
  <conditionalFormatting sqref="F376">
    <cfRule type="containsText" dxfId="1626" priority="3257" operator="containsText" text="YES">
      <formula>NOT(ISERROR(SEARCH("YES",F376)))</formula>
    </cfRule>
  </conditionalFormatting>
  <conditionalFormatting sqref="E376">
    <cfRule type="containsText" dxfId="1625" priority="3256" operator="containsText" text="Venmo">
      <formula>NOT(ISERROR(SEARCH("Venmo",E376)))</formula>
    </cfRule>
  </conditionalFormatting>
  <conditionalFormatting sqref="H376">
    <cfRule type="duplicateValues" dxfId="1624" priority="3258"/>
  </conditionalFormatting>
  <conditionalFormatting sqref="E376">
    <cfRule type="containsText" dxfId="1623" priority="3255" operator="containsText" text="PAY PAL">
      <formula>NOT(ISERROR(SEARCH("PAY PAL",E376)))</formula>
    </cfRule>
  </conditionalFormatting>
  <conditionalFormatting sqref="F375">
    <cfRule type="containsText" dxfId="1622" priority="3251" operator="containsText" text="YES">
      <formula>NOT(ISERROR(SEARCH("YES",F375)))</formula>
    </cfRule>
  </conditionalFormatting>
  <conditionalFormatting sqref="E375">
    <cfRule type="containsText" dxfId="1621" priority="3250" operator="containsText" text="Venmo">
      <formula>NOT(ISERROR(SEARCH("Venmo",E375)))</formula>
    </cfRule>
  </conditionalFormatting>
  <conditionalFormatting sqref="H375">
    <cfRule type="duplicateValues" dxfId="1620" priority="3252"/>
  </conditionalFormatting>
  <conditionalFormatting sqref="E375">
    <cfRule type="containsText" dxfId="1619" priority="3249" operator="containsText" text="PAY PAL">
      <formula>NOT(ISERROR(SEARCH("PAY PAL",E375)))</formula>
    </cfRule>
  </conditionalFormatting>
  <conditionalFormatting sqref="F374">
    <cfRule type="containsText" dxfId="1618" priority="3245" operator="containsText" text="YES">
      <formula>NOT(ISERROR(SEARCH("YES",F374)))</formula>
    </cfRule>
  </conditionalFormatting>
  <conditionalFormatting sqref="E374">
    <cfRule type="containsText" dxfId="1617" priority="3244" operator="containsText" text="Venmo">
      <formula>NOT(ISERROR(SEARCH("Venmo",E374)))</formula>
    </cfRule>
  </conditionalFormatting>
  <conditionalFormatting sqref="H374">
    <cfRule type="duplicateValues" dxfId="1616" priority="3246"/>
  </conditionalFormatting>
  <conditionalFormatting sqref="E374">
    <cfRule type="containsText" dxfId="1615" priority="3243" operator="containsText" text="PAY PAL">
      <formula>NOT(ISERROR(SEARCH("PAY PAL",E374)))</formula>
    </cfRule>
  </conditionalFormatting>
  <conditionalFormatting sqref="F373">
    <cfRule type="containsText" dxfId="1614" priority="3239" operator="containsText" text="YES">
      <formula>NOT(ISERROR(SEARCH("YES",F373)))</formula>
    </cfRule>
  </conditionalFormatting>
  <conditionalFormatting sqref="E373">
    <cfRule type="containsText" dxfId="1613" priority="3238" operator="containsText" text="Venmo">
      <formula>NOT(ISERROR(SEARCH("Venmo",E373)))</formula>
    </cfRule>
  </conditionalFormatting>
  <conditionalFormatting sqref="H373">
    <cfRule type="duplicateValues" dxfId="1612" priority="3240"/>
  </conditionalFormatting>
  <conditionalFormatting sqref="E373">
    <cfRule type="containsText" dxfId="1611" priority="3237" operator="containsText" text="PAY PAL">
      <formula>NOT(ISERROR(SEARCH("PAY PAL",E373)))</formula>
    </cfRule>
  </conditionalFormatting>
  <conditionalFormatting sqref="F372">
    <cfRule type="containsText" dxfId="1610" priority="3233" operator="containsText" text="YES">
      <formula>NOT(ISERROR(SEARCH("YES",F372)))</formula>
    </cfRule>
  </conditionalFormatting>
  <conditionalFormatting sqref="E372">
    <cfRule type="containsText" dxfId="1609" priority="3232" operator="containsText" text="Venmo">
      <formula>NOT(ISERROR(SEARCH("Venmo",E372)))</formula>
    </cfRule>
  </conditionalFormatting>
  <conditionalFormatting sqref="H372">
    <cfRule type="duplicateValues" dxfId="1608" priority="3234"/>
  </conditionalFormatting>
  <conditionalFormatting sqref="E372">
    <cfRule type="containsText" dxfId="1607" priority="3231" operator="containsText" text="PAY PAL">
      <formula>NOT(ISERROR(SEARCH("PAY PAL",E372)))</formula>
    </cfRule>
  </conditionalFormatting>
  <conditionalFormatting sqref="F371">
    <cfRule type="containsText" dxfId="1606" priority="3227" operator="containsText" text="YES">
      <formula>NOT(ISERROR(SEARCH("YES",F371)))</formula>
    </cfRule>
  </conditionalFormatting>
  <conditionalFormatting sqref="E371">
    <cfRule type="containsText" dxfId="1605" priority="3226" operator="containsText" text="Venmo">
      <formula>NOT(ISERROR(SEARCH("Venmo",E371)))</formula>
    </cfRule>
  </conditionalFormatting>
  <conditionalFormatting sqref="H371">
    <cfRule type="duplicateValues" dxfId="1604" priority="3228"/>
  </conditionalFormatting>
  <conditionalFormatting sqref="E371">
    <cfRule type="containsText" dxfId="1603" priority="3225" operator="containsText" text="PAY PAL">
      <formula>NOT(ISERROR(SEARCH("PAY PAL",E371)))</formula>
    </cfRule>
  </conditionalFormatting>
  <conditionalFormatting sqref="F370">
    <cfRule type="containsText" dxfId="1602" priority="3221" operator="containsText" text="YES">
      <formula>NOT(ISERROR(SEARCH("YES",F370)))</formula>
    </cfRule>
  </conditionalFormatting>
  <conditionalFormatting sqref="E370">
    <cfRule type="containsText" dxfId="1601" priority="3220" operator="containsText" text="Venmo">
      <formula>NOT(ISERROR(SEARCH("Venmo",E370)))</formula>
    </cfRule>
  </conditionalFormatting>
  <conditionalFormatting sqref="H370">
    <cfRule type="duplicateValues" dxfId="1600" priority="3222"/>
  </conditionalFormatting>
  <conditionalFormatting sqref="E370">
    <cfRule type="containsText" dxfId="1599" priority="3219" operator="containsText" text="PAY PAL">
      <formula>NOT(ISERROR(SEARCH("PAY PAL",E370)))</formula>
    </cfRule>
  </conditionalFormatting>
  <conditionalFormatting sqref="H369">
    <cfRule type="duplicateValues" dxfId="1598" priority="3216"/>
  </conditionalFormatting>
  <conditionalFormatting sqref="F368">
    <cfRule type="containsText" dxfId="1597" priority="3209" operator="containsText" text="YES">
      <formula>NOT(ISERROR(SEARCH("YES",F368)))</formula>
    </cfRule>
  </conditionalFormatting>
  <conditionalFormatting sqref="E368">
    <cfRule type="containsText" dxfId="1596" priority="3208" operator="containsText" text="Venmo">
      <formula>NOT(ISERROR(SEARCH("Venmo",E368)))</formula>
    </cfRule>
  </conditionalFormatting>
  <conditionalFormatting sqref="H368">
    <cfRule type="duplicateValues" dxfId="1595" priority="3210"/>
  </conditionalFormatting>
  <conditionalFormatting sqref="E368">
    <cfRule type="containsText" dxfId="1594" priority="3207" operator="containsText" text="PAY PAL">
      <formula>NOT(ISERROR(SEARCH("PAY PAL",E368)))</formula>
    </cfRule>
  </conditionalFormatting>
  <conditionalFormatting sqref="F367">
    <cfRule type="containsText" dxfId="1593" priority="3203" operator="containsText" text="YES">
      <formula>NOT(ISERROR(SEARCH("YES",F367)))</formula>
    </cfRule>
  </conditionalFormatting>
  <conditionalFormatting sqref="E367">
    <cfRule type="containsText" dxfId="1592" priority="3202" operator="containsText" text="Venmo">
      <formula>NOT(ISERROR(SEARCH("Venmo",E367)))</formula>
    </cfRule>
  </conditionalFormatting>
  <conditionalFormatting sqref="H367">
    <cfRule type="duplicateValues" dxfId="1591" priority="3204"/>
  </conditionalFormatting>
  <conditionalFormatting sqref="E367">
    <cfRule type="containsText" dxfId="1590" priority="3201" operator="containsText" text="PAY PAL">
      <formula>NOT(ISERROR(SEARCH("PAY PAL",E367)))</formula>
    </cfRule>
  </conditionalFormatting>
  <conditionalFormatting sqref="F366">
    <cfRule type="containsText" dxfId="1589" priority="3197" operator="containsText" text="YES">
      <formula>NOT(ISERROR(SEARCH("YES",F366)))</formula>
    </cfRule>
  </conditionalFormatting>
  <conditionalFormatting sqref="E366">
    <cfRule type="containsText" dxfId="1588" priority="3196" operator="containsText" text="Venmo">
      <formula>NOT(ISERROR(SEARCH("Venmo",E366)))</formula>
    </cfRule>
  </conditionalFormatting>
  <conditionalFormatting sqref="H366">
    <cfRule type="duplicateValues" dxfId="1587" priority="3198"/>
  </conditionalFormatting>
  <conditionalFormatting sqref="E366">
    <cfRule type="containsText" dxfId="1586" priority="3195" operator="containsText" text="PAY PAL">
      <formula>NOT(ISERROR(SEARCH("PAY PAL",E366)))</formula>
    </cfRule>
  </conditionalFormatting>
  <conditionalFormatting sqref="F365">
    <cfRule type="containsText" dxfId="1585" priority="3191" operator="containsText" text="YES">
      <formula>NOT(ISERROR(SEARCH("YES",F365)))</formula>
    </cfRule>
  </conditionalFormatting>
  <conditionalFormatting sqref="E365">
    <cfRule type="containsText" dxfId="1584" priority="3190" operator="containsText" text="Venmo">
      <formula>NOT(ISERROR(SEARCH("Venmo",E365)))</formula>
    </cfRule>
  </conditionalFormatting>
  <conditionalFormatting sqref="H365">
    <cfRule type="duplicateValues" dxfId="1583" priority="3192"/>
  </conditionalFormatting>
  <conditionalFormatting sqref="E365">
    <cfRule type="containsText" dxfId="1582" priority="3189" operator="containsText" text="PAY PAL">
      <formula>NOT(ISERROR(SEARCH("PAY PAL",E365)))</formula>
    </cfRule>
  </conditionalFormatting>
  <conditionalFormatting sqref="F364">
    <cfRule type="containsText" dxfId="1581" priority="3185" operator="containsText" text="YES">
      <formula>NOT(ISERROR(SEARCH("YES",F364)))</formula>
    </cfRule>
  </conditionalFormatting>
  <conditionalFormatting sqref="E364">
    <cfRule type="containsText" dxfId="1580" priority="3184" operator="containsText" text="Venmo">
      <formula>NOT(ISERROR(SEARCH("Venmo",E364)))</formula>
    </cfRule>
  </conditionalFormatting>
  <conditionalFormatting sqref="H364">
    <cfRule type="duplicateValues" dxfId="1579" priority="3186"/>
  </conditionalFormatting>
  <conditionalFormatting sqref="E364">
    <cfRule type="containsText" dxfId="1578" priority="3183" operator="containsText" text="PAY PAL">
      <formula>NOT(ISERROR(SEARCH("PAY PAL",E364)))</formula>
    </cfRule>
  </conditionalFormatting>
  <conditionalFormatting sqref="F363">
    <cfRule type="containsText" dxfId="1577" priority="3179" operator="containsText" text="YES">
      <formula>NOT(ISERROR(SEARCH("YES",F363)))</formula>
    </cfRule>
  </conditionalFormatting>
  <conditionalFormatting sqref="E363">
    <cfRule type="containsText" dxfId="1576" priority="3178" operator="containsText" text="Venmo">
      <formula>NOT(ISERROR(SEARCH("Venmo",E363)))</formula>
    </cfRule>
  </conditionalFormatting>
  <conditionalFormatting sqref="H363">
    <cfRule type="duplicateValues" dxfId="1575" priority="3180"/>
  </conditionalFormatting>
  <conditionalFormatting sqref="E363">
    <cfRule type="containsText" dxfId="1574" priority="3177" operator="containsText" text="PAY PAL">
      <formula>NOT(ISERROR(SEARCH("PAY PAL",E363)))</formula>
    </cfRule>
  </conditionalFormatting>
  <conditionalFormatting sqref="F362">
    <cfRule type="containsText" dxfId="1573" priority="3173" operator="containsText" text="YES">
      <formula>NOT(ISERROR(SEARCH("YES",F362)))</formula>
    </cfRule>
  </conditionalFormatting>
  <conditionalFormatting sqref="E362">
    <cfRule type="containsText" dxfId="1572" priority="3172" operator="containsText" text="Venmo">
      <formula>NOT(ISERROR(SEARCH("Venmo",E362)))</formula>
    </cfRule>
  </conditionalFormatting>
  <conditionalFormatting sqref="H362">
    <cfRule type="duplicateValues" dxfId="1571" priority="3174"/>
  </conditionalFormatting>
  <conditionalFormatting sqref="E362">
    <cfRule type="containsText" dxfId="1570" priority="3171" operator="containsText" text="PAY PAL">
      <formula>NOT(ISERROR(SEARCH("PAY PAL",E362)))</formula>
    </cfRule>
  </conditionalFormatting>
  <conditionalFormatting sqref="F361">
    <cfRule type="containsText" dxfId="1569" priority="3167" operator="containsText" text="YES">
      <formula>NOT(ISERROR(SEARCH("YES",F361)))</formula>
    </cfRule>
  </conditionalFormatting>
  <conditionalFormatting sqref="E361">
    <cfRule type="containsText" dxfId="1568" priority="3166" operator="containsText" text="Venmo">
      <formula>NOT(ISERROR(SEARCH("Venmo",E361)))</formula>
    </cfRule>
  </conditionalFormatting>
  <conditionalFormatting sqref="H361">
    <cfRule type="duplicateValues" dxfId="1567" priority="3168"/>
  </conditionalFormatting>
  <conditionalFormatting sqref="E361">
    <cfRule type="containsText" dxfId="1566" priority="3165" operator="containsText" text="PAY PAL">
      <formula>NOT(ISERROR(SEARCH("PAY PAL",E361)))</formula>
    </cfRule>
  </conditionalFormatting>
  <conditionalFormatting sqref="F360">
    <cfRule type="containsText" dxfId="1565" priority="3161" operator="containsText" text="YES">
      <formula>NOT(ISERROR(SEARCH("YES",F360)))</formula>
    </cfRule>
  </conditionalFormatting>
  <conditionalFormatting sqref="E360">
    <cfRule type="containsText" dxfId="1564" priority="3160" operator="containsText" text="Venmo">
      <formula>NOT(ISERROR(SEARCH("Venmo",E360)))</formula>
    </cfRule>
  </conditionalFormatting>
  <conditionalFormatting sqref="H360">
    <cfRule type="duplicateValues" dxfId="1563" priority="3162"/>
  </conditionalFormatting>
  <conditionalFormatting sqref="E360">
    <cfRule type="containsText" dxfId="1562" priority="3159" operator="containsText" text="PAY PAL">
      <formula>NOT(ISERROR(SEARCH("PAY PAL",E360)))</formula>
    </cfRule>
  </conditionalFormatting>
  <conditionalFormatting sqref="F359">
    <cfRule type="containsText" dxfId="1561" priority="3155" operator="containsText" text="YES">
      <formula>NOT(ISERROR(SEARCH("YES",F359)))</formula>
    </cfRule>
  </conditionalFormatting>
  <conditionalFormatting sqref="E359">
    <cfRule type="containsText" dxfId="1560" priority="3154" operator="containsText" text="Venmo">
      <formula>NOT(ISERROR(SEARCH("Venmo",E359)))</formula>
    </cfRule>
  </conditionalFormatting>
  <conditionalFormatting sqref="H359">
    <cfRule type="duplicateValues" dxfId="1559" priority="3156"/>
  </conditionalFormatting>
  <conditionalFormatting sqref="E359">
    <cfRule type="containsText" dxfId="1558" priority="3153" operator="containsText" text="PAY PAL">
      <formula>NOT(ISERROR(SEARCH("PAY PAL",E359)))</formula>
    </cfRule>
  </conditionalFormatting>
  <conditionalFormatting sqref="F358">
    <cfRule type="containsText" dxfId="1557" priority="3149" operator="containsText" text="YES">
      <formula>NOT(ISERROR(SEARCH("YES",F358)))</formula>
    </cfRule>
  </conditionalFormatting>
  <conditionalFormatting sqref="E358">
    <cfRule type="containsText" dxfId="1556" priority="3148" operator="containsText" text="Venmo">
      <formula>NOT(ISERROR(SEARCH("Venmo",E358)))</formula>
    </cfRule>
  </conditionalFormatting>
  <conditionalFormatting sqref="H358">
    <cfRule type="duplicateValues" dxfId="1555" priority="3150"/>
  </conditionalFormatting>
  <conditionalFormatting sqref="E358">
    <cfRule type="containsText" dxfId="1554" priority="3147" operator="containsText" text="PAY PAL">
      <formula>NOT(ISERROR(SEARCH("PAY PAL",E358)))</formula>
    </cfRule>
  </conditionalFormatting>
  <conditionalFormatting sqref="F357">
    <cfRule type="containsText" dxfId="1553" priority="3143" operator="containsText" text="YES">
      <formula>NOT(ISERROR(SEARCH("YES",F357)))</formula>
    </cfRule>
  </conditionalFormatting>
  <conditionalFormatting sqref="E357">
    <cfRule type="containsText" dxfId="1552" priority="3142" operator="containsText" text="Venmo">
      <formula>NOT(ISERROR(SEARCH("Venmo",E357)))</formula>
    </cfRule>
  </conditionalFormatting>
  <conditionalFormatting sqref="H357">
    <cfRule type="duplicateValues" dxfId="1551" priority="3144"/>
  </conditionalFormatting>
  <conditionalFormatting sqref="E357">
    <cfRule type="containsText" dxfId="1550" priority="3141" operator="containsText" text="PAY PAL">
      <formula>NOT(ISERROR(SEARCH("PAY PAL",E357)))</formula>
    </cfRule>
  </conditionalFormatting>
  <conditionalFormatting sqref="F356">
    <cfRule type="containsText" dxfId="1549" priority="3137" operator="containsText" text="YES">
      <formula>NOT(ISERROR(SEARCH("YES",F356)))</formula>
    </cfRule>
  </conditionalFormatting>
  <conditionalFormatting sqref="E356">
    <cfRule type="containsText" dxfId="1548" priority="3136" operator="containsText" text="Venmo">
      <formula>NOT(ISERROR(SEARCH("Venmo",E356)))</formula>
    </cfRule>
  </conditionalFormatting>
  <conditionalFormatting sqref="H356">
    <cfRule type="duplicateValues" dxfId="1547" priority="3138"/>
  </conditionalFormatting>
  <conditionalFormatting sqref="E356">
    <cfRule type="containsText" dxfId="1546" priority="3135" operator="containsText" text="PAY PAL">
      <formula>NOT(ISERROR(SEARCH("PAY PAL",E356)))</formula>
    </cfRule>
  </conditionalFormatting>
  <conditionalFormatting sqref="F355">
    <cfRule type="containsText" dxfId="1545" priority="3131" operator="containsText" text="YES">
      <formula>NOT(ISERROR(SEARCH("YES",F355)))</formula>
    </cfRule>
  </conditionalFormatting>
  <conditionalFormatting sqref="E355">
    <cfRule type="containsText" dxfId="1544" priority="3130" operator="containsText" text="Venmo">
      <formula>NOT(ISERROR(SEARCH("Venmo",E355)))</formula>
    </cfRule>
  </conditionalFormatting>
  <conditionalFormatting sqref="H355">
    <cfRule type="duplicateValues" dxfId="1543" priority="3132"/>
  </conditionalFormatting>
  <conditionalFormatting sqref="E355">
    <cfRule type="containsText" dxfId="1542" priority="3129" operator="containsText" text="PAY PAL">
      <formula>NOT(ISERROR(SEARCH("PAY PAL",E355)))</formula>
    </cfRule>
  </conditionalFormatting>
  <conditionalFormatting sqref="F354">
    <cfRule type="containsText" dxfId="1541" priority="3125" operator="containsText" text="YES">
      <formula>NOT(ISERROR(SEARCH("YES",F354)))</formula>
    </cfRule>
  </conditionalFormatting>
  <conditionalFormatting sqref="E354">
    <cfRule type="containsText" dxfId="1540" priority="3124" operator="containsText" text="Venmo">
      <formula>NOT(ISERROR(SEARCH("Venmo",E354)))</formula>
    </cfRule>
  </conditionalFormatting>
  <conditionalFormatting sqref="H354">
    <cfRule type="duplicateValues" dxfId="1539" priority="3126"/>
  </conditionalFormatting>
  <conditionalFormatting sqref="E354">
    <cfRule type="containsText" dxfId="1538" priority="3123" operator="containsText" text="PAY PAL">
      <formula>NOT(ISERROR(SEARCH("PAY PAL",E354)))</formula>
    </cfRule>
  </conditionalFormatting>
  <conditionalFormatting sqref="F353">
    <cfRule type="containsText" dxfId="1537" priority="3119" operator="containsText" text="YES">
      <formula>NOT(ISERROR(SEARCH("YES",F353)))</formula>
    </cfRule>
  </conditionalFormatting>
  <conditionalFormatting sqref="E353">
    <cfRule type="containsText" dxfId="1536" priority="3118" operator="containsText" text="Venmo">
      <formula>NOT(ISERROR(SEARCH("Venmo",E353)))</formula>
    </cfRule>
  </conditionalFormatting>
  <conditionalFormatting sqref="H353">
    <cfRule type="duplicateValues" dxfId="1535" priority="3120"/>
  </conditionalFormatting>
  <conditionalFormatting sqref="E353">
    <cfRule type="containsText" dxfId="1534" priority="3117" operator="containsText" text="PAY PAL">
      <formula>NOT(ISERROR(SEARCH("PAY PAL",E353)))</formula>
    </cfRule>
  </conditionalFormatting>
  <conditionalFormatting sqref="F352">
    <cfRule type="containsText" dxfId="1533" priority="3113" operator="containsText" text="YES">
      <formula>NOT(ISERROR(SEARCH("YES",F352)))</formula>
    </cfRule>
  </conditionalFormatting>
  <conditionalFormatting sqref="H352">
    <cfRule type="duplicateValues" dxfId="1532" priority="3114"/>
  </conditionalFormatting>
  <conditionalFormatting sqref="F351">
    <cfRule type="containsText" dxfId="1531" priority="3107" operator="containsText" text="YES">
      <formula>NOT(ISERROR(SEARCH("YES",F351)))</formula>
    </cfRule>
  </conditionalFormatting>
  <conditionalFormatting sqref="E351">
    <cfRule type="containsText" dxfId="1530" priority="3106" operator="containsText" text="Venmo">
      <formula>NOT(ISERROR(SEARCH("Venmo",E351)))</formula>
    </cfRule>
  </conditionalFormatting>
  <conditionalFormatting sqref="H351">
    <cfRule type="duplicateValues" dxfId="1529" priority="3108"/>
  </conditionalFormatting>
  <conditionalFormatting sqref="E351">
    <cfRule type="containsText" dxfId="1528" priority="3105" operator="containsText" text="PAY PAL">
      <formula>NOT(ISERROR(SEARCH("PAY PAL",E351)))</formula>
    </cfRule>
  </conditionalFormatting>
  <conditionalFormatting sqref="F350">
    <cfRule type="containsText" dxfId="1527" priority="3101" operator="containsText" text="YES">
      <formula>NOT(ISERROR(SEARCH("YES",F350)))</formula>
    </cfRule>
  </conditionalFormatting>
  <conditionalFormatting sqref="E350">
    <cfRule type="containsText" dxfId="1526" priority="3100" operator="containsText" text="Venmo">
      <formula>NOT(ISERROR(SEARCH("Venmo",E350)))</formula>
    </cfRule>
  </conditionalFormatting>
  <conditionalFormatting sqref="H350">
    <cfRule type="duplicateValues" dxfId="1525" priority="3102"/>
  </conditionalFormatting>
  <conditionalFormatting sqref="E350">
    <cfRule type="containsText" dxfId="1524" priority="3099" operator="containsText" text="PAY PAL">
      <formula>NOT(ISERROR(SEARCH("PAY PAL",E350)))</formula>
    </cfRule>
  </conditionalFormatting>
  <conditionalFormatting sqref="F349">
    <cfRule type="containsText" dxfId="1523" priority="3095" operator="containsText" text="YES">
      <formula>NOT(ISERROR(SEARCH("YES",F349)))</formula>
    </cfRule>
  </conditionalFormatting>
  <conditionalFormatting sqref="E349">
    <cfRule type="containsText" dxfId="1522" priority="3094" operator="containsText" text="Venmo">
      <formula>NOT(ISERROR(SEARCH("Venmo",E349)))</formula>
    </cfRule>
  </conditionalFormatting>
  <conditionalFormatting sqref="H349">
    <cfRule type="duplicateValues" dxfId="1521" priority="3096"/>
  </conditionalFormatting>
  <conditionalFormatting sqref="E349">
    <cfRule type="containsText" dxfId="1520" priority="3093" operator="containsText" text="PAY PAL">
      <formula>NOT(ISERROR(SEARCH("PAY PAL",E349)))</formula>
    </cfRule>
  </conditionalFormatting>
  <conditionalFormatting sqref="F348">
    <cfRule type="containsText" dxfId="1519" priority="3089" operator="containsText" text="YES">
      <formula>NOT(ISERROR(SEARCH("YES",F348)))</formula>
    </cfRule>
  </conditionalFormatting>
  <conditionalFormatting sqref="E348">
    <cfRule type="containsText" dxfId="1518" priority="3088" operator="containsText" text="Venmo">
      <formula>NOT(ISERROR(SEARCH("Venmo",E348)))</formula>
    </cfRule>
  </conditionalFormatting>
  <conditionalFormatting sqref="H348">
    <cfRule type="duplicateValues" dxfId="1517" priority="3090"/>
  </conditionalFormatting>
  <conditionalFormatting sqref="E348">
    <cfRule type="containsText" dxfId="1516" priority="3087" operator="containsText" text="PAY PAL">
      <formula>NOT(ISERROR(SEARCH("PAY PAL",E348)))</formula>
    </cfRule>
  </conditionalFormatting>
  <conditionalFormatting sqref="F347">
    <cfRule type="containsText" dxfId="1515" priority="3083" operator="containsText" text="YES">
      <formula>NOT(ISERROR(SEARCH("YES",F347)))</formula>
    </cfRule>
  </conditionalFormatting>
  <conditionalFormatting sqref="E347">
    <cfRule type="containsText" dxfId="1514" priority="3082" operator="containsText" text="Venmo">
      <formula>NOT(ISERROR(SEARCH("Venmo",E347)))</formula>
    </cfRule>
  </conditionalFormatting>
  <conditionalFormatting sqref="H347">
    <cfRule type="duplicateValues" dxfId="1513" priority="3084"/>
  </conditionalFormatting>
  <conditionalFormatting sqref="E347">
    <cfRule type="containsText" dxfId="1512" priority="3081" operator="containsText" text="PAY PAL">
      <formula>NOT(ISERROR(SEARCH("PAY PAL",E347)))</formula>
    </cfRule>
  </conditionalFormatting>
  <conditionalFormatting sqref="F346">
    <cfRule type="containsText" dxfId="1511" priority="3077" operator="containsText" text="YES">
      <formula>NOT(ISERROR(SEARCH("YES",F346)))</formula>
    </cfRule>
  </conditionalFormatting>
  <conditionalFormatting sqref="E346">
    <cfRule type="containsText" dxfId="1510" priority="3076" operator="containsText" text="Venmo">
      <formula>NOT(ISERROR(SEARCH("Venmo",E346)))</formula>
    </cfRule>
  </conditionalFormatting>
  <conditionalFormatting sqref="H346">
    <cfRule type="duplicateValues" dxfId="1509" priority="3078"/>
  </conditionalFormatting>
  <conditionalFormatting sqref="E346">
    <cfRule type="containsText" dxfId="1508" priority="3075" operator="containsText" text="PAY PAL">
      <formula>NOT(ISERROR(SEARCH("PAY PAL",E346)))</formula>
    </cfRule>
  </conditionalFormatting>
  <conditionalFormatting sqref="F345">
    <cfRule type="containsText" dxfId="1507" priority="3071" operator="containsText" text="YES">
      <formula>NOT(ISERROR(SEARCH("YES",F345)))</formula>
    </cfRule>
  </conditionalFormatting>
  <conditionalFormatting sqref="E345">
    <cfRule type="containsText" dxfId="1506" priority="3070" operator="containsText" text="Venmo">
      <formula>NOT(ISERROR(SEARCH("Venmo",E345)))</formula>
    </cfRule>
  </conditionalFormatting>
  <conditionalFormatting sqref="H345">
    <cfRule type="duplicateValues" dxfId="1505" priority="3072"/>
  </conditionalFormatting>
  <conditionalFormatting sqref="E345">
    <cfRule type="containsText" dxfId="1504" priority="3069" operator="containsText" text="PAY PAL">
      <formula>NOT(ISERROR(SEARCH("PAY PAL",E345)))</formula>
    </cfRule>
  </conditionalFormatting>
  <conditionalFormatting sqref="F344">
    <cfRule type="containsText" dxfId="1503" priority="3065" operator="containsText" text="YES">
      <formula>NOT(ISERROR(SEARCH("YES",F344)))</formula>
    </cfRule>
  </conditionalFormatting>
  <conditionalFormatting sqref="E344">
    <cfRule type="containsText" dxfId="1502" priority="3064" operator="containsText" text="Venmo">
      <formula>NOT(ISERROR(SEARCH("Venmo",E344)))</formula>
    </cfRule>
  </conditionalFormatting>
  <conditionalFormatting sqref="H344">
    <cfRule type="duplicateValues" dxfId="1501" priority="3066"/>
  </conditionalFormatting>
  <conditionalFormatting sqref="E344">
    <cfRule type="containsText" dxfId="1500" priority="3063" operator="containsText" text="PAY PAL">
      <formula>NOT(ISERROR(SEARCH("PAY PAL",E344)))</formula>
    </cfRule>
  </conditionalFormatting>
  <conditionalFormatting sqref="F343">
    <cfRule type="containsText" dxfId="1499" priority="3059" operator="containsText" text="YES">
      <formula>NOT(ISERROR(SEARCH("YES",F343)))</formula>
    </cfRule>
  </conditionalFormatting>
  <conditionalFormatting sqref="E343">
    <cfRule type="containsText" dxfId="1498" priority="3058" operator="containsText" text="Venmo">
      <formula>NOT(ISERROR(SEARCH("Venmo",E343)))</formula>
    </cfRule>
  </conditionalFormatting>
  <conditionalFormatting sqref="H343">
    <cfRule type="duplicateValues" dxfId="1497" priority="3060"/>
  </conditionalFormatting>
  <conditionalFormatting sqref="E343">
    <cfRule type="containsText" dxfId="1496" priority="3057" operator="containsText" text="PAY PAL">
      <formula>NOT(ISERROR(SEARCH("PAY PAL",E343)))</formula>
    </cfRule>
  </conditionalFormatting>
  <conditionalFormatting sqref="F342">
    <cfRule type="containsText" dxfId="1495" priority="3053" operator="containsText" text="YES">
      <formula>NOT(ISERROR(SEARCH("YES",F342)))</formula>
    </cfRule>
  </conditionalFormatting>
  <conditionalFormatting sqref="E342">
    <cfRule type="containsText" dxfId="1494" priority="3052" operator="containsText" text="Venmo">
      <formula>NOT(ISERROR(SEARCH("Venmo",E342)))</formula>
    </cfRule>
  </conditionalFormatting>
  <conditionalFormatting sqref="H342">
    <cfRule type="duplicateValues" dxfId="1493" priority="3054"/>
  </conditionalFormatting>
  <conditionalFormatting sqref="E342">
    <cfRule type="containsText" dxfId="1492" priority="3051" operator="containsText" text="PAY PAL">
      <formula>NOT(ISERROR(SEARCH("PAY PAL",E342)))</formula>
    </cfRule>
  </conditionalFormatting>
  <conditionalFormatting sqref="F341">
    <cfRule type="containsText" dxfId="1491" priority="3047" operator="containsText" text="YES">
      <formula>NOT(ISERROR(SEARCH("YES",F341)))</formula>
    </cfRule>
  </conditionalFormatting>
  <conditionalFormatting sqref="E341">
    <cfRule type="containsText" dxfId="1490" priority="3046" operator="containsText" text="Venmo">
      <formula>NOT(ISERROR(SEARCH("Venmo",E341)))</formula>
    </cfRule>
  </conditionalFormatting>
  <conditionalFormatting sqref="H341">
    <cfRule type="duplicateValues" dxfId="1489" priority="3048"/>
  </conditionalFormatting>
  <conditionalFormatting sqref="E341">
    <cfRule type="containsText" dxfId="1488" priority="3045" operator="containsText" text="PAY PAL">
      <formula>NOT(ISERROR(SEARCH("PAY PAL",E341)))</formula>
    </cfRule>
  </conditionalFormatting>
  <conditionalFormatting sqref="F340">
    <cfRule type="containsText" dxfId="1487" priority="3041" operator="containsText" text="YES">
      <formula>NOT(ISERROR(SEARCH("YES",F340)))</formula>
    </cfRule>
  </conditionalFormatting>
  <conditionalFormatting sqref="E340">
    <cfRule type="containsText" dxfId="1486" priority="3040" operator="containsText" text="Venmo">
      <formula>NOT(ISERROR(SEARCH("Venmo",E340)))</formula>
    </cfRule>
  </conditionalFormatting>
  <conditionalFormatting sqref="H340">
    <cfRule type="duplicateValues" dxfId="1485" priority="3042"/>
  </conditionalFormatting>
  <conditionalFormatting sqref="E340">
    <cfRule type="containsText" dxfId="1484" priority="3039" operator="containsText" text="PAY PAL">
      <formula>NOT(ISERROR(SEARCH("PAY PAL",E340)))</formula>
    </cfRule>
  </conditionalFormatting>
  <conditionalFormatting sqref="F339">
    <cfRule type="containsText" dxfId="1483" priority="3035" operator="containsText" text="YES">
      <formula>NOT(ISERROR(SEARCH("YES",F339)))</formula>
    </cfRule>
  </conditionalFormatting>
  <conditionalFormatting sqref="E339">
    <cfRule type="containsText" dxfId="1482" priority="3034" operator="containsText" text="Venmo">
      <formula>NOT(ISERROR(SEARCH("Venmo",E339)))</formula>
    </cfRule>
  </conditionalFormatting>
  <conditionalFormatting sqref="H339">
    <cfRule type="duplicateValues" dxfId="1481" priority="3036"/>
  </conditionalFormatting>
  <conditionalFormatting sqref="E339">
    <cfRule type="containsText" dxfId="1480" priority="3033" operator="containsText" text="PAY PAL">
      <formula>NOT(ISERROR(SEARCH("PAY PAL",E339)))</formula>
    </cfRule>
  </conditionalFormatting>
  <conditionalFormatting sqref="F338">
    <cfRule type="containsText" dxfId="1479" priority="3029" operator="containsText" text="YES">
      <formula>NOT(ISERROR(SEARCH("YES",F338)))</formula>
    </cfRule>
  </conditionalFormatting>
  <conditionalFormatting sqref="E338">
    <cfRule type="containsText" dxfId="1478" priority="3028" operator="containsText" text="Venmo">
      <formula>NOT(ISERROR(SEARCH("Venmo",E338)))</formula>
    </cfRule>
  </conditionalFormatting>
  <conditionalFormatting sqref="H338">
    <cfRule type="duplicateValues" dxfId="1477" priority="3030"/>
  </conditionalFormatting>
  <conditionalFormatting sqref="E338">
    <cfRule type="containsText" dxfId="1476" priority="3027" operator="containsText" text="PAY PAL">
      <formula>NOT(ISERROR(SEARCH("PAY PAL",E338)))</formula>
    </cfRule>
  </conditionalFormatting>
  <conditionalFormatting sqref="F337">
    <cfRule type="containsText" dxfId="1475" priority="3023" operator="containsText" text="YES">
      <formula>NOT(ISERROR(SEARCH("YES",F337)))</formula>
    </cfRule>
  </conditionalFormatting>
  <conditionalFormatting sqref="E337">
    <cfRule type="containsText" dxfId="1474" priority="3022" operator="containsText" text="Venmo">
      <formula>NOT(ISERROR(SEARCH("Venmo",E337)))</formula>
    </cfRule>
  </conditionalFormatting>
  <conditionalFormatting sqref="H337">
    <cfRule type="duplicateValues" dxfId="1473" priority="3024"/>
  </conditionalFormatting>
  <conditionalFormatting sqref="E337">
    <cfRule type="containsText" dxfId="1472" priority="3021" operator="containsText" text="PAY PAL">
      <formula>NOT(ISERROR(SEARCH("PAY PAL",E337)))</formula>
    </cfRule>
  </conditionalFormatting>
  <conditionalFormatting sqref="F336">
    <cfRule type="containsText" dxfId="1471" priority="3017" operator="containsText" text="YES">
      <formula>NOT(ISERROR(SEARCH("YES",F336)))</formula>
    </cfRule>
  </conditionalFormatting>
  <conditionalFormatting sqref="E336">
    <cfRule type="containsText" dxfId="1470" priority="3016" operator="containsText" text="Venmo">
      <formula>NOT(ISERROR(SEARCH("Venmo",E336)))</formula>
    </cfRule>
  </conditionalFormatting>
  <conditionalFormatting sqref="H336">
    <cfRule type="duplicateValues" dxfId="1469" priority="3018"/>
  </conditionalFormatting>
  <conditionalFormatting sqref="E336">
    <cfRule type="containsText" dxfId="1468" priority="3015" operator="containsText" text="PAY PAL">
      <formula>NOT(ISERROR(SEARCH("PAY PAL",E336)))</formula>
    </cfRule>
  </conditionalFormatting>
  <conditionalFormatting sqref="F335">
    <cfRule type="containsText" dxfId="1467" priority="3011" operator="containsText" text="YES">
      <formula>NOT(ISERROR(SEARCH("YES",F335)))</formula>
    </cfRule>
  </conditionalFormatting>
  <conditionalFormatting sqref="E335">
    <cfRule type="containsText" dxfId="1466" priority="3010" operator="containsText" text="Venmo">
      <formula>NOT(ISERROR(SEARCH("Venmo",E335)))</formula>
    </cfRule>
  </conditionalFormatting>
  <conditionalFormatting sqref="H335">
    <cfRule type="duplicateValues" dxfId="1465" priority="3012"/>
  </conditionalFormatting>
  <conditionalFormatting sqref="E335">
    <cfRule type="containsText" dxfId="1464" priority="3009" operator="containsText" text="PAY PAL">
      <formula>NOT(ISERROR(SEARCH("PAY PAL",E335)))</formula>
    </cfRule>
  </conditionalFormatting>
  <conditionalFormatting sqref="F334">
    <cfRule type="containsText" dxfId="1463" priority="3005" operator="containsText" text="YES">
      <formula>NOT(ISERROR(SEARCH("YES",F334)))</formula>
    </cfRule>
  </conditionalFormatting>
  <conditionalFormatting sqref="E334">
    <cfRule type="containsText" dxfId="1462" priority="3004" operator="containsText" text="Venmo">
      <formula>NOT(ISERROR(SEARCH("Venmo",E334)))</formula>
    </cfRule>
  </conditionalFormatting>
  <conditionalFormatting sqref="H334">
    <cfRule type="duplicateValues" dxfId="1461" priority="3006"/>
  </conditionalFormatting>
  <conditionalFormatting sqref="E334">
    <cfRule type="containsText" dxfId="1460" priority="3003" operator="containsText" text="PAY PAL">
      <formula>NOT(ISERROR(SEARCH("PAY PAL",E334)))</formula>
    </cfRule>
  </conditionalFormatting>
  <conditionalFormatting sqref="F333">
    <cfRule type="containsText" dxfId="1459" priority="2999" operator="containsText" text="YES">
      <formula>NOT(ISERROR(SEARCH("YES",F333)))</formula>
    </cfRule>
  </conditionalFormatting>
  <conditionalFormatting sqref="E333">
    <cfRule type="containsText" dxfId="1458" priority="2998" operator="containsText" text="Venmo">
      <formula>NOT(ISERROR(SEARCH("Venmo",E333)))</formula>
    </cfRule>
  </conditionalFormatting>
  <conditionalFormatting sqref="H333">
    <cfRule type="duplicateValues" dxfId="1457" priority="3000"/>
  </conditionalFormatting>
  <conditionalFormatting sqref="E333">
    <cfRule type="containsText" dxfId="1456" priority="2997" operator="containsText" text="PAY PAL">
      <formula>NOT(ISERROR(SEARCH("PAY PAL",E333)))</formula>
    </cfRule>
  </conditionalFormatting>
  <conditionalFormatting sqref="H332">
    <cfRule type="duplicateValues" dxfId="1455" priority="2994"/>
  </conditionalFormatting>
  <conditionalFormatting sqref="F331">
    <cfRule type="containsText" dxfId="1454" priority="2987" operator="containsText" text="YES">
      <formula>NOT(ISERROR(SEARCH("YES",F331)))</formula>
    </cfRule>
  </conditionalFormatting>
  <conditionalFormatting sqref="E331">
    <cfRule type="containsText" dxfId="1453" priority="2986" operator="containsText" text="Venmo">
      <formula>NOT(ISERROR(SEARCH("Venmo",E331)))</formula>
    </cfRule>
  </conditionalFormatting>
  <conditionalFormatting sqref="H331">
    <cfRule type="duplicateValues" dxfId="1452" priority="2988"/>
  </conditionalFormatting>
  <conditionalFormatting sqref="E331">
    <cfRule type="containsText" dxfId="1451" priority="2985" operator="containsText" text="PAY PAL">
      <formula>NOT(ISERROR(SEARCH("PAY PAL",E331)))</formula>
    </cfRule>
  </conditionalFormatting>
  <conditionalFormatting sqref="F330">
    <cfRule type="containsText" dxfId="1450" priority="2981" operator="containsText" text="YES">
      <formula>NOT(ISERROR(SEARCH("YES",F330)))</formula>
    </cfRule>
  </conditionalFormatting>
  <conditionalFormatting sqref="E330">
    <cfRule type="containsText" dxfId="1449" priority="2980" operator="containsText" text="Venmo">
      <formula>NOT(ISERROR(SEARCH("Venmo",E330)))</formula>
    </cfRule>
  </conditionalFormatting>
  <conditionalFormatting sqref="H330">
    <cfRule type="duplicateValues" dxfId="1448" priority="2982"/>
  </conditionalFormatting>
  <conditionalFormatting sqref="E330">
    <cfRule type="containsText" dxfId="1447" priority="2979" operator="containsText" text="PAY PAL">
      <formula>NOT(ISERROR(SEARCH("PAY PAL",E330)))</formula>
    </cfRule>
  </conditionalFormatting>
  <conditionalFormatting sqref="F329">
    <cfRule type="containsText" dxfId="1446" priority="2975" operator="containsText" text="YES">
      <formula>NOT(ISERROR(SEARCH("YES",F329)))</formula>
    </cfRule>
  </conditionalFormatting>
  <conditionalFormatting sqref="E329">
    <cfRule type="containsText" dxfId="1445" priority="2974" operator="containsText" text="Venmo">
      <formula>NOT(ISERROR(SEARCH("Venmo",E329)))</formula>
    </cfRule>
  </conditionalFormatting>
  <conditionalFormatting sqref="H329">
    <cfRule type="duplicateValues" dxfId="1444" priority="2976"/>
  </conditionalFormatting>
  <conditionalFormatting sqref="E329">
    <cfRule type="containsText" dxfId="1443" priority="2973" operator="containsText" text="PAY PAL">
      <formula>NOT(ISERROR(SEARCH("PAY PAL",E329)))</formula>
    </cfRule>
  </conditionalFormatting>
  <conditionalFormatting sqref="F328">
    <cfRule type="containsText" dxfId="1442" priority="2969" operator="containsText" text="YES">
      <formula>NOT(ISERROR(SEARCH("YES",F328)))</formula>
    </cfRule>
  </conditionalFormatting>
  <conditionalFormatting sqref="H328">
    <cfRule type="duplicateValues" dxfId="1441" priority="2970"/>
  </conditionalFormatting>
  <conditionalFormatting sqref="F327">
    <cfRule type="containsText" dxfId="1440" priority="2963" operator="containsText" text="YES">
      <formula>NOT(ISERROR(SEARCH("YES",F327)))</formula>
    </cfRule>
  </conditionalFormatting>
  <conditionalFormatting sqref="E327">
    <cfRule type="containsText" dxfId="1439" priority="2962" operator="containsText" text="Venmo">
      <formula>NOT(ISERROR(SEARCH("Venmo",E327)))</formula>
    </cfRule>
  </conditionalFormatting>
  <conditionalFormatting sqref="H327">
    <cfRule type="duplicateValues" dxfId="1438" priority="2964"/>
  </conditionalFormatting>
  <conditionalFormatting sqref="E327">
    <cfRule type="containsText" dxfId="1437" priority="2961" operator="containsText" text="PAY PAL">
      <formula>NOT(ISERROR(SEARCH("PAY PAL",E327)))</formula>
    </cfRule>
  </conditionalFormatting>
  <conditionalFormatting sqref="F326">
    <cfRule type="containsText" dxfId="1436" priority="2957" operator="containsText" text="YES">
      <formula>NOT(ISERROR(SEARCH("YES",F326)))</formula>
    </cfRule>
  </conditionalFormatting>
  <conditionalFormatting sqref="E326">
    <cfRule type="containsText" dxfId="1435" priority="2956" operator="containsText" text="Venmo">
      <formula>NOT(ISERROR(SEARCH("Venmo",E326)))</formula>
    </cfRule>
  </conditionalFormatting>
  <conditionalFormatting sqref="H326">
    <cfRule type="duplicateValues" dxfId="1434" priority="2958"/>
  </conditionalFormatting>
  <conditionalFormatting sqref="E326">
    <cfRule type="containsText" dxfId="1433" priority="2955" operator="containsText" text="PAY PAL">
      <formula>NOT(ISERROR(SEARCH("PAY PAL",E326)))</formula>
    </cfRule>
  </conditionalFormatting>
  <conditionalFormatting sqref="F325">
    <cfRule type="containsText" dxfId="1432" priority="2951" operator="containsText" text="YES">
      <formula>NOT(ISERROR(SEARCH("YES",F325)))</formula>
    </cfRule>
  </conditionalFormatting>
  <conditionalFormatting sqref="E325">
    <cfRule type="containsText" dxfId="1431" priority="2950" operator="containsText" text="Venmo">
      <formula>NOT(ISERROR(SEARCH("Venmo",E325)))</formula>
    </cfRule>
  </conditionalFormatting>
  <conditionalFormatting sqref="H325">
    <cfRule type="duplicateValues" dxfId="1430" priority="2952"/>
  </conditionalFormatting>
  <conditionalFormatting sqref="E325">
    <cfRule type="containsText" dxfId="1429" priority="2949" operator="containsText" text="PAY PAL">
      <formula>NOT(ISERROR(SEARCH("PAY PAL",E325)))</formula>
    </cfRule>
  </conditionalFormatting>
  <conditionalFormatting sqref="F324">
    <cfRule type="containsText" dxfId="1428" priority="2945" operator="containsText" text="YES">
      <formula>NOT(ISERROR(SEARCH("YES",F324)))</formula>
    </cfRule>
  </conditionalFormatting>
  <conditionalFormatting sqref="E324">
    <cfRule type="containsText" dxfId="1427" priority="2944" operator="containsText" text="Venmo">
      <formula>NOT(ISERROR(SEARCH("Venmo",E324)))</formula>
    </cfRule>
  </conditionalFormatting>
  <conditionalFormatting sqref="H324">
    <cfRule type="duplicateValues" dxfId="1426" priority="2946"/>
  </conditionalFormatting>
  <conditionalFormatting sqref="E324">
    <cfRule type="containsText" dxfId="1425" priority="2943" operator="containsText" text="PAY PAL">
      <formula>NOT(ISERROR(SEARCH("PAY PAL",E324)))</formula>
    </cfRule>
  </conditionalFormatting>
  <conditionalFormatting sqref="F323">
    <cfRule type="containsText" dxfId="1424" priority="2939" operator="containsText" text="YES">
      <formula>NOT(ISERROR(SEARCH("YES",F323)))</formula>
    </cfRule>
  </conditionalFormatting>
  <conditionalFormatting sqref="E323">
    <cfRule type="containsText" dxfId="1423" priority="2938" operator="containsText" text="Venmo">
      <formula>NOT(ISERROR(SEARCH("Venmo",E323)))</formula>
    </cfRule>
  </conditionalFormatting>
  <conditionalFormatting sqref="H323">
    <cfRule type="duplicateValues" dxfId="1422" priority="2940"/>
  </conditionalFormatting>
  <conditionalFormatting sqref="E323">
    <cfRule type="containsText" dxfId="1421" priority="2937" operator="containsText" text="PAY PAL">
      <formula>NOT(ISERROR(SEARCH("PAY PAL",E323)))</formula>
    </cfRule>
  </conditionalFormatting>
  <conditionalFormatting sqref="F322">
    <cfRule type="containsText" dxfId="1420" priority="2933" operator="containsText" text="YES">
      <formula>NOT(ISERROR(SEARCH("YES",F322)))</formula>
    </cfRule>
  </conditionalFormatting>
  <conditionalFormatting sqref="E322">
    <cfRule type="containsText" dxfId="1419" priority="2932" operator="containsText" text="Venmo">
      <formula>NOT(ISERROR(SEARCH("Venmo",E322)))</formula>
    </cfRule>
  </conditionalFormatting>
  <conditionalFormatting sqref="H322">
    <cfRule type="duplicateValues" dxfId="1418" priority="2934"/>
  </conditionalFormatting>
  <conditionalFormatting sqref="E322">
    <cfRule type="containsText" dxfId="1417" priority="2931" operator="containsText" text="PAY PAL">
      <formula>NOT(ISERROR(SEARCH("PAY PAL",E322)))</formula>
    </cfRule>
  </conditionalFormatting>
  <conditionalFormatting sqref="F321">
    <cfRule type="containsText" dxfId="1416" priority="2927" operator="containsText" text="YES">
      <formula>NOT(ISERROR(SEARCH("YES",F321)))</formula>
    </cfRule>
  </conditionalFormatting>
  <conditionalFormatting sqref="E321">
    <cfRule type="containsText" dxfId="1415" priority="2926" operator="containsText" text="Venmo">
      <formula>NOT(ISERROR(SEARCH("Venmo",E321)))</formula>
    </cfRule>
  </conditionalFormatting>
  <conditionalFormatting sqref="H321">
    <cfRule type="duplicateValues" dxfId="1414" priority="2928"/>
  </conditionalFormatting>
  <conditionalFormatting sqref="E321">
    <cfRule type="containsText" dxfId="1413" priority="2925" operator="containsText" text="PAY PAL">
      <formula>NOT(ISERROR(SEARCH("PAY PAL",E321)))</formula>
    </cfRule>
  </conditionalFormatting>
  <conditionalFormatting sqref="F320">
    <cfRule type="containsText" dxfId="1412" priority="2921" operator="containsText" text="YES">
      <formula>NOT(ISERROR(SEARCH("YES",F320)))</formula>
    </cfRule>
  </conditionalFormatting>
  <conditionalFormatting sqref="H320">
    <cfRule type="duplicateValues" dxfId="1411" priority="2922"/>
  </conditionalFormatting>
  <conditionalFormatting sqref="F319">
    <cfRule type="containsText" dxfId="1410" priority="2915" operator="containsText" text="YES">
      <formula>NOT(ISERROR(SEARCH("YES",F319)))</formula>
    </cfRule>
  </conditionalFormatting>
  <conditionalFormatting sqref="E319">
    <cfRule type="containsText" dxfId="1409" priority="2914" operator="containsText" text="Venmo">
      <formula>NOT(ISERROR(SEARCH("Venmo",E319)))</formula>
    </cfRule>
  </conditionalFormatting>
  <conditionalFormatting sqref="H319">
    <cfRule type="duplicateValues" dxfId="1408" priority="2916"/>
  </conditionalFormatting>
  <conditionalFormatting sqref="E319">
    <cfRule type="containsText" dxfId="1407" priority="2913" operator="containsText" text="PAY PAL">
      <formula>NOT(ISERROR(SEARCH("PAY PAL",E319)))</formula>
    </cfRule>
  </conditionalFormatting>
  <conditionalFormatting sqref="F318">
    <cfRule type="containsText" dxfId="1406" priority="2909" operator="containsText" text="YES">
      <formula>NOT(ISERROR(SEARCH("YES",F318)))</formula>
    </cfRule>
  </conditionalFormatting>
  <conditionalFormatting sqref="E318">
    <cfRule type="containsText" dxfId="1405" priority="2908" operator="containsText" text="Venmo">
      <formula>NOT(ISERROR(SEARCH("Venmo",E318)))</formula>
    </cfRule>
  </conditionalFormatting>
  <conditionalFormatting sqref="H318">
    <cfRule type="duplicateValues" dxfId="1404" priority="2910"/>
  </conditionalFormatting>
  <conditionalFormatting sqref="E318">
    <cfRule type="containsText" dxfId="1403" priority="2907" operator="containsText" text="PAY PAL">
      <formula>NOT(ISERROR(SEARCH("PAY PAL",E318)))</formula>
    </cfRule>
  </conditionalFormatting>
  <conditionalFormatting sqref="F317">
    <cfRule type="containsText" dxfId="1402" priority="2903" operator="containsText" text="YES">
      <formula>NOT(ISERROR(SEARCH("YES",F317)))</formula>
    </cfRule>
  </conditionalFormatting>
  <conditionalFormatting sqref="E317">
    <cfRule type="containsText" dxfId="1401" priority="2902" operator="containsText" text="Venmo">
      <formula>NOT(ISERROR(SEARCH("Venmo",E317)))</formula>
    </cfRule>
  </conditionalFormatting>
  <conditionalFormatting sqref="H317">
    <cfRule type="duplicateValues" dxfId="1400" priority="2904"/>
  </conditionalFormatting>
  <conditionalFormatting sqref="E317">
    <cfRule type="containsText" dxfId="1399" priority="2901" operator="containsText" text="PAY PAL">
      <formula>NOT(ISERROR(SEARCH("PAY PAL",E317)))</formula>
    </cfRule>
  </conditionalFormatting>
  <conditionalFormatting sqref="F316">
    <cfRule type="containsText" dxfId="1398" priority="2897" operator="containsText" text="YES">
      <formula>NOT(ISERROR(SEARCH("YES",F316)))</formula>
    </cfRule>
  </conditionalFormatting>
  <conditionalFormatting sqref="E316">
    <cfRule type="containsText" dxfId="1397" priority="2896" operator="containsText" text="Venmo">
      <formula>NOT(ISERROR(SEARCH("Venmo",E316)))</formula>
    </cfRule>
  </conditionalFormatting>
  <conditionalFormatting sqref="H316">
    <cfRule type="duplicateValues" dxfId="1396" priority="2898"/>
  </conditionalFormatting>
  <conditionalFormatting sqref="E316">
    <cfRule type="containsText" dxfId="1395" priority="2895" operator="containsText" text="PAY PAL">
      <formula>NOT(ISERROR(SEARCH("PAY PAL",E316)))</formula>
    </cfRule>
  </conditionalFormatting>
  <conditionalFormatting sqref="F315">
    <cfRule type="containsText" dxfId="1394" priority="2891" operator="containsText" text="YES">
      <formula>NOT(ISERROR(SEARCH("YES",F315)))</formula>
    </cfRule>
  </conditionalFormatting>
  <conditionalFormatting sqref="E315">
    <cfRule type="containsText" dxfId="1393" priority="2890" operator="containsText" text="Venmo">
      <formula>NOT(ISERROR(SEARCH("Venmo",E315)))</formula>
    </cfRule>
  </conditionalFormatting>
  <conditionalFormatting sqref="H315">
    <cfRule type="duplicateValues" dxfId="1392" priority="2892"/>
  </conditionalFormatting>
  <conditionalFormatting sqref="E315">
    <cfRule type="containsText" dxfId="1391" priority="2889" operator="containsText" text="PAY PAL">
      <formula>NOT(ISERROR(SEARCH("PAY PAL",E315)))</formula>
    </cfRule>
  </conditionalFormatting>
  <conditionalFormatting sqref="F314">
    <cfRule type="containsText" dxfId="1390" priority="2885" operator="containsText" text="YES">
      <formula>NOT(ISERROR(SEARCH("YES",F314)))</formula>
    </cfRule>
  </conditionalFormatting>
  <conditionalFormatting sqref="E314">
    <cfRule type="containsText" dxfId="1389" priority="2884" operator="containsText" text="Venmo">
      <formula>NOT(ISERROR(SEARCH("Venmo",E314)))</formula>
    </cfRule>
  </conditionalFormatting>
  <conditionalFormatting sqref="H314">
    <cfRule type="duplicateValues" dxfId="1388" priority="2886"/>
  </conditionalFormatting>
  <conditionalFormatting sqref="E314">
    <cfRule type="containsText" dxfId="1387" priority="2883" operator="containsText" text="PAY PAL">
      <formula>NOT(ISERROR(SEARCH("PAY PAL",E314)))</formula>
    </cfRule>
  </conditionalFormatting>
  <conditionalFormatting sqref="F313">
    <cfRule type="containsText" dxfId="1386" priority="2879" operator="containsText" text="YES">
      <formula>NOT(ISERROR(SEARCH("YES",F313)))</formula>
    </cfRule>
  </conditionalFormatting>
  <conditionalFormatting sqref="E313">
    <cfRule type="containsText" dxfId="1385" priority="2878" operator="containsText" text="Venmo">
      <formula>NOT(ISERROR(SEARCH("Venmo",E313)))</formula>
    </cfRule>
  </conditionalFormatting>
  <conditionalFormatting sqref="H313">
    <cfRule type="duplicateValues" dxfId="1384" priority="2880"/>
  </conditionalFormatting>
  <conditionalFormatting sqref="E313">
    <cfRule type="containsText" dxfId="1383" priority="2877" operator="containsText" text="PAY PAL">
      <formula>NOT(ISERROR(SEARCH("PAY PAL",E313)))</formula>
    </cfRule>
  </conditionalFormatting>
  <conditionalFormatting sqref="F312">
    <cfRule type="containsText" dxfId="1382" priority="2873" operator="containsText" text="YES">
      <formula>NOT(ISERROR(SEARCH("YES",F312)))</formula>
    </cfRule>
  </conditionalFormatting>
  <conditionalFormatting sqref="E312">
    <cfRule type="containsText" dxfId="1381" priority="2872" operator="containsText" text="Venmo">
      <formula>NOT(ISERROR(SEARCH("Venmo",E312)))</formula>
    </cfRule>
  </conditionalFormatting>
  <conditionalFormatting sqref="H312">
    <cfRule type="duplicateValues" dxfId="1380" priority="2874"/>
  </conditionalFormatting>
  <conditionalFormatting sqref="E312">
    <cfRule type="containsText" dxfId="1379" priority="2871" operator="containsText" text="PAY PAL">
      <formula>NOT(ISERROR(SEARCH("PAY PAL",E312)))</formula>
    </cfRule>
  </conditionalFormatting>
  <conditionalFormatting sqref="F311">
    <cfRule type="containsText" dxfId="1378" priority="2867" operator="containsText" text="YES">
      <formula>NOT(ISERROR(SEARCH("YES",F311)))</formula>
    </cfRule>
  </conditionalFormatting>
  <conditionalFormatting sqref="E311">
    <cfRule type="containsText" dxfId="1377" priority="2866" operator="containsText" text="Venmo">
      <formula>NOT(ISERROR(SEARCH("Venmo",E311)))</formula>
    </cfRule>
  </conditionalFormatting>
  <conditionalFormatting sqref="H311">
    <cfRule type="duplicateValues" dxfId="1376" priority="2868"/>
  </conditionalFormatting>
  <conditionalFormatting sqref="E311">
    <cfRule type="containsText" dxfId="1375" priority="2865" operator="containsText" text="PAY PAL">
      <formula>NOT(ISERROR(SEARCH("PAY PAL",E311)))</formula>
    </cfRule>
  </conditionalFormatting>
  <conditionalFormatting sqref="F310">
    <cfRule type="containsText" dxfId="1374" priority="2861" operator="containsText" text="YES">
      <formula>NOT(ISERROR(SEARCH("YES",F310)))</formula>
    </cfRule>
  </conditionalFormatting>
  <conditionalFormatting sqref="E310">
    <cfRule type="containsText" dxfId="1373" priority="2860" operator="containsText" text="Venmo">
      <formula>NOT(ISERROR(SEARCH("Venmo",E310)))</formula>
    </cfRule>
  </conditionalFormatting>
  <conditionalFormatting sqref="H310">
    <cfRule type="duplicateValues" dxfId="1372" priority="2862"/>
  </conditionalFormatting>
  <conditionalFormatting sqref="E310">
    <cfRule type="containsText" dxfId="1371" priority="2859" operator="containsText" text="PAY PAL">
      <formula>NOT(ISERROR(SEARCH("PAY PAL",E310)))</formula>
    </cfRule>
  </conditionalFormatting>
  <conditionalFormatting sqref="F309">
    <cfRule type="containsText" dxfId="1370" priority="2855" operator="containsText" text="YES">
      <formula>NOT(ISERROR(SEARCH("YES",F309)))</formula>
    </cfRule>
  </conditionalFormatting>
  <conditionalFormatting sqref="E309">
    <cfRule type="containsText" dxfId="1369" priority="2854" operator="containsText" text="Venmo">
      <formula>NOT(ISERROR(SEARCH("Venmo",E309)))</formula>
    </cfRule>
  </conditionalFormatting>
  <conditionalFormatting sqref="H309">
    <cfRule type="duplicateValues" dxfId="1368" priority="2856"/>
  </conditionalFormatting>
  <conditionalFormatting sqref="E309">
    <cfRule type="containsText" dxfId="1367" priority="2853" operator="containsText" text="PAY PAL">
      <formula>NOT(ISERROR(SEARCH("PAY PAL",E309)))</formula>
    </cfRule>
  </conditionalFormatting>
  <conditionalFormatting sqref="F308">
    <cfRule type="containsText" dxfId="1366" priority="2849" operator="containsText" text="YES">
      <formula>NOT(ISERROR(SEARCH("YES",F308)))</formula>
    </cfRule>
  </conditionalFormatting>
  <conditionalFormatting sqref="E308">
    <cfRule type="containsText" dxfId="1365" priority="2848" operator="containsText" text="Venmo">
      <formula>NOT(ISERROR(SEARCH("Venmo",E308)))</formula>
    </cfRule>
  </conditionalFormatting>
  <conditionalFormatting sqref="H308">
    <cfRule type="duplicateValues" dxfId="1364" priority="2850"/>
  </conditionalFormatting>
  <conditionalFormatting sqref="E308">
    <cfRule type="containsText" dxfId="1363" priority="2847" operator="containsText" text="PAY PAL">
      <formula>NOT(ISERROR(SEARCH("PAY PAL",E308)))</formula>
    </cfRule>
  </conditionalFormatting>
  <conditionalFormatting sqref="F307">
    <cfRule type="containsText" dxfId="1362" priority="2843" operator="containsText" text="YES">
      <formula>NOT(ISERROR(SEARCH("YES",F307)))</formula>
    </cfRule>
  </conditionalFormatting>
  <conditionalFormatting sqref="E307">
    <cfRule type="containsText" dxfId="1361" priority="2842" operator="containsText" text="Venmo">
      <formula>NOT(ISERROR(SEARCH("Venmo",E307)))</formula>
    </cfRule>
  </conditionalFormatting>
  <conditionalFormatting sqref="H307">
    <cfRule type="duplicateValues" dxfId="1360" priority="2844"/>
  </conditionalFormatting>
  <conditionalFormatting sqref="E307">
    <cfRule type="containsText" dxfId="1359" priority="2841" operator="containsText" text="PAY PAL">
      <formula>NOT(ISERROR(SEARCH("PAY PAL",E307)))</formula>
    </cfRule>
  </conditionalFormatting>
  <conditionalFormatting sqref="F306">
    <cfRule type="containsText" dxfId="1358" priority="2837" operator="containsText" text="YES">
      <formula>NOT(ISERROR(SEARCH("YES",F306)))</formula>
    </cfRule>
  </conditionalFormatting>
  <conditionalFormatting sqref="E306">
    <cfRule type="containsText" dxfId="1357" priority="2836" operator="containsText" text="Venmo">
      <formula>NOT(ISERROR(SEARCH("Venmo",E306)))</formula>
    </cfRule>
  </conditionalFormatting>
  <conditionalFormatting sqref="H306">
    <cfRule type="duplicateValues" dxfId="1356" priority="2838"/>
  </conditionalFormatting>
  <conditionalFormatting sqref="E306">
    <cfRule type="containsText" dxfId="1355" priority="2835" operator="containsText" text="PAY PAL">
      <formula>NOT(ISERROR(SEARCH("PAY PAL",E306)))</formula>
    </cfRule>
  </conditionalFormatting>
  <conditionalFormatting sqref="F305">
    <cfRule type="containsText" dxfId="1354" priority="2831" operator="containsText" text="YES">
      <formula>NOT(ISERROR(SEARCH("YES",F305)))</formula>
    </cfRule>
  </conditionalFormatting>
  <conditionalFormatting sqref="E305">
    <cfRule type="containsText" dxfId="1353" priority="2830" operator="containsText" text="Venmo">
      <formula>NOT(ISERROR(SEARCH("Venmo",E305)))</formula>
    </cfRule>
  </conditionalFormatting>
  <conditionalFormatting sqref="H305">
    <cfRule type="duplicateValues" dxfId="1352" priority="2832"/>
  </conditionalFormatting>
  <conditionalFormatting sqref="E305">
    <cfRule type="containsText" dxfId="1351" priority="2829" operator="containsText" text="PAY PAL">
      <formula>NOT(ISERROR(SEARCH("PAY PAL",E305)))</formula>
    </cfRule>
  </conditionalFormatting>
  <conditionalFormatting sqref="F304">
    <cfRule type="containsText" dxfId="1350" priority="2825" operator="containsText" text="YES">
      <formula>NOT(ISERROR(SEARCH("YES",F304)))</formula>
    </cfRule>
  </conditionalFormatting>
  <conditionalFormatting sqref="E304">
    <cfRule type="containsText" dxfId="1349" priority="2824" operator="containsText" text="Venmo">
      <formula>NOT(ISERROR(SEARCH("Venmo",E304)))</formula>
    </cfRule>
  </conditionalFormatting>
  <conditionalFormatting sqref="H304">
    <cfRule type="duplicateValues" dxfId="1348" priority="2826"/>
  </conditionalFormatting>
  <conditionalFormatting sqref="E304">
    <cfRule type="containsText" dxfId="1347" priority="2823" operator="containsText" text="PAY PAL">
      <formula>NOT(ISERROR(SEARCH("PAY PAL",E304)))</formula>
    </cfRule>
  </conditionalFormatting>
  <conditionalFormatting sqref="F303">
    <cfRule type="containsText" dxfId="1346" priority="2819" operator="containsText" text="YES">
      <formula>NOT(ISERROR(SEARCH("YES",F303)))</formula>
    </cfRule>
  </conditionalFormatting>
  <conditionalFormatting sqref="E303">
    <cfRule type="containsText" dxfId="1345" priority="2818" operator="containsText" text="Venmo">
      <formula>NOT(ISERROR(SEARCH("Venmo",E303)))</formula>
    </cfRule>
  </conditionalFormatting>
  <conditionalFormatting sqref="H303">
    <cfRule type="duplicateValues" dxfId="1344" priority="2820"/>
  </conditionalFormatting>
  <conditionalFormatting sqref="E303">
    <cfRule type="containsText" dxfId="1343" priority="2817" operator="containsText" text="PAY PAL">
      <formula>NOT(ISERROR(SEARCH("PAY PAL",E303)))</formula>
    </cfRule>
  </conditionalFormatting>
  <conditionalFormatting sqref="F302">
    <cfRule type="containsText" dxfId="1342" priority="2813" operator="containsText" text="YES">
      <formula>NOT(ISERROR(SEARCH("YES",F302)))</formula>
    </cfRule>
  </conditionalFormatting>
  <conditionalFormatting sqref="E302">
    <cfRule type="containsText" dxfId="1341" priority="2812" operator="containsText" text="Venmo">
      <formula>NOT(ISERROR(SEARCH("Venmo",E302)))</formula>
    </cfRule>
  </conditionalFormatting>
  <conditionalFormatting sqref="H302">
    <cfRule type="duplicateValues" dxfId="1340" priority="2814"/>
  </conditionalFormatting>
  <conditionalFormatting sqref="E302">
    <cfRule type="containsText" dxfId="1339" priority="2811" operator="containsText" text="PAY PAL">
      <formula>NOT(ISERROR(SEARCH("PAY PAL",E302)))</formula>
    </cfRule>
  </conditionalFormatting>
  <conditionalFormatting sqref="F301">
    <cfRule type="containsText" dxfId="1338" priority="2807" operator="containsText" text="YES">
      <formula>NOT(ISERROR(SEARCH("YES",F301)))</formula>
    </cfRule>
  </conditionalFormatting>
  <conditionalFormatting sqref="E301">
    <cfRule type="containsText" dxfId="1337" priority="2806" operator="containsText" text="Venmo">
      <formula>NOT(ISERROR(SEARCH("Venmo",E301)))</formula>
    </cfRule>
  </conditionalFormatting>
  <conditionalFormatting sqref="H301">
    <cfRule type="duplicateValues" dxfId="1336" priority="2808"/>
  </conditionalFormatting>
  <conditionalFormatting sqref="E301">
    <cfRule type="containsText" dxfId="1335" priority="2805" operator="containsText" text="PAY PAL">
      <formula>NOT(ISERROR(SEARCH("PAY PAL",E301)))</formula>
    </cfRule>
  </conditionalFormatting>
  <conditionalFormatting sqref="F300">
    <cfRule type="containsText" dxfId="1334" priority="2801" operator="containsText" text="YES">
      <formula>NOT(ISERROR(SEARCH("YES",F300)))</formula>
    </cfRule>
  </conditionalFormatting>
  <conditionalFormatting sqref="E300">
    <cfRule type="containsText" dxfId="1333" priority="2800" operator="containsText" text="Venmo">
      <formula>NOT(ISERROR(SEARCH("Venmo",E300)))</formula>
    </cfRule>
  </conditionalFormatting>
  <conditionalFormatting sqref="H300">
    <cfRule type="duplicateValues" dxfId="1332" priority="2802"/>
  </conditionalFormatting>
  <conditionalFormatting sqref="E300">
    <cfRule type="containsText" dxfId="1331" priority="2799" operator="containsText" text="PAY PAL">
      <formula>NOT(ISERROR(SEARCH("PAY PAL",E300)))</formula>
    </cfRule>
  </conditionalFormatting>
  <conditionalFormatting sqref="F299">
    <cfRule type="containsText" dxfId="1330" priority="2795" operator="containsText" text="YES">
      <formula>NOT(ISERROR(SEARCH("YES",F299)))</formula>
    </cfRule>
  </conditionalFormatting>
  <conditionalFormatting sqref="E299">
    <cfRule type="containsText" dxfId="1329" priority="2794" operator="containsText" text="Venmo">
      <formula>NOT(ISERROR(SEARCH("Venmo",E299)))</formula>
    </cfRule>
  </conditionalFormatting>
  <conditionalFormatting sqref="H299">
    <cfRule type="duplicateValues" dxfId="1328" priority="2796"/>
  </conditionalFormatting>
  <conditionalFormatting sqref="E299">
    <cfRule type="containsText" dxfId="1327" priority="2793" operator="containsText" text="PAY PAL">
      <formula>NOT(ISERROR(SEARCH("PAY PAL",E299)))</formula>
    </cfRule>
  </conditionalFormatting>
  <conditionalFormatting sqref="F298">
    <cfRule type="containsText" dxfId="1326" priority="2789" operator="containsText" text="YES">
      <formula>NOT(ISERROR(SEARCH("YES",F298)))</formula>
    </cfRule>
  </conditionalFormatting>
  <conditionalFormatting sqref="E298">
    <cfRule type="containsText" dxfId="1325" priority="2788" operator="containsText" text="Venmo">
      <formula>NOT(ISERROR(SEARCH("Venmo",E298)))</formula>
    </cfRule>
  </conditionalFormatting>
  <conditionalFormatting sqref="H298">
    <cfRule type="duplicateValues" dxfId="1324" priority="2790"/>
  </conditionalFormatting>
  <conditionalFormatting sqref="E298">
    <cfRule type="containsText" dxfId="1323" priority="2787" operator="containsText" text="PAY PAL">
      <formula>NOT(ISERROR(SEARCH("PAY PAL",E298)))</formula>
    </cfRule>
  </conditionalFormatting>
  <conditionalFormatting sqref="H297">
    <cfRule type="duplicateValues" dxfId="1322" priority="2784"/>
  </conditionalFormatting>
  <conditionalFormatting sqref="E297">
    <cfRule type="containsText" dxfId="1321" priority="2781" operator="containsText" text="PAY PAL">
      <formula>NOT(ISERROR(SEARCH("PAY PAL",E297)))</formula>
    </cfRule>
  </conditionalFormatting>
  <conditionalFormatting sqref="F296">
    <cfRule type="containsText" dxfId="1320" priority="2777" operator="containsText" text="YES">
      <formula>NOT(ISERROR(SEARCH("YES",F296)))</formula>
    </cfRule>
  </conditionalFormatting>
  <conditionalFormatting sqref="E296">
    <cfRule type="containsText" dxfId="1319" priority="2776" operator="containsText" text="Venmo">
      <formula>NOT(ISERROR(SEARCH("Venmo",E296)))</formula>
    </cfRule>
  </conditionalFormatting>
  <conditionalFormatting sqref="H296">
    <cfRule type="duplicateValues" dxfId="1318" priority="2778"/>
  </conditionalFormatting>
  <conditionalFormatting sqref="E296">
    <cfRule type="containsText" dxfId="1317" priority="2775" operator="containsText" text="PAY PAL">
      <formula>NOT(ISERROR(SEARCH("PAY PAL",E296)))</formula>
    </cfRule>
  </conditionalFormatting>
  <conditionalFormatting sqref="F295">
    <cfRule type="containsText" dxfId="1316" priority="2771" operator="containsText" text="YES">
      <formula>NOT(ISERROR(SEARCH("YES",F295)))</formula>
    </cfRule>
  </conditionalFormatting>
  <conditionalFormatting sqref="E295">
    <cfRule type="containsText" dxfId="1315" priority="2770" operator="containsText" text="Venmo">
      <formula>NOT(ISERROR(SEARCH("Venmo",E295)))</formula>
    </cfRule>
  </conditionalFormatting>
  <conditionalFormatting sqref="H295">
    <cfRule type="duplicateValues" dxfId="1314" priority="2772"/>
  </conditionalFormatting>
  <conditionalFormatting sqref="E295">
    <cfRule type="containsText" dxfId="1313" priority="2769" operator="containsText" text="PAY PAL">
      <formula>NOT(ISERROR(SEARCH("PAY PAL",E295)))</formula>
    </cfRule>
  </conditionalFormatting>
  <conditionalFormatting sqref="F294">
    <cfRule type="containsText" dxfId="1312" priority="2765" operator="containsText" text="YES">
      <formula>NOT(ISERROR(SEARCH("YES",F294)))</formula>
    </cfRule>
  </conditionalFormatting>
  <conditionalFormatting sqref="E294">
    <cfRule type="containsText" dxfId="1311" priority="2764" operator="containsText" text="Venmo">
      <formula>NOT(ISERROR(SEARCH("Venmo",E294)))</formula>
    </cfRule>
  </conditionalFormatting>
  <conditionalFormatting sqref="H294">
    <cfRule type="duplicateValues" dxfId="1310" priority="2766"/>
  </conditionalFormatting>
  <conditionalFormatting sqref="E294">
    <cfRule type="containsText" dxfId="1309" priority="2763" operator="containsText" text="PAY PAL">
      <formula>NOT(ISERROR(SEARCH("PAY PAL",E294)))</formula>
    </cfRule>
  </conditionalFormatting>
  <conditionalFormatting sqref="F293">
    <cfRule type="containsText" dxfId="1308" priority="2759" operator="containsText" text="YES">
      <formula>NOT(ISERROR(SEARCH("YES",F293)))</formula>
    </cfRule>
  </conditionalFormatting>
  <conditionalFormatting sqref="E293">
    <cfRule type="containsText" dxfId="1307" priority="2758" operator="containsText" text="Venmo">
      <formula>NOT(ISERROR(SEARCH("Venmo",E293)))</formula>
    </cfRule>
  </conditionalFormatting>
  <conditionalFormatting sqref="H293">
    <cfRule type="duplicateValues" dxfId="1306" priority="2760"/>
  </conditionalFormatting>
  <conditionalFormatting sqref="E293">
    <cfRule type="containsText" dxfId="1305" priority="2757" operator="containsText" text="PAY PAL">
      <formula>NOT(ISERROR(SEARCH("PAY PAL",E293)))</formula>
    </cfRule>
  </conditionalFormatting>
  <conditionalFormatting sqref="F292">
    <cfRule type="containsText" dxfId="1304" priority="2753" operator="containsText" text="YES">
      <formula>NOT(ISERROR(SEARCH("YES",F292)))</formula>
    </cfRule>
  </conditionalFormatting>
  <conditionalFormatting sqref="E292">
    <cfRule type="containsText" dxfId="1303" priority="2752" operator="containsText" text="Venmo">
      <formula>NOT(ISERROR(SEARCH("Venmo",E292)))</formula>
    </cfRule>
  </conditionalFormatting>
  <conditionalFormatting sqref="H292">
    <cfRule type="duplicateValues" dxfId="1302" priority="2754"/>
  </conditionalFormatting>
  <conditionalFormatting sqref="E292">
    <cfRule type="containsText" dxfId="1301" priority="2751" operator="containsText" text="PAY PAL">
      <formula>NOT(ISERROR(SEARCH("PAY PAL",E292)))</formula>
    </cfRule>
  </conditionalFormatting>
  <conditionalFormatting sqref="F291">
    <cfRule type="containsText" dxfId="1300" priority="2747" operator="containsText" text="YES">
      <formula>NOT(ISERROR(SEARCH("YES",F291)))</formula>
    </cfRule>
  </conditionalFormatting>
  <conditionalFormatting sqref="E291">
    <cfRule type="containsText" dxfId="1299" priority="2746" operator="containsText" text="Venmo">
      <formula>NOT(ISERROR(SEARCH("Venmo",E291)))</formula>
    </cfRule>
  </conditionalFormatting>
  <conditionalFormatting sqref="H291">
    <cfRule type="duplicateValues" dxfId="1298" priority="2748"/>
  </conditionalFormatting>
  <conditionalFormatting sqref="E291">
    <cfRule type="containsText" dxfId="1297" priority="2745" operator="containsText" text="PAY PAL">
      <formula>NOT(ISERROR(SEARCH("PAY PAL",E291)))</formula>
    </cfRule>
  </conditionalFormatting>
  <conditionalFormatting sqref="F290">
    <cfRule type="containsText" dxfId="1296" priority="2741" operator="containsText" text="YES">
      <formula>NOT(ISERROR(SEARCH("YES",F290)))</formula>
    </cfRule>
  </conditionalFormatting>
  <conditionalFormatting sqref="E290">
    <cfRule type="containsText" dxfId="1295" priority="2740" operator="containsText" text="Venmo">
      <formula>NOT(ISERROR(SEARCH("Venmo",E290)))</formula>
    </cfRule>
  </conditionalFormatting>
  <conditionalFormatting sqref="H290">
    <cfRule type="duplicateValues" dxfId="1294" priority="2742"/>
  </conditionalFormatting>
  <conditionalFormatting sqref="E290">
    <cfRule type="containsText" dxfId="1293" priority="2739" operator="containsText" text="PAY PAL">
      <formula>NOT(ISERROR(SEARCH("PAY PAL",E290)))</formula>
    </cfRule>
  </conditionalFormatting>
  <conditionalFormatting sqref="F289">
    <cfRule type="containsText" dxfId="1292" priority="2735" operator="containsText" text="YES">
      <formula>NOT(ISERROR(SEARCH("YES",F289)))</formula>
    </cfRule>
  </conditionalFormatting>
  <conditionalFormatting sqref="E289">
    <cfRule type="containsText" dxfId="1291" priority="2734" operator="containsText" text="Venmo">
      <formula>NOT(ISERROR(SEARCH("Venmo",E289)))</formula>
    </cfRule>
  </conditionalFormatting>
  <conditionalFormatting sqref="H289">
    <cfRule type="duplicateValues" dxfId="1290" priority="2736"/>
  </conditionalFormatting>
  <conditionalFormatting sqref="E289">
    <cfRule type="containsText" dxfId="1289" priority="2733" operator="containsText" text="PAY PAL">
      <formula>NOT(ISERROR(SEARCH("PAY PAL",E289)))</formula>
    </cfRule>
  </conditionalFormatting>
  <conditionalFormatting sqref="F288">
    <cfRule type="containsText" dxfId="1288" priority="2729" operator="containsText" text="YES">
      <formula>NOT(ISERROR(SEARCH("YES",F288)))</formula>
    </cfRule>
  </conditionalFormatting>
  <conditionalFormatting sqref="E288">
    <cfRule type="containsText" dxfId="1287" priority="2728" operator="containsText" text="Venmo">
      <formula>NOT(ISERROR(SEARCH("Venmo",E288)))</formula>
    </cfRule>
  </conditionalFormatting>
  <conditionalFormatting sqref="H288">
    <cfRule type="duplicateValues" dxfId="1286" priority="2730"/>
  </conditionalFormatting>
  <conditionalFormatting sqref="E288">
    <cfRule type="containsText" dxfId="1285" priority="2727" operator="containsText" text="PAY PAL">
      <formula>NOT(ISERROR(SEARCH("PAY PAL",E288)))</formula>
    </cfRule>
  </conditionalFormatting>
  <conditionalFormatting sqref="F287">
    <cfRule type="containsText" dxfId="1284" priority="2723" operator="containsText" text="YES">
      <formula>NOT(ISERROR(SEARCH("YES",F287)))</formula>
    </cfRule>
  </conditionalFormatting>
  <conditionalFormatting sqref="E287">
    <cfRule type="containsText" dxfId="1283" priority="2722" operator="containsText" text="Venmo">
      <formula>NOT(ISERROR(SEARCH("Venmo",E287)))</formula>
    </cfRule>
  </conditionalFormatting>
  <conditionalFormatting sqref="H287">
    <cfRule type="duplicateValues" dxfId="1282" priority="2724"/>
  </conditionalFormatting>
  <conditionalFormatting sqref="E287">
    <cfRule type="containsText" dxfId="1281" priority="2721" operator="containsText" text="PAY PAL">
      <formula>NOT(ISERROR(SEARCH("PAY PAL",E287)))</formula>
    </cfRule>
  </conditionalFormatting>
  <conditionalFormatting sqref="F286">
    <cfRule type="containsText" dxfId="1280" priority="2717" operator="containsText" text="YES">
      <formula>NOT(ISERROR(SEARCH("YES",F286)))</formula>
    </cfRule>
  </conditionalFormatting>
  <conditionalFormatting sqref="E286">
    <cfRule type="containsText" dxfId="1279" priority="2716" operator="containsText" text="Venmo">
      <formula>NOT(ISERROR(SEARCH("Venmo",E286)))</formula>
    </cfRule>
  </conditionalFormatting>
  <conditionalFormatting sqref="H286">
    <cfRule type="duplicateValues" dxfId="1278" priority="2718"/>
  </conditionalFormatting>
  <conditionalFormatting sqref="E286">
    <cfRule type="containsText" dxfId="1277" priority="2715" operator="containsText" text="PAY PAL">
      <formula>NOT(ISERROR(SEARCH("PAY PAL",E286)))</formula>
    </cfRule>
  </conditionalFormatting>
  <conditionalFormatting sqref="F285">
    <cfRule type="containsText" dxfId="1276" priority="2711" operator="containsText" text="YES">
      <formula>NOT(ISERROR(SEARCH("YES",F285)))</formula>
    </cfRule>
  </conditionalFormatting>
  <conditionalFormatting sqref="E285">
    <cfRule type="containsText" dxfId="1275" priority="2710" operator="containsText" text="Venmo">
      <formula>NOT(ISERROR(SEARCH("Venmo",E285)))</formula>
    </cfRule>
  </conditionalFormatting>
  <conditionalFormatting sqref="H285">
    <cfRule type="duplicateValues" dxfId="1274" priority="2712"/>
  </conditionalFormatting>
  <conditionalFormatting sqref="E285">
    <cfRule type="containsText" dxfId="1273" priority="2709" operator="containsText" text="PAY PAL">
      <formula>NOT(ISERROR(SEARCH("PAY PAL",E285)))</formula>
    </cfRule>
  </conditionalFormatting>
  <conditionalFormatting sqref="F284">
    <cfRule type="containsText" dxfId="1272" priority="2705" operator="containsText" text="YES">
      <formula>NOT(ISERROR(SEARCH("YES",F284)))</formula>
    </cfRule>
  </conditionalFormatting>
  <conditionalFormatting sqref="E284">
    <cfRule type="containsText" dxfId="1271" priority="2704" operator="containsText" text="Venmo">
      <formula>NOT(ISERROR(SEARCH("Venmo",E284)))</formula>
    </cfRule>
  </conditionalFormatting>
  <conditionalFormatting sqref="H284">
    <cfRule type="duplicateValues" dxfId="1270" priority="2706"/>
  </conditionalFormatting>
  <conditionalFormatting sqref="E284">
    <cfRule type="containsText" dxfId="1269" priority="2703" operator="containsText" text="PAY PAL">
      <formula>NOT(ISERROR(SEARCH("PAY PAL",E284)))</formula>
    </cfRule>
  </conditionalFormatting>
  <conditionalFormatting sqref="F283">
    <cfRule type="containsText" dxfId="1268" priority="2699" operator="containsText" text="YES">
      <formula>NOT(ISERROR(SEARCH("YES",F283)))</formula>
    </cfRule>
  </conditionalFormatting>
  <conditionalFormatting sqref="E283">
    <cfRule type="containsText" dxfId="1267" priority="2698" operator="containsText" text="Venmo">
      <formula>NOT(ISERROR(SEARCH("Venmo",E283)))</formula>
    </cfRule>
  </conditionalFormatting>
  <conditionalFormatting sqref="H283">
    <cfRule type="duplicateValues" dxfId="1266" priority="2700"/>
  </conditionalFormatting>
  <conditionalFormatting sqref="E283">
    <cfRule type="containsText" dxfId="1265" priority="2697" operator="containsText" text="PAY PAL">
      <formula>NOT(ISERROR(SEARCH("PAY PAL",E283)))</formula>
    </cfRule>
  </conditionalFormatting>
  <conditionalFormatting sqref="F282">
    <cfRule type="containsText" dxfId="1264" priority="2693" operator="containsText" text="YES">
      <formula>NOT(ISERROR(SEARCH("YES",F282)))</formula>
    </cfRule>
  </conditionalFormatting>
  <conditionalFormatting sqref="E282">
    <cfRule type="containsText" dxfId="1263" priority="2692" operator="containsText" text="Venmo">
      <formula>NOT(ISERROR(SEARCH("Venmo",E282)))</formula>
    </cfRule>
  </conditionalFormatting>
  <conditionalFormatting sqref="H282">
    <cfRule type="duplicateValues" dxfId="1262" priority="2694"/>
  </conditionalFormatting>
  <conditionalFormatting sqref="E282">
    <cfRule type="containsText" dxfId="1261" priority="2691" operator="containsText" text="PAY PAL">
      <formula>NOT(ISERROR(SEARCH("PAY PAL",E282)))</formula>
    </cfRule>
  </conditionalFormatting>
  <conditionalFormatting sqref="F281">
    <cfRule type="containsText" dxfId="1260" priority="2687" operator="containsText" text="YES">
      <formula>NOT(ISERROR(SEARCH("YES",F281)))</formula>
    </cfRule>
  </conditionalFormatting>
  <conditionalFormatting sqref="E281">
    <cfRule type="containsText" dxfId="1259" priority="2686" operator="containsText" text="Venmo">
      <formula>NOT(ISERROR(SEARCH("Venmo",E281)))</formula>
    </cfRule>
  </conditionalFormatting>
  <conditionalFormatting sqref="H281">
    <cfRule type="duplicateValues" dxfId="1258" priority="2688"/>
  </conditionalFormatting>
  <conditionalFormatting sqref="E281">
    <cfRule type="containsText" dxfId="1257" priority="2685" operator="containsText" text="PAY PAL">
      <formula>NOT(ISERROR(SEARCH("PAY PAL",E281)))</formula>
    </cfRule>
  </conditionalFormatting>
  <conditionalFormatting sqref="F280">
    <cfRule type="containsText" dxfId="1256" priority="2681" operator="containsText" text="YES">
      <formula>NOT(ISERROR(SEARCH("YES",F280)))</formula>
    </cfRule>
  </conditionalFormatting>
  <conditionalFormatting sqref="E280">
    <cfRule type="containsText" dxfId="1255" priority="2680" operator="containsText" text="Venmo">
      <formula>NOT(ISERROR(SEARCH("Venmo",E280)))</formula>
    </cfRule>
  </conditionalFormatting>
  <conditionalFormatting sqref="H280">
    <cfRule type="duplicateValues" dxfId="1254" priority="2682"/>
  </conditionalFormatting>
  <conditionalFormatting sqref="E280">
    <cfRule type="containsText" dxfId="1253" priority="2679" operator="containsText" text="PAY PAL">
      <formula>NOT(ISERROR(SEARCH("PAY PAL",E280)))</formula>
    </cfRule>
  </conditionalFormatting>
  <conditionalFormatting sqref="F279">
    <cfRule type="containsText" dxfId="1252" priority="2675" operator="containsText" text="YES">
      <formula>NOT(ISERROR(SEARCH("YES",F279)))</formula>
    </cfRule>
  </conditionalFormatting>
  <conditionalFormatting sqref="E279">
    <cfRule type="containsText" dxfId="1251" priority="2674" operator="containsText" text="Venmo">
      <formula>NOT(ISERROR(SEARCH("Venmo",E279)))</formula>
    </cfRule>
  </conditionalFormatting>
  <conditionalFormatting sqref="H279">
    <cfRule type="duplicateValues" dxfId="1250" priority="2676"/>
  </conditionalFormatting>
  <conditionalFormatting sqref="E279">
    <cfRule type="containsText" dxfId="1249" priority="2673" operator="containsText" text="PAY PAL">
      <formula>NOT(ISERROR(SEARCH("PAY PAL",E279)))</formula>
    </cfRule>
  </conditionalFormatting>
  <conditionalFormatting sqref="F278">
    <cfRule type="containsText" dxfId="1248" priority="2669" operator="containsText" text="YES">
      <formula>NOT(ISERROR(SEARCH("YES",F278)))</formula>
    </cfRule>
  </conditionalFormatting>
  <conditionalFormatting sqref="E278">
    <cfRule type="containsText" dxfId="1247" priority="2668" operator="containsText" text="Venmo">
      <formula>NOT(ISERROR(SEARCH("Venmo",E278)))</formula>
    </cfRule>
  </conditionalFormatting>
  <conditionalFormatting sqref="H278">
    <cfRule type="duplicateValues" dxfId="1246" priority="2670"/>
  </conditionalFormatting>
  <conditionalFormatting sqref="E278">
    <cfRule type="containsText" dxfId="1245" priority="2667" operator="containsText" text="PAY PAL">
      <formula>NOT(ISERROR(SEARCH("PAY PAL",E278)))</formula>
    </cfRule>
  </conditionalFormatting>
  <conditionalFormatting sqref="F277">
    <cfRule type="containsText" dxfId="1244" priority="2663" operator="containsText" text="YES">
      <formula>NOT(ISERROR(SEARCH("YES",F277)))</formula>
    </cfRule>
  </conditionalFormatting>
  <conditionalFormatting sqref="E277">
    <cfRule type="containsText" dxfId="1243" priority="2662" operator="containsText" text="Venmo">
      <formula>NOT(ISERROR(SEARCH("Venmo",E277)))</formula>
    </cfRule>
  </conditionalFormatting>
  <conditionalFormatting sqref="H277">
    <cfRule type="duplicateValues" dxfId="1242" priority="2664"/>
  </conditionalFormatting>
  <conditionalFormatting sqref="E277">
    <cfRule type="containsText" dxfId="1241" priority="2661" operator="containsText" text="PAY PAL">
      <formula>NOT(ISERROR(SEARCH("PAY PAL",E277)))</formula>
    </cfRule>
  </conditionalFormatting>
  <conditionalFormatting sqref="F276">
    <cfRule type="containsText" dxfId="1240" priority="2657" operator="containsText" text="YES">
      <formula>NOT(ISERROR(SEARCH("YES",F276)))</formula>
    </cfRule>
  </conditionalFormatting>
  <conditionalFormatting sqref="E276">
    <cfRule type="containsText" dxfId="1239" priority="2656" operator="containsText" text="Venmo">
      <formula>NOT(ISERROR(SEARCH("Venmo",E276)))</formula>
    </cfRule>
  </conditionalFormatting>
  <conditionalFormatting sqref="H276">
    <cfRule type="duplicateValues" dxfId="1238" priority="2658"/>
  </conditionalFormatting>
  <conditionalFormatting sqref="E276">
    <cfRule type="containsText" dxfId="1237" priority="2655" operator="containsText" text="PAY PAL">
      <formula>NOT(ISERROR(SEARCH("PAY PAL",E276)))</formula>
    </cfRule>
  </conditionalFormatting>
  <conditionalFormatting sqref="F275">
    <cfRule type="containsText" dxfId="1236" priority="2651" operator="containsText" text="YES">
      <formula>NOT(ISERROR(SEARCH("YES",F275)))</formula>
    </cfRule>
  </conditionalFormatting>
  <conditionalFormatting sqref="E275">
    <cfRule type="containsText" dxfId="1235" priority="2650" operator="containsText" text="Venmo">
      <formula>NOT(ISERROR(SEARCH("Venmo",E275)))</formula>
    </cfRule>
  </conditionalFormatting>
  <conditionalFormatting sqref="H275">
    <cfRule type="duplicateValues" dxfId="1234" priority="2652"/>
  </conditionalFormatting>
  <conditionalFormatting sqref="E275">
    <cfRule type="containsText" dxfId="1233" priority="2649" operator="containsText" text="PAY PAL">
      <formula>NOT(ISERROR(SEARCH("PAY PAL",E275)))</formula>
    </cfRule>
  </conditionalFormatting>
  <conditionalFormatting sqref="F274">
    <cfRule type="containsText" dxfId="1232" priority="2645" operator="containsText" text="YES">
      <formula>NOT(ISERROR(SEARCH("YES",F274)))</formula>
    </cfRule>
  </conditionalFormatting>
  <conditionalFormatting sqref="E274">
    <cfRule type="containsText" dxfId="1231" priority="2644" operator="containsText" text="Venmo">
      <formula>NOT(ISERROR(SEARCH("Venmo",E274)))</formula>
    </cfRule>
  </conditionalFormatting>
  <conditionalFormatting sqref="H274">
    <cfRule type="duplicateValues" dxfId="1230" priority="2646"/>
  </conditionalFormatting>
  <conditionalFormatting sqref="E274">
    <cfRule type="containsText" dxfId="1229" priority="2643" operator="containsText" text="PAY PAL">
      <formula>NOT(ISERROR(SEARCH("PAY PAL",E274)))</formula>
    </cfRule>
  </conditionalFormatting>
  <conditionalFormatting sqref="F273">
    <cfRule type="containsText" dxfId="1228" priority="2639" operator="containsText" text="YES">
      <formula>NOT(ISERROR(SEARCH("YES",F273)))</formula>
    </cfRule>
  </conditionalFormatting>
  <conditionalFormatting sqref="E273">
    <cfRule type="containsText" dxfId="1227" priority="2638" operator="containsText" text="Venmo">
      <formula>NOT(ISERROR(SEARCH("Venmo",E273)))</formula>
    </cfRule>
  </conditionalFormatting>
  <conditionalFormatting sqref="H273">
    <cfRule type="duplicateValues" dxfId="1226" priority="2640"/>
  </conditionalFormatting>
  <conditionalFormatting sqref="E273">
    <cfRule type="containsText" dxfId="1225" priority="2637" operator="containsText" text="PAY PAL">
      <formula>NOT(ISERROR(SEARCH("PAY PAL",E273)))</formula>
    </cfRule>
  </conditionalFormatting>
  <conditionalFormatting sqref="F272">
    <cfRule type="containsText" dxfId="1224" priority="2633" operator="containsText" text="YES">
      <formula>NOT(ISERROR(SEARCH("YES",F272)))</formula>
    </cfRule>
  </conditionalFormatting>
  <conditionalFormatting sqref="E272">
    <cfRule type="containsText" dxfId="1223" priority="2632" operator="containsText" text="Venmo">
      <formula>NOT(ISERROR(SEARCH("Venmo",E272)))</formula>
    </cfRule>
  </conditionalFormatting>
  <conditionalFormatting sqref="H272">
    <cfRule type="duplicateValues" dxfId="1222" priority="2634"/>
  </conditionalFormatting>
  <conditionalFormatting sqref="E272">
    <cfRule type="containsText" dxfId="1221" priority="2631" operator="containsText" text="PAY PAL">
      <formula>NOT(ISERROR(SEARCH("PAY PAL",E272)))</formula>
    </cfRule>
  </conditionalFormatting>
  <conditionalFormatting sqref="F271">
    <cfRule type="containsText" dxfId="1220" priority="2627" operator="containsText" text="YES">
      <formula>NOT(ISERROR(SEARCH("YES",F271)))</formula>
    </cfRule>
  </conditionalFormatting>
  <conditionalFormatting sqref="E271">
    <cfRule type="containsText" dxfId="1219" priority="2626" operator="containsText" text="Venmo">
      <formula>NOT(ISERROR(SEARCH("Venmo",E271)))</formula>
    </cfRule>
  </conditionalFormatting>
  <conditionalFormatting sqref="H271">
    <cfRule type="duplicateValues" dxfId="1218" priority="2628"/>
  </conditionalFormatting>
  <conditionalFormatting sqref="E271">
    <cfRule type="containsText" dxfId="1217" priority="2625" operator="containsText" text="PAY PAL">
      <formula>NOT(ISERROR(SEARCH("PAY PAL",E271)))</formula>
    </cfRule>
  </conditionalFormatting>
  <conditionalFormatting sqref="F270">
    <cfRule type="containsText" dxfId="1216" priority="2621" operator="containsText" text="YES">
      <formula>NOT(ISERROR(SEARCH("YES",F270)))</formula>
    </cfRule>
  </conditionalFormatting>
  <conditionalFormatting sqref="E270">
    <cfRule type="containsText" dxfId="1215" priority="2620" operator="containsText" text="Venmo">
      <formula>NOT(ISERROR(SEARCH("Venmo",E270)))</formula>
    </cfRule>
  </conditionalFormatting>
  <conditionalFormatting sqref="H270">
    <cfRule type="duplicateValues" dxfId="1214" priority="2622"/>
  </conditionalFormatting>
  <conditionalFormatting sqref="E270">
    <cfRule type="containsText" dxfId="1213" priority="2619" operator="containsText" text="PAY PAL">
      <formula>NOT(ISERROR(SEARCH("PAY PAL",E270)))</formula>
    </cfRule>
  </conditionalFormatting>
  <conditionalFormatting sqref="F269">
    <cfRule type="containsText" dxfId="1212" priority="2615" operator="containsText" text="YES">
      <formula>NOT(ISERROR(SEARCH("YES",F269)))</formula>
    </cfRule>
  </conditionalFormatting>
  <conditionalFormatting sqref="E269">
    <cfRule type="containsText" dxfId="1211" priority="2614" operator="containsText" text="Venmo">
      <formula>NOT(ISERROR(SEARCH("Venmo",E269)))</formula>
    </cfRule>
  </conditionalFormatting>
  <conditionalFormatting sqref="H269">
    <cfRule type="duplicateValues" dxfId="1210" priority="2616"/>
  </conditionalFormatting>
  <conditionalFormatting sqref="E269">
    <cfRule type="containsText" dxfId="1209" priority="2613" operator="containsText" text="PAY PAL">
      <formula>NOT(ISERROR(SEARCH("PAY PAL",E269)))</formula>
    </cfRule>
  </conditionalFormatting>
  <conditionalFormatting sqref="F268">
    <cfRule type="containsText" dxfId="1208" priority="2609" operator="containsText" text="YES">
      <formula>NOT(ISERROR(SEARCH("YES",F268)))</formula>
    </cfRule>
  </conditionalFormatting>
  <conditionalFormatting sqref="E268">
    <cfRule type="containsText" dxfId="1207" priority="2608" operator="containsText" text="Venmo">
      <formula>NOT(ISERROR(SEARCH("Venmo",E268)))</formula>
    </cfRule>
  </conditionalFormatting>
  <conditionalFormatting sqref="H268">
    <cfRule type="duplicateValues" dxfId="1206" priority="2610"/>
  </conditionalFormatting>
  <conditionalFormatting sqref="E268">
    <cfRule type="containsText" dxfId="1205" priority="2607" operator="containsText" text="PAY PAL">
      <formula>NOT(ISERROR(SEARCH("PAY PAL",E268)))</formula>
    </cfRule>
  </conditionalFormatting>
  <conditionalFormatting sqref="F267">
    <cfRule type="containsText" dxfId="1204" priority="2603" operator="containsText" text="YES">
      <formula>NOT(ISERROR(SEARCH("YES",F267)))</formula>
    </cfRule>
  </conditionalFormatting>
  <conditionalFormatting sqref="E267">
    <cfRule type="containsText" dxfId="1203" priority="2602" operator="containsText" text="Venmo">
      <formula>NOT(ISERROR(SEARCH("Venmo",E267)))</formula>
    </cfRule>
  </conditionalFormatting>
  <conditionalFormatting sqref="H267">
    <cfRule type="duplicateValues" dxfId="1202" priority="2604"/>
  </conditionalFormatting>
  <conditionalFormatting sqref="E267">
    <cfRule type="containsText" dxfId="1201" priority="2601" operator="containsText" text="PAY PAL">
      <formula>NOT(ISERROR(SEARCH("PAY PAL",E267)))</formula>
    </cfRule>
  </conditionalFormatting>
  <conditionalFormatting sqref="F266">
    <cfRule type="containsText" dxfId="1200" priority="2597" operator="containsText" text="YES">
      <formula>NOT(ISERROR(SEARCH("YES",F266)))</formula>
    </cfRule>
  </conditionalFormatting>
  <conditionalFormatting sqref="E266">
    <cfRule type="containsText" dxfId="1199" priority="2596" operator="containsText" text="Venmo">
      <formula>NOT(ISERROR(SEARCH("Venmo",E266)))</formula>
    </cfRule>
  </conditionalFormatting>
  <conditionalFormatting sqref="H266">
    <cfRule type="duplicateValues" dxfId="1198" priority="2598"/>
  </conditionalFormatting>
  <conditionalFormatting sqref="E266">
    <cfRule type="containsText" dxfId="1197" priority="2595" operator="containsText" text="PAY PAL">
      <formula>NOT(ISERROR(SEARCH("PAY PAL",E266)))</formula>
    </cfRule>
  </conditionalFormatting>
  <conditionalFormatting sqref="F265">
    <cfRule type="containsText" dxfId="1196" priority="2591" operator="containsText" text="YES">
      <formula>NOT(ISERROR(SEARCH("YES",F265)))</formula>
    </cfRule>
  </conditionalFormatting>
  <conditionalFormatting sqref="E265">
    <cfRule type="containsText" dxfId="1195" priority="2590" operator="containsText" text="Venmo">
      <formula>NOT(ISERROR(SEARCH("Venmo",E265)))</formula>
    </cfRule>
  </conditionalFormatting>
  <conditionalFormatting sqref="H265">
    <cfRule type="duplicateValues" dxfId="1194" priority="2592"/>
  </conditionalFormatting>
  <conditionalFormatting sqref="E265">
    <cfRule type="containsText" dxfId="1193" priority="2589" operator="containsText" text="PAY PAL">
      <formula>NOT(ISERROR(SEARCH("PAY PAL",E265)))</formula>
    </cfRule>
  </conditionalFormatting>
  <conditionalFormatting sqref="F264">
    <cfRule type="containsText" dxfId="1192" priority="2585" operator="containsText" text="YES">
      <formula>NOT(ISERROR(SEARCH("YES",F264)))</formula>
    </cfRule>
  </conditionalFormatting>
  <conditionalFormatting sqref="E264">
    <cfRule type="containsText" dxfId="1191" priority="2584" operator="containsText" text="Venmo">
      <formula>NOT(ISERROR(SEARCH("Venmo",E264)))</formula>
    </cfRule>
  </conditionalFormatting>
  <conditionalFormatting sqref="H264">
    <cfRule type="duplicateValues" dxfId="1190" priority="2586"/>
  </conditionalFormatting>
  <conditionalFormatting sqref="E264">
    <cfRule type="containsText" dxfId="1189" priority="2583" operator="containsText" text="PAY PAL">
      <formula>NOT(ISERROR(SEARCH("PAY PAL",E264)))</formula>
    </cfRule>
  </conditionalFormatting>
  <conditionalFormatting sqref="F263">
    <cfRule type="containsText" dxfId="1188" priority="2579" operator="containsText" text="YES">
      <formula>NOT(ISERROR(SEARCH("YES",F263)))</formula>
    </cfRule>
  </conditionalFormatting>
  <conditionalFormatting sqref="E263">
    <cfRule type="containsText" dxfId="1187" priority="2578" operator="containsText" text="Venmo">
      <formula>NOT(ISERROR(SEARCH("Venmo",E263)))</formula>
    </cfRule>
  </conditionalFormatting>
  <conditionalFormatting sqref="H263">
    <cfRule type="duplicateValues" dxfId="1186" priority="2580"/>
  </conditionalFormatting>
  <conditionalFormatting sqref="E263">
    <cfRule type="containsText" dxfId="1185" priority="2577" operator="containsText" text="PAY PAL">
      <formula>NOT(ISERROR(SEARCH("PAY PAL",E263)))</formula>
    </cfRule>
  </conditionalFormatting>
  <conditionalFormatting sqref="F262">
    <cfRule type="containsText" dxfId="1184" priority="2573" operator="containsText" text="YES">
      <formula>NOT(ISERROR(SEARCH("YES",F262)))</formula>
    </cfRule>
  </conditionalFormatting>
  <conditionalFormatting sqref="E262">
    <cfRule type="containsText" dxfId="1183" priority="2572" operator="containsText" text="Venmo">
      <formula>NOT(ISERROR(SEARCH("Venmo",E262)))</formula>
    </cfRule>
  </conditionalFormatting>
  <conditionalFormatting sqref="H262">
    <cfRule type="duplicateValues" dxfId="1182" priority="2574"/>
  </conditionalFormatting>
  <conditionalFormatting sqref="E262">
    <cfRule type="containsText" dxfId="1181" priority="2571" operator="containsText" text="PAY PAL">
      <formula>NOT(ISERROR(SEARCH("PAY PAL",E262)))</formula>
    </cfRule>
  </conditionalFormatting>
  <conditionalFormatting sqref="F261">
    <cfRule type="containsText" dxfId="1180" priority="2567" operator="containsText" text="YES">
      <formula>NOT(ISERROR(SEARCH("YES",F261)))</formula>
    </cfRule>
  </conditionalFormatting>
  <conditionalFormatting sqref="E261">
    <cfRule type="containsText" dxfId="1179" priority="2566" operator="containsText" text="Venmo">
      <formula>NOT(ISERROR(SEARCH("Venmo",E261)))</formula>
    </cfRule>
  </conditionalFormatting>
  <conditionalFormatting sqref="H261">
    <cfRule type="duplicateValues" dxfId="1178" priority="2568"/>
  </conditionalFormatting>
  <conditionalFormatting sqref="E261">
    <cfRule type="containsText" dxfId="1177" priority="2565" operator="containsText" text="PAY PAL">
      <formula>NOT(ISERROR(SEARCH("PAY PAL",E261)))</formula>
    </cfRule>
  </conditionalFormatting>
  <conditionalFormatting sqref="F260">
    <cfRule type="containsText" dxfId="1176" priority="2561" operator="containsText" text="YES">
      <formula>NOT(ISERROR(SEARCH("YES",F260)))</formula>
    </cfRule>
  </conditionalFormatting>
  <conditionalFormatting sqref="E260">
    <cfRule type="containsText" dxfId="1175" priority="2560" operator="containsText" text="Venmo">
      <formula>NOT(ISERROR(SEARCH("Venmo",E260)))</formula>
    </cfRule>
  </conditionalFormatting>
  <conditionalFormatting sqref="H260">
    <cfRule type="duplicateValues" dxfId="1174" priority="2562"/>
  </conditionalFormatting>
  <conditionalFormatting sqref="E260">
    <cfRule type="containsText" dxfId="1173" priority="2559" operator="containsText" text="PAY PAL">
      <formula>NOT(ISERROR(SEARCH("PAY PAL",E260)))</formula>
    </cfRule>
  </conditionalFormatting>
  <conditionalFormatting sqref="F259">
    <cfRule type="containsText" dxfId="1172" priority="2555" operator="containsText" text="YES">
      <formula>NOT(ISERROR(SEARCH("YES",F259)))</formula>
    </cfRule>
  </conditionalFormatting>
  <conditionalFormatting sqref="E259">
    <cfRule type="containsText" dxfId="1171" priority="2554" operator="containsText" text="Venmo">
      <formula>NOT(ISERROR(SEARCH("Venmo",E259)))</formula>
    </cfRule>
  </conditionalFormatting>
  <conditionalFormatting sqref="H259">
    <cfRule type="duplicateValues" dxfId="1170" priority="2556"/>
  </conditionalFormatting>
  <conditionalFormatting sqref="E259">
    <cfRule type="containsText" dxfId="1169" priority="2553" operator="containsText" text="PAY PAL">
      <formula>NOT(ISERROR(SEARCH("PAY PAL",E259)))</formula>
    </cfRule>
  </conditionalFormatting>
  <conditionalFormatting sqref="F258">
    <cfRule type="containsText" dxfId="1168" priority="2549" operator="containsText" text="YES">
      <formula>NOT(ISERROR(SEARCH("YES",F258)))</formula>
    </cfRule>
  </conditionalFormatting>
  <conditionalFormatting sqref="E258">
    <cfRule type="containsText" dxfId="1167" priority="2548" operator="containsText" text="Venmo">
      <formula>NOT(ISERROR(SEARCH("Venmo",E258)))</formula>
    </cfRule>
  </conditionalFormatting>
  <conditionalFormatting sqref="H258">
    <cfRule type="duplicateValues" dxfId="1166" priority="2550"/>
  </conditionalFormatting>
  <conditionalFormatting sqref="E258">
    <cfRule type="containsText" dxfId="1165" priority="2547" operator="containsText" text="PAY PAL">
      <formula>NOT(ISERROR(SEARCH("PAY PAL",E258)))</formula>
    </cfRule>
  </conditionalFormatting>
  <conditionalFormatting sqref="F257">
    <cfRule type="containsText" dxfId="1164" priority="2543" operator="containsText" text="YES">
      <formula>NOT(ISERROR(SEARCH("YES",F257)))</formula>
    </cfRule>
  </conditionalFormatting>
  <conditionalFormatting sqref="E257">
    <cfRule type="containsText" dxfId="1163" priority="2542" operator="containsText" text="Venmo">
      <formula>NOT(ISERROR(SEARCH("Venmo",E257)))</formula>
    </cfRule>
  </conditionalFormatting>
  <conditionalFormatting sqref="H257">
    <cfRule type="duplicateValues" dxfId="1162" priority="2544"/>
  </conditionalFormatting>
  <conditionalFormatting sqref="E257">
    <cfRule type="containsText" dxfId="1161" priority="2541" operator="containsText" text="PAY PAL">
      <formula>NOT(ISERROR(SEARCH("PAY PAL",E257)))</formula>
    </cfRule>
  </conditionalFormatting>
  <conditionalFormatting sqref="F256">
    <cfRule type="containsText" dxfId="1160" priority="2537" operator="containsText" text="YES">
      <formula>NOT(ISERROR(SEARCH("YES",F256)))</formula>
    </cfRule>
  </conditionalFormatting>
  <conditionalFormatting sqref="E256">
    <cfRule type="containsText" dxfId="1159" priority="2536" operator="containsText" text="Venmo">
      <formula>NOT(ISERROR(SEARCH("Venmo",E256)))</formula>
    </cfRule>
  </conditionalFormatting>
  <conditionalFormatting sqref="H256">
    <cfRule type="duplicateValues" dxfId="1158" priority="2538"/>
  </conditionalFormatting>
  <conditionalFormatting sqref="E256">
    <cfRule type="containsText" dxfId="1157" priority="2535" operator="containsText" text="PAY PAL">
      <formula>NOT(ISERROR(SEARCH("PAY PAL",E256)))</formula>
    </cfRule>
  </conditionalFormatting>
  <conditionalFormatting sqref="F255">
    <cfRule type="containsText" dxfId="1156" priority="2531" operator="containsText" text="YES">
      <formula>NOT(ISERROR(SEARCH("YES",F255)))</formula>
    </cfRule>
  </conditionalFormatting>
  <conditionalFormatting sqref="E255">
    <cfRule type="containsText" dxfId="1155" priority="2530" operator="containsText" text="Venmo">
      <formula>NOT(ISERROR(SEARCH("Venmo",E255)))</formula>
    </cfRule>
  </conditionalFormatting>
  <conditionalFormatting sqref="H255">
    <cfRule type="duplicateValues" dxfId="1154" priority="2532"/>
  </conditionalFormatting>
  <conditionalFormatting sqref="E255">
    <cfRule type="containsText" dxfId="1153" priority="2529" operator="containsText" text="PAY PAL">
      <formula>NOT(ISERROR(SEARCH("PAY PAL",E255)))</formula>
    </cfRule>
  </conditionalFormatting>
  <conditionalFormatting sqref="F254">
    <cfRule type="containsText" dxfId="1152" priority="2525" operator="containsText" text="YES">
      <formula>NOT(ISERROR(SEARCH("YES",F254)))</formula>
    </cfRule>
  </conditionalFormatting>
  <conditionalFormatting sqref="E254">
    <cfRule type="containsText" dxfId="1151" priority="2524" operator="containsText" text="Venmo">
      <formula>NOT(ISERROR(SEARCH("Venmo",E254)))</formula>
    </cfRule>
  </conditionalFormatting>
  <conditionalFormatting sqref="H254">
    <cfRule type="duplicateValues" dxfId="1150" priority="2526"/>
  </conditionalFormatting>
  <conditionalFormatting sqref="E254">
    <cfRule type="containsText" dxfId="1149" priority="2523" operator="containsText" text="PAY PAL">
      <formula>NOT(ISERROR(SEARCH("PAY PAL",E254)))</formula>
    </cfRule>
  </conditionalFormatting>
  <conditionalFormatting sqref="F253">
    <cfRule type="containsText" dxfId="1148" priority="2519" operator="containsText" text="YES">
      <formula>NOT(ISERROR(SEARCH("YES",F253)))</formula>
    </cfRule>
  </conditionalFormatting>
  <conditionalFormatting sqref="E253">
    <cfRule type="containsText" dxfId="1147" priority="2518" operator="containsText" text="Venmo">
      <formula>NOT(ISERROR(SEARCH("Venmo",E253)))</formula>
    </cfRule>
  </conditionalFormatting>
  <conditionalFormatting sqref="H253">
    <cfRule type="duplicateValues" dxfId="1146" priority="2520"/>
  </conditionalFormatting>
  <conditionalFormatting sqref="E253">
    <cfRule type="containsText" dxfId="1145" priority="2517" operator="containsText" text="PAY PAL">
      <formula>NOT(ISERROR(SEARCH("PAY PAL",E253)))</formula>
    </cfRule>
  </conditionalFormatting>
  <conditionalFormatting sqref="F252">
    <cfRule type="containsText" dxfId="1144" priority="2513" operator="containsText" text="YES">
      <formula>NOT(ISERROR(SEARCH("YES",F252)))</formula>
    </cfRule>
  </conditionalFormatting>
  <conditionalFormatting sqref="E252">
    <cfRule type="containsText" dxfId="1143" priority="2512" operator="containsText" text="Venmo">
      <formula>NOT(ISERROR(SEARCH("Venmo",E252)))</formula>
    </cfRule>
  </conditionalFormatting>
  <conditionalFormatting sqref="H252">
    <cfRule type="duplicateValues" dxfId="1142" priority="2514"/>
  </conditionalFormatting>
  <conditionalFormatting sqref="E252">
    <cfRule type="containsText" dxfId="1141" priority="2511" operator="containsText" text="PAY PAL">
      <formula>NOT(ISERROR(SEARCH("PAY PAL",E252)))</formula>
    </cfRule>
  </conditionalFormatting>
  <conditionalFormatting sqref="F251">
    <cfRule type="containsText" dxfId="1140" priority="2507" operator="containsText" text="YES">
      <formula>NOT(ISERROR(SEARCH("YES",F251)))</formula>
    </cfRule>
  </conditionalFormatting>
  <conditionalFormatting sqref="E251">
    <cfRule type="containsText" dxfId="1139" priority="2506" operator="containsText" text="Venmo">
      <formula>NOT(ISERROR(SEARCH("Venmo",E251)))</formula>
    </cfRule>
  </conditionalFormatting>
  <conditionalFormatting sqref="H251">
    <cfRule type="duplicateValues" dxfId="1138" priority="2508"/>
  </conditionalFormatting>
  <conditionalFormatting sqref="E251">
    <cfRule type="containsText" dxfId="1137" priority="2505" operator="containsText" text="PAY PAL">
      <formula>NOT(ISERROR(SEARCH("PAY PAL",E251)))</formula>
    </cfRule>
  </conditionalFormatting>
  <conditionalFormatting sqref="F250">
    <cfRule type="containsText" dxfId="1136" priority="2501" operator="containsText" text="YES">
      <formula>NOT(ISERROR(SEARCH("YES",F250)))</formula>
    </cfRule>
  </conditionalFormatting>
  <conditionalFormatting sqref="E250">
    <cfRule type="containsText" dxfId="1135" priority="2500" operator="containsText" text="Venmo">
      <formula>NOT(ISERROR(SEARCH("Venmo",E250)))</formula>
    </cfRule>
  </conditionalFormatting>
  <conditionalFormatting sqref="H250">
    <cfRule type="duplicateValues" dxfId="1134" priority="2502"/>
  </conditionalFormatting>
  <conditionalFormatting sqref="E250">
    <cfRule type="containsText" dxfId="1133" priority="2499" operator="containsText" text="PAY PAL">
      <formula>NOT(ISERROR(SEARCH("PAY PAL",E250)))</formula>
    </cfRule>
  </conditionalFormatting>
  <conditionalFormatting sqref="F249">
    <cfRule type="containsText" dxfId="1132" priority="2495" operator="containsText" text="YES">
      <formula>NOT(ISERROR(SEARCH("YES",F249)))</formula>
    </cfRule>
  </conditionalFormatting>
  <conditionalFormatting sqref="E249">
    <cfRule type="containsText" dxfId="1131" priority="2494" operator="containsText" text="Venmo">
      <formula>NOT(ISERROR(SEARCH("Venmo",E249)))</formula>
    </cfRule>
  </conditionalFormatting>
  <conditionalFormatting sqref="H249">
    <cfRule type="duplicateValues" dxfId="1130" priority="2496"/>
  </conditionalFormatting>
  <conditionalFormatting sqref="E249">
    <cfRule type="containsText" dxfId="1129" priority="2493" operator="containsText" text="PAY PAL">
      <formula>NOT(ISERROR(SEARCH("PAY PAL",E249)))</formula>
    </cfRule>
  </conditionalFormatting>
  <conditionalFormatting sqref="F248">
    <cfRule type="containsText" dxfId="1128" priority="2489" operator="containsText" text="YES">
      <formula>NOT(ISERROR(SEARCH("YES",F248)))</formula>
    </cfRule>
  </conditionalFormatting>
  <conditionalFormatting sqref="E248">
    <cfRule type="containsText" dxfId="1127" priority="2488" operator="containsText" text="Venmo">
      <formula>NOT(ISERROR(SEARCH("Venmo",E248)))</formula>
    </cfRule>
  </conditionalFormatting>
  <conditionalFormatting sqref="H248">
    <cfRule type="duplicateValues" dxfId="1126" priority="2490"/>
  </conditionalFormatting>
  <conditionalFormatting sqref="E248">
    <cfRule type="containsText" dxfId="1125" priority="2487" operator="containsText" text="PAY PAL">
      <formula>NOT(ISERROR(SEARCH("PAY PAL",E248)))</formula>
    </cfRule>
  </conditionalFormatting>
  <conditionalFormatting sqref="F247">
    <cfRule type="containsText" dxfId="1124" priority="2483" operator="containsText" text="YES">
      <formula>NOT(ISERROR(SEARCH("YES",F247)))</formula>
    </cfRule>
  </conditionalFormatting>
  <conditionalFormatting sqref="E247">
    <cfRule type="containsText" dxfId="1123" priority="2482" operator="containsText" text="Venmo">
      <formula>NOT(ISERROR(SEARCH("Venmo",E247)))</formula>
    </cfRule>
  </conditionalFormatting>
  <conditionalFormatting sqref="H247">
    <cfRule type="duplicateValues" dxfId="1122" priority="2484"/>
  </conditionalFormatting>
  <conditionalFormatting sqref="E247">
    <cfRule type="containsText" dxfId="1121" priority="2481" operator="containsText" text="PAY PAL">
      <formula>NOT(ISERROR(SEARCH("PAY PAL",E247)))</formula>
    </cfRule>
  </conditionalFormatting>
  <conditionalFormatting sqref="F246">
    <cfRule type="containsText" dxfId="1120" priority="2477" operator="containsText" text="YES">
      <formula>NOT(ISERROR(SEARCH("YES",F246)))</formula>
    </cfRule>
  </conditionalFormatting>
  <conditionalFormatting sqref="E246">
    <cfRule type="containsText" dxfId="1119" priority="2476" operator="containsText" text="Venmo">
      <formula>NOT(ISERROR(SEARCH("Venmo",E246)))</formula>
    </cfRule>
  </conditionalFormatting>
  <conditionalFormatting sqref="H246">
    <cfRule type="duplicateValues" dxfId="1118" priority="2478"/>
  </conditionalFormatting>
  <conditionalFormatting sqref="E246">
    <cfRule type="containsText" dxfId="1117" priority="2475" operator="containsText" text="PAY PAL">
      <formula>NOT(ISERROR(SEARCH("PAY PAL",E246)))</formula>
    </cfRule>
  </conditionalFormatting>
  <conditionalFormatting sqref="F245">
    <cfRule type="containsText" dxfId="1116" priority="2471" operator="containsText" text="YES">
      <formula>NOT(ISERROR(SEARCH("YES",F245)))</formula>
    </cfRule>
  </conditionalFormatting>
  <conditionalFormatting sqref="E245">
    <cfRule type="containsText" dxfId="1115" priority="2470" operator="containsText" text="Venmo">
      <formula>NOT(ISERROR(SEARCH("Venmo",E245)))</formula>
    </cfRule>
  </conditionalFormatting>
  <conditionalFormatting sqref="H245">
    <cfRule type="duplicateValues" dxfId="1114" priority="2472"/>
  </conditionalFormatting>
  <conditionalFormatting sqref="E245">
    <cfRule type="containsText" dxfId="1113" priority="2469" operator="containsText" text="PAY PAL">
      <formula>NOT(ISERROR(SEARCH("PAY PAL",E245)))</formula>
    </cfRule>
  </conditionalFormatting>
  <conditionalFormatting sqref="F244">
    <cfRule type="containsText" dxfId="1112" priority="2465" operator="containsText" text="YES">
      <formula>NOT(ISERROR(SEARCH("YES",F244)))</formula>
    </cfRule>
  </conditionalFormatting>
  <conditionalFormatting sqref="E244">
    <cfRule type="containsText" dxfId="1111" priority="2464" operator="containsText" text="Venmo">
      <formula>NOT(ISERROR(SEARCH("Venmo",E244)))</formula>
    </cfRule>
  </conditionalFormatting>
  <conditionalFormatting sqref="H244">
    <cfRule type="duplicateValues" dxfId="1110" priority="2466"/>
  </conditionalFormatting>
  <conditionalFormatting sqref="E244">
    <cfRule type="containsText" dxfId="1109" priority="2463" operator="containsText" text="PAY PAL">
      <formula>NOT(ISERROR(SEARCH("PAY PAL",E244)))</formula>
    </cfRule>
  </conditionalFormatting>
  <conditionalFormatting sqref="F243">
    <cfRule type="containsText" dxfId="1108" priority="2459" operator="containsText" text="YES">
      <formula>NOT(ISERROR(SEARCH("YES",F243)))</formula>
    </cfRule>
  </conditionalFormatting>
  <conditionalFormatting sqref="E243">
    <cfRule type="containsText" dxfId="1107" priority="2458" operator="containsText" text="Venmo">
      <formula>NOT(ISERROR(SEARCH("Venmo",E243)))</formula>
    </cfRule>
  </conditionalFormatting>
  <conditionalFormatting sqref="H243">
    <cfRule type="duplicateValues" dxfId="1106" priority="2460"/>
  </conditionalFormatting>
  <conditionalFormatting sqref="E243">
    <cfRule type="containsText" dxfId="1105" priority="2457" operator="containsText" text="PAY PAL">
      <formula>NOT(ISERROR(SEARCH("PAY PAL",E243)))</formula>
    </cfRule>
  </conditionalFormatting>
  <conditionalFormatting sqref="F242">
    <cfRule type="containsText" dxfId="1104" priority="2453" operator="containsText" text="YES">
      <formula>NOT(ISERROR(SEARCH("YES",F242)))</formula>
    </cfRule>
  </conditionalFormatting>
  <conditionalFormatting sqref="H242">
    <cfRule type="duplicateValues" dxfId="1103" priority="2454"/>
  </conditionalFormatting>
  <conditionalFormatting sqref="F241">
    <cfRule type="containsText" dxfId="1102" priority="2447" operator="containsText" text="YES">
      <formula>NOT(ISERROR(SEARCH("YES",F241)))</formula>
    </cfRule>
  </conditionalFormatting>
  <conditionalFormatting sqref="H241">
    <cfRule type="duplicateValues" dxfId="1101" priority="2448"/>
  </conditionalFormatting>
  <conditionalFormatting sqref="F240">
    <cfRule type="containsText" dxfId="1100" priority="2441" operator="containsText" text="YES">
      <formula>NOT(ISERROR(SEARCH("YES",F240)))</formula>
    </cfRule>
  </conditionalFormatting>
  <conditionalFormatting sqref="H240">
    <cfRule type="duplicateValues" dxfId="1099" priority="2442"/>
  </conditionalFormatting>
  <conditionalFormatting sqref="F239">
    <cfRule type="containsText" dxfId="1098" priority="2435" operator="containsText" text="YES">
      <formula>NOT(ISERROR(SEARCH("YES",F239)))</formula>
    </cfRule>
  </conditionalFormatting>
  <conditionalFormatting sqref="H239">
    <cfRule type="duplicateValues" dxfId="1097" priority="2436"/>
  </conditionalFormatting>
  <conditionalFormatting sqref="F238">
    <cfRule type="containsText" dxfId="1096" priority="2429" operator="containsText" text="YES">
      <formula>NOT(ISERROR(SEARCH("YES",F238)))</formula>
    </cfRule>
  </conditionalFormatting>
  <conditionalFormatting sqref="H238">
    <cfRule type="duplicateValues" dxfId="1095" priority="2430"/>
  </conditionalFormatting>
  <conditionalFormatting sqref="F237">
    <cfRule type="containsText" dxfId="1094" priority="2423" operator="containsText" text="YES">
      <formula>NOT(ISERROR(SEARCH("YES",F237)))</formula>
    </cfRule>
  </conditionalFormatting>
  <conditionalFormatting sqref="E237">
    <cfRule type="containsText" dxfId="1093" priority="2422" operator="containsText" text="Venmo">
      <formula>NOT(ISERROR(SEARCH("Venmo",E237)))</formula>
    </cfRule>
  </conditionalFormatting>
  <conditionalFormatting sqref="H237">
    <cfRule type="duplicateValues" dxfId="1092" priority="2424"/>
  </conditionalFormatting>
  <conditionalFormatting sqref="E237">
    <cfRule type="containsText" dxfId="1091" priority="2421" operator="containsText" text="PAY PAL">
      <formula>NOT(ISERROR(SEARCH("PAY PAL",E237)))</formula>
    </cfRule>
  </conditionalFormatting>
  <conditionalFormatting sqref="F236">
    <cfRule type="containsText" dxfId="1090" priority="2417" operator="containsText" text="YES">
      <formula>NOT(ISERROR(SEARCH("YES",F236)))</formula>
    </cfRule>
  </conditionalFormatting>
  <conditionalFormatting sqref="E236">
    <cfRule type="containsText" dxfId="1089" priority="2416" operator="containsText" text="Venmo">
      <formula>NOT(ISERROR(SEARCH("Venmo",E236)))</formula>
    </cfRule>
  </conditionalFormatting>
  <conditionalFormatting sqref="H236">
    <cfRule type="duplicateValues" dxfId="1088" priority="2418"/>
  </conditionalFormatting>
  <conditionalFormatting sqref="E236">
    <cfRule type="containsText" dxfId="1087" priority="2415" operator="containsText" text="PAY PAL">
      <formula>NOT(ISERROR(SEARCH("PAY PAL",E236)))</formula>
    </cfRule>
  </conditionalFormatting>
  <conditionalFormatting sqref="F235">
    <cfRule type="containsText" dxfId="1086" priority="2411" operator="containsText" text="YES">
      <formula>NOT(ISERROR(SEARCH("YES",F235)))</formula>
    </cfRule>
  </conditionalFormatting>
  <conditionalFormatting sqref="E235">
    <cfRule type="containsText" dxfId="1085" priority="2410" operator="containsText" text="Venmo">
      <formula>NOT(ISERROR(SEARCH("Venmo",E235)))</formula>
    </cfRule>
  </conditionalFormatting>
  <conditionalFormatting sqref="H235">
    <cfRule type="duplicateValues" dxfId="1084" priority="2412"/>
  </conditionalFormatting>
  <conditionalFormatting sqref="E235">
    <cfRule type="containsText" dxfId="1083" priority="2409" operator="containsText" text="PAY PAL">
      <formula>NOT(ISERROR(SEARCH("PAY PAL",E235)))</formula>
    </cfRule>
  </conditionalFormatting>
  <conditionalFormatting sqref="F234">
    <cfRule type="containsText" dxfId="1082" priority="2405" operator="containsText" text="YES">
      <formula>NOT(ISERROR(SEARCH("YES",F234)))</formula>
    </cfRule>
  </conditionalFormatting>
  <conditionalFormatting sqref="E234">
    <cfRule type="containsText" dxfId="1081" priority="2404" operator="containsText" text="Venmo">
      <formula>NOT(ISERROR(SEARCH("Venmo",E234)))</formula>
    </cfRule>
  </conditionalFormatting>
  <conditionalFormatting sqref="H234">
    <cfRule type="duplicateValues" dxfId="1080" priority="2406"/>
  </conditionalFormatting>
  <conditionalFormatting sqref="E234">
    <cfRule type="containsText" dxfId="1079" priority="2403" operator="containsText" text="PAY PAL">
      <formula>NOT(ISERROR(SEARCH("PAY PAL",E234)))</formula>
    </cfRule>
  </conditionalFormatting>
  <conditionalFormatting sqref="F233">
    <cfRule type="containsText" dxfId="1078" priority="2399" operator="containsText" text="YES">
      <formula>NOT(ISERROR(SEARCH("YES",F233)))</formula>
    </cfRule>
  </conditionalFormatting>
  <conditionalFormatting sqref="E233">
    <cfRule type="containsText" dxfId="1077" priority="2398" operator="containsText" text="Venmo">
      <formula>NOT(ISERROR(SEARCH("Venmo",E233)))</formula>
    </cfRule>
  </conditionalFormatting>
  <conditionalFormatting sqref="H233">
    <cfRule type="duplicateValues" dxfId="1076" priority="2400"/>
  </conditionalFormatting>
  <conditionalFormatting sqref="E233">
    <cfRule type="containsText" dxfId="1075" priority="2397" operator="containsText" text="PAY PAL">
      <formula>NOT(ISERROR(SEARCH("PAY PAL",E233)))</formula>
    </cfRule>
  </conditionalFormatting>
  <conditionalFormatting sqref="F232">
    <cfRule type="containsText" dxfId="1074" priority="2393" operator="containsText" text="YES">
      <formula>NOT(ISERROR(SEARCH("YES",F232)))</formula>
    </cfRule>
  </conditionalFormatting>
  <conditionalFormatting sqref="E232">
    <cfRule type="containsText" dxfId="1073" priority="2392" operator="containsText" text="Venmo">
      <formula>NOT(ISERROR(SEARCH("Venmo",E232)))</formula>
    </cfRule>
  </conditionalFormatting>
  <conditionalFormatting sqref="H232">
    <cfRule type="duplicateValues" dxfId="1072" priority="2394"/>
  </conditionalFormatting>
  <conditionalFormatting sqref="E232">
    <cfRule type="containsText" dxfId="1071" priority="2391" operator="containsText" text="PAY PAL">
      <formula>NOT(ISERROR(SEARCH("PAY PAL",E232)))</formula>
    </cfRule>
  </conditionalFormatting>
  <conditionalFormatting sqref="F231">
    <cfRule type="containsText" dxfId="1070" priority="2387" operator="containsText" text="YES">
      <formula>NOT(ISERROR(SEARCH("YES",F231)))</formula>
    </cfRule>
  </conditionalFormatting>
  <conditionalFormatting sqref="E231">
    <cfRule type="containsText" dxfId="1069" priority="2386" operator="containsText" text="Venmo">
      <formula>NOT(ISERROR(SEARCH("Venmo",E231)))</formula>
    </cfRule>
  </conditionalFormatting>
  <conditionalFormatting sqref="H231">
    <cfRule type="duplicateValues" dxfId="1068" priority="2388"/>
  </conditionalFormatting>
  <conditionalFormatting sqref="E231">
    <cfRule type="containsText" dxfId="1067" priority="2385" operator="containsText" text="PAY PAL">
      <formula>NOT(ISERROR(SEARCH("PAY PAL",E231)))</formula>
    </cfRule>
  </conditionalFormatting>
  <conditionalFormatting sqref="F230">
    <cfRule type="containsText" dxfId="1066" priority="2381" operator="containsText" text="YES">
      <formula>NOT(ISERROR(SEARCH("YES",F230)))</formula>
    </cfRule>
  </conditionalFormatting>
  <conditionalFormatting sqref="E230">
    <cfRule type="containsText" dxfId="1065" priority="2380" operator="containsText" text="Venmo">
      <formula>NOT(ISERROR(SEARCH("Venmo",E230)))</formula>
    </cfRule>
  </conditionalFormatting>
  <conditionalFormatting sqref="H230">
    <cfRule type="duplicateValues" dxfId="1064" priority="2382"/>
  </conditionalFormatting>
  <conditionalFormatting sqref="E230">
    <cfRule type="containsText" dxfId="1063" priority="2379" operator="containsText" text="PAY PAL">
      <formula>NOT(ISERROR(SEARCH("PAY PAL",E230)))</formula>
    </cfRule>
  </conditionalFormatting>
  <conditionalFormatting sqref="F229">
    <cfRule type="containsText" dxfId="1062" priority="2375" operator="containsText" text="YES">
      <formula>NOT(ISERROR(SEARCH("YES",F229)))</formula>
    </cfRule>
  </conditionalFormatting>
  <conditionalFormatting sqref="E229">
    <cfRule type="containsText" dxfId="1061" priority="2374" operator="containsText" text="Venmo">
      <formula>NOT(ISERROR(SEARCH("Venmo",E229)))</formula>
    </cfRule>
  </conditionalFormatting>
  <conditionalFormatting sqref="H229">
    <cfRule type="duplicateValues" dxfId="1060" priority="2376"/>
  </conditionalFormatting>
  <conditionalFormatting sqref="E229">
    <cfRule type="containsText" dxfId="1059" priority="2373" operator="containsText" text="PAY PAL">
      <formula>NOT(ISERROR(SEARCH("PAY PAL",E229)))</formula>
    </cfRule>
  </conditionalFormatting>
  <conditionalFormatting sqref="F228">
    <cfRule type="containsText" dxfId="1058" priority="2369" operator="containsText" text="YES">
      <formula>NOT(ISERROR(SEARCH("YES",F228)))</formula>
    </cfRule>
  </conditionalFormatting>
  <conditionalFormatting sqref="E228">
    <cfRule type="containsText" dxfId="1057" priority="2368" operator="containsText" text="Venmo">
      <formula>NOT(ISERROR(SEARCH("Venmo",E228)))</formula>
    </cfRule>
  </conditionalFormatting>
  <conditionalFormatting sqref="H228">
    <cfRule type="duplicateValues" dxfId="1056" priority="2370"/>
  </conditionalFormatting>
  <conditionalFormatting sqref="E228">
    <cfRule type="containsText" dxfId="1055" priority="2367" operator="containsText" text="PAY PAL">
      <formula>NOT(ISERROR(SEARCH("PAY PAL",E228)))</formula>
    </cfRule>
  </conditionalFormatting>
  <conditionalFormatting sqref="H227">
    <cfRule type="duplicateValues" dxfId="1054" priority="2364"/>
  </conditionalFormatting>
  <conditionalFormatting sqref="F226">
    <cfRule type="containsText" dxfId="1053" priority="2357" operator="containsText" text="YES">
      <formula>NOT(ISERROR(SEARCH("YES",F226)))</formula>
    </cfRule>
  </conditionalFormatting>
  <conditionalFormatting sqref="E226">
    <cfRule type="containsText" dxfId="1052" priority="2356" operator="containsText" text="Venmo">
      <formula>NOT(ISERROR(SEARCH("Venmo",E226)))</formula>
    </cfRule>
  </conditionalFormatting>
  <conditionalFormatting sqref="H226">
    <cfRule type="duplicateValues" dxfId="1051" priority="2358"/>
  </conditionalFormatting>
  <conditionalFormatting sqref="E226">
    <cfRule type="containsText" dxfId="1050" priority="2355" operator="containsText" text="PAY PAL">
      <formula>NOT(ISERROR(SEARCH("PAY PAL",E226)))</formula>
    </cfRule>
  </conditionalFormatting>
  <conditionalFormatting sqref="F225">
    <cfRule type="containsText" dxfId="1049" priority="2351" operator="containsText" text="YES">
      <formula>NOT(ISERROR(SEARCH("YES",F225)))</formula>
    </cfRule>
  </conditionalFormatting>
  <conditionalFormatting sqref="E225">
    <cfRule type="containsText" dxfId="1048" priority="2350" operator="containsText" text="Venmo">
      <formula>NOT(ISERROR(SEARCH("Venmo",E225)))</formula>
    </cfRule>
  </conditionalFormatting>
  <conditionalFormatting sqref="H225">
    <cfRule type="duplicateValues" dxfId="1047" priority="2352"/>
  </conditionalFormatting>
  <conditionalFormatting sqref="E225">
    <cfRule type="containsText" dxfId="1046" priority="2349" operator="containsText" text="PAY PAL">
      <formula>NOT(ISERROR(SEARCH("PAY PAL",E225)))</formula>
    </cfRule>
  </conditionalFormatting>
  <conditionalFormatting sqref="F224">
    <cfRule type="containsText" dxfId="1045" priority="2345" operator="containsText" text="YES">
      <formula>NOT(ISERROR(SEARCH("YES",F224)))</formula>
    </cfRule>
  </conditionalFormatting>
  <conditionalFormatting sqref="E224">
    <cfRule type="containsText" dxfId="1044" priority="2344" operator="containsText" text="Venmo">
      <formula>NOT(ISERROR(SEARCH("Venmo",E224)))</formula>
    </cfRule>
  </conditionalFormatting>
  <conditionalFormatting sqref="H224">
    <cfRule type="duplicateValues" dxfId="1043" priority="2346"/>
  </conditionalFormatting>
  <conditionalFormatting sqref="E224">
    <cfRule type="containsText" dxfId="1042" priority="2343" operator="containsText" text="PAY PAL">
      <formula>NOT(ISERROR(SEARCH("PAY PAL",E224)))</formula>
    </cfRule>
  </conditionalFormatting>
  <conditionalFormatting sqref="H223">
    <cfRule type="duplicateValues" dxfId="1041" priority="2340"/>
  </conditionalFormatting>
  <conditionalFormatting sqref="F222">
    <cfRule type="containsText" dxfId="1040" priority="2333" operator="containsText" text="YES">
      <formula>NOT(ISERROR(SEARCH("YES",F222)))</formula>
    </cfRule>
  </conditionalFormatting>
  <conditionalFormatting sqref="E222">
    <cfRule type="containsText" dxfId="1039" priority="2332" operator="containsText" text="Venmo">
      <formula>NOT(ISERROR(SEARCH("Venmo",E222)))</formula>
    </cfRule>
  </conditionalFormatting>
  <conditionalFormatting sqref="H222">
    <cfRule type="duplicateValues" dxfId="1038" priority="2334"/>
  </conditionalFormatting>
  <conditionalFormatting sqref="E222">
    <cfRule type="containsText" dxfId="1037" priority="2331" operator="containsText" text="PAY PAL">
      <formula>NOT(ISERROR(SEARCH("PAY PAL",E222)))</formula>
    </cfRule>
  </conditionalFormatting>
  <conditionalFormatting sqref="F221">
    <cfRule type="containsText" dxfId="1036" priority="2327" operator="containsText" text="YES">
      <formula>NOT(ISERROR(SEARCH("YES",F221)))</formula>
    </cfRule>
  </conditionalFormatting>
  <conditionalFormatting sqref="H221">
    <cfRule type="duplicateValues" dxfId="1035" priority="2328"/>
  </conditionalFormatting>
  <conditionalFormatting sqref="F220">
    <cfRule type="containsText" dxfId="1034" priority="2321" operator="containsText" text="YES">
      <formula>NOT(ISERROR(SEARCH("YES",F220)))</formula>
    </cfRule>
  </conditionalFormatting>
  <conditionalFormatting sqref="E220">
    <cfRule type="containsText" dxfId="1033" priority="2320" operator="containsText" text="Venmo">
      <formula>NOT(ISERROR(SEARCH("Venmo",E220)))</formula>
    </cfRule>
  </conditionalFormatting>
  <conditionalFormatting sqref="H220">
    <cfRule type="duplicateValues" dxfId="1032" priority="2322"/>
  </conditionalFormatting>
  <conditionalFormatting sqref="E220">
    <cfRule type="containsText" dxfId="1031" priority="2319" operator="containsText" text="PAY PAL">
      <formula>NOT(ISERROR(SEARCH("PAY PAL",E220)))</formula>
    </cfRule>
  </conditionalFormatting>
  <conditionalFormatting sqref="F219">
    <cfRule type="containsText" dxfId="1030" priority="2315" operator="containsText" text="YES">
      <formula>NOT(ISERROR(SEARCH("YES",F219)))</formula>
    </cfRule>
  </conditionalFormatting>
  <conditionalFormatting sqref="E219">
    <cfRule type="containsText" dxfId="1029" priority="2314" operator="containsText" text="Venmo">
      <formula>NOT(ISERROR(SEARCH("Venmo",E219)))</formula>
    </cfRule>
  </conditionalFormatting>
  <conditionalFormatting sqref="H219">
    <cfRule type="duplicateValues" dxfId="1028" priority="2316"/>
  </conditionalFormatting>
  <conditionalFormatting sqref="E219">
    <cfRule type="containsText" dxfId="1027" priority="2313" operator="containsText" text="PAY PAL">
      <formula>NOT(ISERROR(SEARCH("PAY PAL",E219)))</formula>
    </cfRule>
  </conditionalFormatting>
  <conditionalFormatting sqref="F218">
    <cfRule type="containsText" dxfId="1026" priority="2309" operator="containsText" text="YES">
      <formula>NOT(ISERROR(SEARCH("YES",F218)))</formula>
    </cfRule>
  </conditionalFormatting>
  <conditionalFormatting sqref="E218">
    <cfRule type="containsText" dxfId="1025" priority="2308" operator="containsText" text="Venmo">
      <formula>NOT(ISERROR(SEARCH("Venmo",E218)))</formula>
    </cfRule>
  </conditionalFormatting>
  <conditionalFormatting sqref="H218">
    <cfRule type="duplicateValues" dxfId="1024" priority="2310"/>
  </conditionalFormatting>
  <conditionalFormatting sqref="E218">
    <cfRule type="containsText" dxfId="1023" priority="2307" operator="containsText" text="PAY PAL">
      <formula>NOT(ISERROR(SEARCH("PAY PAL",E218)))</formula>
    </cfRule>
  </conditionalFormatting>
  <conditionalFormatting sqref="F217">
    <cfRule type="containsText" dxfId="1022" priority="2303" operator="containsText" text="YES">
      <formula>NOT(ISERROR(SEARCH("YES",F217)))</formula>
    </cfRule>
  </conditionalFormatting>
  <conditionalFormatting sqref="E217">
    <cfRule type="containsText" dxfId="1021" priority="2302" operator="containsText" text="Venmo">
      <formula>NOT(ISERROR(SEARCH("Venmo",E217)))</formula>
    </cfRule>
  </conditionalFormatting>
  <conditionalFormatting sqref="H217">
    <cfRule type="duplicateValues" dxfId="1020" priority="2304"/>
  </conditionalFormatting>
  <conditionalFormatting sqref="E217">
    <cfRule type="containsText" dxfId="1019" priority="2301" operator="containsText" text="PAY PAL">
      <formula>NOT(ISERROR(SEARCH("PAY PAL",E217)))</formula>
    </cfRule>
  </conditionalFormatting>
  <conditionalFormatting sqref="F216">
    <cfRule type="containsText" dxfId="1018" priority="2297" operator="containsText" text="YES">
      <formula>NOT(ISERROR(SEARCH("YES",F216)))</formula>
    </cfRule>
  </conditionalFormatting>
  <conditionalFormatting sqref="E216">
    <cfRule type="containsText" dxfId="1017" priority="2296" operator="containsText" text="Venmo">
      <formula>NOT(ISERROR(SEARCH("Venmo",E216)))</formula>
    </cfRule>
  </conditionalFormatting>
  <conditionalFormatting sqref="H216">
    <cfRule type="duplicateValues" dxfId="1016" priority="2298"/>
  </conditionalFormatting>
  <conditionalFormatting sqref="E216">
    <cfRule type="containsText" dxfId="1015" priority="2295" operator="containsText" text="PAY PAL">
      <formula>NOT(ISERROR(SEARCH("PAY PAL",E216)))</formula>
    </cfRule>
  </conditionalFormatting>
  <conditionalFormatting sqref="F215">
    <cfRule type="containsText" dxfId="1014" priority="2291" operator="containsText" text="YES">
      <formula>NOT(ISERROR(SEARCH("YES",F215)))</formula>
    </cfRule>
  </conditionalFormatting>
  <conditionalFormatting sqref="E215">
    <cfRule type="containsText" dxfId="1013" priority="2290" operator="containsText" text="Venmo">
      <formula>NOT(ISERROR(SEARCH("Venmo",E215)))</formula>
    </cfRule>
  </conditionalFormatting>
  <conditionalFormatting sqref="H215">
    <cfRule type="duplicateValues" dxfId="1012" priority="2292"/>
  </conditionalFormatting>
  <conditionalFormatting sqref="E215">
    <cfRule type="containsText" dxfId="1011" priority="2289" operator="containsText" text="PAY PAL">
      <formula>NOT(ISERROR(SEARCH("PAY PAL",E215)))</formula>
    </cfRule>
  </conditionalFormatting>
  <conditionalFormatting sqref="F214">
    <cfRule type="containsText" dxfId="1010" priority="2285" operator="containsText" text="YES">
      <formula>NOT(ISERROR(SEARCH("YES",F214)))</formula>
    </cfRule>
  </conditionalFormatting>
  <conditionalFormatting sqref="E214">
    <cfRule type="containsText" dxfId="1009" priority="2284" operator="containsText" text="Venmo">
      <formula>NOT(ISERROR(SEARCH("Venmo",E214)))</formula>
    </cfRule>
  </conditionalFormatting>
  <conditionalFormatting sqref="H214">
    <cfRule type="duplicateValues" dxfId="1008" priority="2286"/>
  </conditionalFormatting>
  <conditionalFormatting sqref="E214">
    <cfRule type="containsText" dxfId="1007" priority="2283" operator="containsText" text="PAY PAL">
      <formula>NOT(ISERROR(SEARCH("PAY PAL",E214)))</formula>
    </cfRule>
  </conditionalFormatting>
  <conditionalFormatting sqref="F213">
    <cfRule type="containsText" dxfId="1006" priority="2279" operator="containsText" text="YES">
      <formula>NOT(ISERROR(SEARCH("YES",F213)))</formula>
    </cfRule>
  </conditionalFormatting>
  <conditionalFormatting sqref="E213">
    <cfRule type="containsText" dxfId="1005" priority="2278" operator="containsText" text="Venmo">
      <formula>NOT(ISERROR(SEARCH("Venmo",E213)))</formula>
    </cfRule>
  </conditionalFormatting>
  <conditionalFormatting sqref="H213">
    <cfRule type="duplicateValues" dxfId="1004" priority="2280"/>
  </conditionalFormatting>
  <conditionalFormatting sqref="E213">
    <cfRule type="containsText" dxfId="1003" priority="2277" operator="containsText" text="PAY PAL">
      <formula>NOT(ISERROR(SEARCH("PAY PAL",E213)))</formula>
    </cfRule>
  </conditionalFormatting>
  <conditionalFormatting sqref="F212">
    <cfRule type="containsText" dxfId="1002" priority="2273" operator="containsText" text="YES">
      <formula>NOT(ISERROR(SEARCH("YES",F212)))</formula>
    </cfRule>
  </conditionalFormatting>
  <conditionalFormatting sqref="E212">
    <cfRule type="containsText" dxfId="1001" priority="2272" operator="containsText" text="Venmo">
      <formula>NOT(ISERROR(SEARCH("Venmo",E212)))</formula>
    </cfRule>
  </conditionalFormatting>
  <conditionalFormatting sqref="H212">
    <cfRule type="duplicateValues" dxfId="1000" priority="2274"/>
  </conditionalFormatting>
  <conditionalFormatting sqref="E212">
    <cfRule type="containsText" dxfId="999" priority="2271" operator="containsText" text="PAY PAL">
      <formula>NOT(ISERROR(SEARCH("PAY PAL",E212)))</formula>
    </cfRule>
  </conditionalFormatting>
  <conditionalFormatting sqref="F211">
    <cfRule type="containsText" dxfId="998" priority="2267" operator="containsText" text="YES">
      <formula>NOT(ISERROR(SEARCH("YES",F211)))</formula>
    </cfRule>
  </conditionalFormatting>
  <conditionalFormatting sqref="E211">
    <cfRule type="containsText" dxfId="997" priority="2266" operator="containsText" text="Venmo">
      <formula>NOT(ISERROR(SEARCH("Venmo",E211)))</formula>
    </cfRule>
  </conditionalFormatting>
  <conditionalFormatting sqref="H211">
    <cfRule type="duplicateValues" dxfId="996" priority="2268"/>
  </conditionalFormatting>
  <conditionalFormatting sqref="E211">
    <cfRule type="containsText" dxfId="995" priority="2265" operator="containsText" text="PAY PAL">
      <formula>NOT(ISERROR(SEARCH("PAY PAL",E211)))</formula>
    </cfRule>
  </conditionalFormatting>
  <conditionalFormatting sqref="F210">
    <cfRule type="containsText" dxfId="994" priority="2261" operator="containsText" text="YES">
      <formula>NOT(ISERROR(SEARCH("YES",F210)))</formula>
    </cfRule>
  </conditionalFormatting>
  <conditionalFormatting sqref="E210">
    <cfRule type="containsText" dxfId="993" priority="2260" operator="containsText" text="Venmo">
      <formula>NOT(ISERROR(SEARCH("Venmo",E210)))</formula>
    </cfRule>
  </conditionalFormatting>
  <conditionalFormatting sqref="H210">
    <cfRule type="duplicateValues" dxfId="992" priority="2262"/>
  </conditionalFormatting>
  <conditionalFormatting sqref="E210">
    <cfRule type="containsText" dxfId="991" priority="2259" operator="containsText" text="PAY PAL">
      <formula>NOT(ISERROR(SEARCH("PAY PAL",E210)))</formula>
    </cfRule>
  </conditionalFormatting>
  <conditionalFormatting sqref="F209">
    <cfRule type="containsText" dxfId="990" priority="2255" operator="containsText" text="YES">
      <formula>NOT(ISERROR(SEARCH("YES",F209)))</formula>
    </cfRule>
  </conditionalFormatting>
  <conditionalFormatting sqref="E209">
    <cfRule type="containsText" dxfId="989" priority="2254" operator="containsText" text="Venmo">
      <formula>NOT(ISERROR(SEARCH("Venmo",E209)))</formula>
    </cfRule>
  </conditionalFormatting>
  <conditionalFormatting sqref="H209">
    <cfRule type="duplicateValues" dxfId="988" priority="2256"/>
  </conditionalFormatting>
  <conditionalFormatting sqref="E209">
    <cfRule type="containsText" dxfId="987" priority="2253" operator="containsText" text="PAY PAL">
      <formula>NOT(ISERROR(SEARCH("PAY PAL",E209)))</formula>
    </cfRule>
  </conditionalFormatting>
  <conditionalFormatting sqref="F208">
    <cfRule type="containsText" dxfId="986" priority="2249" operator="containsText" text="YES">
      <formula>NOT(ISERROR(SEARCH("YES",F208)))</formula>
    </cfRule>
  </conditionalFormatting>
  <conditionalFormatting sqref="E208">
    <cfRule type="containsText" dxfId="985" priority="2248" operator="containsText" text="Venmo">
      <formula>NOT(ISERROR(SEARCH("Venmo",E208)))</formula>
    </cfRule>
  </conditionalFormatting>
  <conditionalFormatting sqref="H208">
    <cfRule type="duplicateValues" dxfId="984" priority="2250"/>
  </conditionalFormatting>
  <conditionalFormatting sqref="E208">
    <cfRule type="containsText" dxfId="983" priority="2247" operator="containsText" text="PAY PAL">
      <formula>NOT(ISERROR(SEARCH("PAY PAL",E208)))</formula>
    </cfRule>
  </conditionalFormatting>
  <conditionalFormatting sqref="F207">
    <cfRule type="containsText" dxfId="982" priority="2243" operator="containsText" text="YES">
      <formula>NOT(ISERROR(SEARCH("YES",F207)))</formula>
    </cfRule>
  </conditionalFormatting>
  <conditionalFormatting sqref="E207">
    <cfRule type="containsText" dxfId="981" priority="2242" operator="containsText" text="Venmo">
      <formula>NOT(ISERROR(SEARCH("Venmo",E207)))</formula>
    </cfRule>
  </conditionalFormatting>
  <conditionalFormatting sqref="H207">
    <cfRule type="duplicateValues" dxfId="980" priority="2244"/>
  </conditionalFormatting>
  <conditionalFormatting sqref="E207">
    <cfRule type="containsText" dxfId="979" priority="2241" operator="containsText" text="PAY PAL">
      <formula>NOT(ISERROR(SEARCH("PAY PAL",E207)))</formula>
    </cfRule>
  </conditionalFormatting>
  <conditionalFormatting sqref="F206">
    <cfRule type="containsText" dxfId="978" priority="2237" operator="containsText" text="YES">
      <formula>NOT(ISERROR(SEARCH("YES",F206)))</formula>
    </cfRule>
  </conditionalFormatting>
  <conditionalFormatting sqref="E206">
    <cfRule type="containsText" dxfId="977" priority="2236" operator="containsText" text="Venmo">
      <formula>NOT(ISERROR(SEARCH("Venmo",E206)))</formula>
    </cfRule>
  </conditionalFormatting>
  <conditionalFormatting sqref="H206">
    <cfRule type="duplicateValues" dxfId="976" priority="2238"/>
  </conditionalFormatting>
  <conditionalFormatting sqref="E206">
    <cfRule type="containsText" dxfId="975" priority="2235" operator="containsText" text="PAY PAL">
      <formula>NOT(ISERROR(SEARCH("PAY PAL",E206)))</formula>
    </cfRule>
  </conditionalFormatting>
  <conditionalFormatting sqref="F205">
    <cfRule type="containsText" dxfId="974" priority="2231" operator="containsText" text="YES">
      <formula>NOT(ISERROR(SEARCH("YES",F205)))</formula>
    </cfRule>
  </conditionalFormatting>
  <conditionalFormatting sqref="E205">
    <cfRule type="containsText" dxfId="973" priority="2230" operator="containsText" text="Venmo">
      <formula>NOT(ISERROR(SEARCH("Venmo",E205)))</formula>
    </cfRule>
  </conditionalFormatting>
  <conditionalFormatting sqref="H205">
    <cfRule type="duplicateValues" dxfId="972" priority="2232"/>
  </conditionalFormatting>
  <conditionalFormatting sqref="E205">
    <cfRule type="containsText" dxfId="971" priority="2229" operator="containsText" text="PAY PAL">
      <formula>NOT(ISERROR(SEARCH("PAY PAL",E205)))</formula>
    </cfRule>
  </conditionalFormatting>
  <conditionalFormatting sqref="F204">
    <cfRule type="containsText" dxfId="970" priority="2225" operator="containsText" text="YES">
      <formula>NOT(ISERROR(SEARCH("YES",F204)))</formula>
    </cfRule>
  </conditionalFormatting>
  <conditionalFormatting sqref="E204">
    <cfRule type="containsText" dxfId="969" priority="2224" operator="containsText" text="Venmo">
      <formula>NOT(ISERROR(SEARCH("Venmo",E204)))</formula>
    </cfRule>
  </conditionalFormatting>
  <conditionalFormatting sqref="H204">
    <cfRule type="duplicateValues" dxfId="968" priority="2226"/>
  </conditionalFormatting>
  <conditionalFormatting sqref="E204">
    <cfRule type="containsText" dxfId="967" priority="2223" operator="containsText" text="PAY PAL">
      <formula>NOT(ISERROR(SEARCH("PAY PAL",E204)))</formula>
    </cfRule>
  </conditionalFormatting>
  <conditionalFormatting sqref="F203">
    <cfRule type="containsText" dxfId="966" priority="2219" operator="containsText" text="YES">
      <formula>NOT(ISERROR(SEARCH("YES",F203)))</formula>
    </cfRule>
  </conditionalFormatting>
  <conditionalFormatting sqref="E203">
    <cfRule type="containsText" dxfId="965" priority="2218" operator="containsText" text="Venmo">
      <formula>NOT(ISERROR(SEARCH("Venmo",E203)))</formula>
    </cfRule>
  </conditionalFormatting>
  <conditionalFormatting sqref="H203">
    <cfRule type="duplicateValues" dxfId="964" priority="2220"/>
  </conditionalFormatting>
  <conditionalFormatting sqref="E203">
    <cfRule type="containsText" dxfId="963" priority="2217" operator="containsText" text="PAY PAL">
      <formula>NOT(ISERROR(SEARCH("PAY PAL",E203)))</formula>
    </cfRule>
  </conditionalFormatting>
  <conditionalFormatting sqref="F202">
    <cfRule type="containsText" dxfId="962" priority="2213" operator="containsText" text="YES">
      <formula>NOT(ISERROR(SEARCH("YES",F202)))</formula>
    </cfRule>
  </conditionalFormatting>
  <conditionalFormatting sqref="E202">
    <cfRule type="containsText" dxfId="961" priority="2212" operator="containsText" text="Venmo">
      <formula>NOT(ISERROR(SEARCH("Venmo",E202)))</formula>
    </cfRule>
  </conditionalFormatting>
  <conditionalFormatting sqref="H202">
    <cfRule type="duplicateValues" dxfId="960" priority="2214"/>
  </conditionalFormatting>
  <conditionalFormatting sqref="E202">
    <cfRule type="containsText" dxfId="959" priority="2211" operator="containsText" text="PAY PAL">
      <formula>NOT(ISERROR(SEARCH("PAY PAL",E202)))</formula>
    </cfRule>
  </conditionalFormatting>
  <conditionalFormatting sqref="F201">
    <cfRule type="containsText" dxfId="958" priority="2207" operator="containsText" text="YES">
      <formula>NOT(ISERROR(SEARCH("YES",F201)))</formula>
    </cfRule>
  </conditionalFormatting>
  <conditionalFormatting sqref="E201">
    <cfRule type="containsText" dxfId="957" priority="2206" operator="containsText" text="Venmo">
      <formula>NOT(ISERROR(SEARCH("Venmo",E201)))</formula>
    </cfRule>
  </conditionalFormatting>
  <conditionalFormatting sqref="H201">
    <cfRule type="duplicateValues" dxfId="956" priority="2208"/>
  </conditionalFormatting>
  <conditionalFormatting sqref="E201">
    <cfRule type="containsText" dxfId="955" priority="2205" operator="containsText" text="PAY PAL">
      <formula>NOT(ISERROR(SEARCH("PAY PAL",E201)))</formula>
    </cfRule>
  </conditionalFormatting>
  <conditionalFormatting sqref="F200">
    <cfRule type="containsText" dxfId="954" priority="2201" operator="containsText" text="YES">
      <formula>NOT(ISERROR(SEARCH("YES",F200)))</formula>
    </cfRule>
  </conditionalFormatting>
  <conditionalFormatting sqref="E200">
    <cfRule type="containsText" dxfId="953" priority="2200" operator="containsText" text="Venmo">
      <formula>NOT(ISERROR(SEARCH("Venmo",E200)))</formula>
    </cfRule>
  </conditionalFormatting>
  <conditionalFormatting sqref="H200">
    <cfRule type="duplicateValues" dxfId="952" priority="2202"/>
  </conditionalFormatting>
  <conditionalFormatting sqref="E200">
    <cfRule type="containsText" dxfId="951" priority="2199" operator="containsText" text="PAY PAL">
      <formula>NOT(ISERROR(SEARCH("PAY PAL",E200)))</formula>
    </cfRule>
  </conditionalFormatting>
  <conditionalFormatting sqref="F199">
    <cfRule type="containsText" dxfId="950" priority="2195" operator="containsText" text="YES">
      <formula>NOT(ISERROR(SEARCH("YES",F199)))</formula>
    </cfRule>
  </conditionalFormatting>
  <conditionalFormatting sqref="E199">
    <cfRule type="containsText" dxfId="949" priority="2194" operator="containsText" text="Venmo">
      <formula>NOT(ISERROR(SEARCH("Venmo",E199)))</formula>
    </cfRule>
  </conditionalFormatting>
  <conditionalFormatting sqref="H199">
    <cfRule type="duplicateValues" dxfId="948" priority="2196"/>
  </conditionalFormatting>
  <conditionalFormatting sqref="E199">
    <cfRule type="containsText" dxfId="947" priority="2193" operator="containsText" text="PAY PAL">
      <formula>NOT(ISERROR(SEARCH("PAY PAL",E199)))</formula>
    </cfRule>
  </conditionalFormatting>
  <conditionalFormatting sqref="F198">
    <cfRule type="containsText" dxfId="946" priority="2189" operator="containsText" text="YES">
      <formula>NOT(ISERROR(SEARCH("YES",F198)))</formula>
    </cfRule>
  </conditionalFormatting>
  <conditionalFormatting sqref="E198">
    <cfRule type="containsText" dxfId="945" priority="2188" operator="containsText" text="Venmo">
      <formula>NOT(ISERROR(SEARCH("Venmo",E198)))</formula>
    </cfRule>
  </conditionalFormatting>
  <conditionalFormatting sqref="H198">
    <cfRule type="duplicateValues" dxfId="944" priority="2190"/>
  </conditionalFormatting>
  <conditionalFormatting sqref="E198">
    <cfRule type="containsText" dxfId="943" priority="2187" operator="containsText" text="PAY PAL">
      <formula>NOT(ISERROR(SEARCH("PAY PAL",E198)))</formula>
    </cfRule>
  </conditionalFormatting>
  <conditionalFormatting sqref="F197">
    <cfRule type="containsText" dxfId="942" priority="2183" operator="containsText" text="YES">
      <formula>NOT(ISERROR(SEARCH("YES",F197)))</formula>
    </cfRule>
  </conditionalFormatting>
  <conditionalFormatting sqref="E197">
    <cfRule type="containsText" dxfId="941" priority="2182" operator="containsText" text="Venmo">
      <formula>NOT(ISERROR(SEARCH("Venmo",E197)))</formula>
    </cfRule>
  </conditionalFormatting>
  <conditionalFormatting sqref="H197">
    <cfRule type="duplicateValues" dxfId="940" priority="2184"/>
  </conditionalFormatting>
  <conditionalFormatting sqref="E197">
    <cfRule type="containsText" dxfId="939" priority="2181" operator="containsText" text="PAY PAL">
      <formula>NOT(ISERROR(SEARCH("PAY PAL",E197)))</formula>
    </cfRule>
  </conditionalFormatting>
  <conditionalFormatting sqref="F196">
    <cfRule type="containsText" dxfId="938" priority="2177" operator="containsText" text="YES">
      <formula>NOT(ISERROR(SEARCH("YES",F196)))</formula>
    </cfRule>
  </conditionalFormatting>
  <conditionalFormatting sqref="E196">
    <cfRule type="containsText" dxfId="937" priority="2176" operator="containsText" text="Venmo">
      <formula>NOT(ISERROR(SEARCH("Venmo",E196)))</formula>
    </cfRule>
  </conditionalFormatting>
  <conditionalFormatting sqref="H196">
    <cfRule type="duplicateValues" dxfId="936" priority="2178"/>
  </conditionalFormatting>
  <conditionalFormatting sqref="E196">
    <cfRule type="containsText" dxfId="935" priority="2175" operator="containsText" text="PAY PAL">
      <formula>NOT(ISERROR(SEARCH("PAY PAL",E196)))</formula>
    </cfRule>
  </conditionalFormatting>
  <conditionalFormatting sqref="F195">
    <cfRule type="containsText" dxfId="934" priority="2171" operator="containsText" text="YES">
      <formula>NOT(ISERROR(SEARCH("YES",F195)))</formula>
    </cfRule>
  </conditionalFormatting>
  <conditionalFormatting sqref="E195">
    <cfRule type="containsText" dxfId="933" priority="2170" operator="containsText" text="Venmo">
      <formula>NOT(ISERROR(SEARCH("Venmo",E195)))</formula>
    </cfRule>
  </conditionalFormatting>
  <conditionalFormatting sqref="H195">
    <cfRule type="duplicateValues" dxfId="932" priority="2172"/>
  </conditionalFormatting>
  <conditionalFormatting sqref="E195">
    <cfRule type="containsText" dxfId="931" priority="2169" operator="containsText" text="PAY PAL">
      <formula>NOT(ISERROR(SEARCH("PAY PAL",E195)))</formula>
    </cfRule>
  </conditionalFormatting>
  <conditionalFormatting sqref="F194">
    <cfRule type="containsText" dxfId="930" priority="2165" operator="containsText" text="YES">
      <formula>NOT(ISERROR(SEARCH("YES",F194)))</formula>
    </cfRule>
  </conditionalFormatting>
  <conditionalFormatting sqref="E194">
    <cfRule type="containsText" dxfId="929" priority="2164" operator="containsText" text="Venmo">
      <formula>NOT(ISERROR(SEARCH("Venmo",E194)))</formula>
    </cfRule>
  </conditionalFormatting>
  <conditionalFormatting sqref="H194">
    <cfRule type="duplicateValues" dxfId="928" priority="2166"/>
  </conditionalFormatting>
  <conditionalFormatting sqref="E194">
    <cfRule type="containsText" dxfId="927" priority="2163" operator="containsText" text="PAY PAL">
      <formula>NOT(ISERROR(SEARCH("PAY PAL",E194)))</formula>
    </cfRule>
  </conditionalFormatting>
  <conditionalFormatting sqref="F193">
    <cfRule type="containsText" dxfId="926" priority="2159" operator="containsText" text="YES">
      <formula>NOT(ISERROR(SEARCH("YES",F193)))</formula>
    </cfRule>
  </conditionalFormatting>
  <conditionalFormatting sqref="E193">
    <cfRule type="containsText" dxfId="925" priority="2158" operator="containsText" text="Venmo">
      <formula>NOT(ISERROR(SEARCH("Venmo",E193)))</formula>
    </cfRule>
  </conditionalFormatting>
  <conditionalFormatting sqref="H193">
    <cfRule type="duplicateValues" dxfId="924" priority="2160"/>
  </conditionalFormatting>
  <conditionalFormatting sqref="E193">
    <cfRule type="containsText" dxfId="923" priority="2157" operator="containsText" text="PAY PAL">
      <formula>NOT(ISERROR(SEARCH("PAY PAL",E193)))</formula>
    </cfRule>
  </conditionalFormatting>
  <conditionalFormatting sqref="F192">
    <cfRule type="containsText" dxfId="922" priority="2153" operator="containsText" text="YES">
      <formula>NOT(ISERROR(SEARCH("YES",F192)))</formula>
    </cfRule>
  </conditionalFormatting>
  <conditionalFormatting sqref="E192">
    <cfRule type="containsText" dxfId="921" priority="2152" operator="containsText" text="Venmo">
      <formula>NOT(ISERROR(SEARCH("Venmo",E192)))</formula>
    </cfRule>
  </conditionalFormatting>
  <conditionalFormatting sqref="H192">
    <cfRule type="duplicateValues" dxfId="920" priority="2154"/>
  </conditionalFormatting>
  <conditionalFormatting sqref="E192">
    <cfRule type="containsText" dxfId="919" priority="2151" operator="containsText" text="PAY PAL">
      <formula>NOT(ISERROR(SEARCH("PAY PAL",E192)))</formula>
    </cfRule>
  </conditionalFormatting>
  <conditionalFormatting sqref="F191">
    <cfRule type="containsText" dxfId="918" priority="2147" operator="containsText" text="YES">
      <formula>NOT(ISERROR(SEARCH("YES",F191)))</formula>
    </cfRule>
  </conditionalFormatting>
  <conditionalFormatting sqref="E191">
    <cfRule type="containsText" dxfId="917" priority="2146" operator="containsText" text="Venmo">
      <formula>NOT(ISERROR(SEARCH("Venmo",E191)))</formula>
    </cfRule>
  </conditionalFormatting>
  <conditionalFormatting sqref="H191">
    <cfRule type="duplicateValues" dxfId="916" priority="2148"/>
  </conditionalFormatting>
  <conditionalFormatting sqref="E191">
    <cfRule type="containsText" dxfId="915" priority="2145" operator="containsText" text="PAY PAL">
      <formula>NOT(ISERROR(SEARCH("PAY PAL",E191)))</formula>
    </cfRule>
  </conditionalFormatting>
  <conditionalFormatting sqref="F190">
    <cfRule type="containsText" dxfId="914" priority="2141" operator="containsText" text="YES">
      <formula>NOT(ISERROR(SEARCH("YES",F190)))</formula>
    </cfRule>
  </conditionalFormatting>
  <conditionalFormatting sqref="E190">
    <cfRule type="containsText" dxfId="913" priority="2140" operator="containsText" text="Venmo">
      <formula>NOT(ISERROR(SEARCH("Venmo",E190)))</formula>
    </cfRule>
  </conditionalFormatting>
  <conditionalFormatting sqref="H190">
    <cfRule type="duplicateValues" dxfId="912" priority="2142"/>
  </conditionalFormatting>
  <conditionalFormatting sqref="E190">
    <cfRule type="containsText" dxfId="911" priority="2139" operator="containsText" text="PAY PAL">
      <formula>NOT(ISERROR(SEARCH("PAY PAL",E190)))</formula>
    </cfRule>
  </conditionalFormatting>
  <conditionalFormatting sqref="F189">
    <cfRule type="containsText" dxfId="910" priority="2135" operator="containsText" text="YES">
      <formula>NOT(ISERROR(SEARCH("YES",F189)))</formula>
    </cfRule>
  </conditionalFormatting>
  <conditionalFormatting sqref="E189">
    <cfRule type="containsText" dxfId="909" priority="2134" operator="containsText" text="Venmo">
      <formula>NOT(ISERROR(SEARCH("Venmo",E189)))</formula>
    </cfRule>
  </conditionalFormatting>
  <conditionalFormatting sqref="H189">
    <cfRule type="duplicateValues" dxfId="908" priority="2136"/>
  </conditionalFormatting>
  <conditionalFormatting sqref="E189">
    <cfRule type="containsText" dxfId="907" priority="2133" operator="containsText" text="PAY PAL">
      <formula>NOT(ISERROR(SEARCH("PAY PAL",E189)))</formula>
    </cfRule>
  </conditionalFormatting>
  <conditionalFormatting sqref="F188">
    <cfRule type="containsText" dxfId="906" priority="2129" operator="containsText" text="YES">
      <formula>NOT(ISERROR(SEARCH("YES",F188)))</formula>
    </cfRule>
  </conditionalFormatting>
  <conditionalFormatting sqref="E188">
    <cfRule type="containsText" dxfId="905" priority="2128" operator="containsText" text="Venmo">
      <formula>NOT(ISERROR(SEARCH("Venmo",E188)))</formula>
    </cfRule>
  </conditionalFormatting>
  <conditionalFormatting sqref="H188">
    <cfRule type="duplicateValues" dxfId="904" priority="2130"/>
  </conditionalFormatting>
  <conditionalFormatting sqref="E188">
    <cfRule type="containsText" dxfId="903" priority="2127" operator="containsText" text="PAY PAL">
      <formula>NOT(ISERROR(SEARCH("PAY PAL",E188)))</formula>
    </cfRule>
  </conditionalFormatting>
  <conditionalFormatting sqref="F187">
    <cfRule type="containsText" dxfId="902" priority="2123" operator="containsText" text="YES">
      <formula>NOT(ISERROR(SEARCH("YES",F187)))</formula>
    </cfRule>
  </conditionalFormatting>
  <conditionalFormatting sqref="E187">
    <cfRule type="containsText" dxfId="901" priority="2122" operator="containsText" text="Venmo">
      <formula>NOT(ISERROR(SEARCH("Venmo",E187)))</formula>
    </cfRule>
  </conditionalFormatting>
  <conditionalFormatting sqref="H187">
    <cfRule type="duplicateValues" dxfId="900" priority="2124"/>
  </conditionalFormatting>
  <conditionalFormatting sqref="E187">
    <cfRule type="containsText" dxfId="899" priority="2121" operator="containsText" text="PAY PAL">
      <formula>NOT(ISERROR(SEARCH("PAY PAL",E187)))</formula>
    </cfRule>
  </conditionalFormatting>
  <conditionalFormatting sqref="F186">
    <cfRule type="containsText" dxfId="898" priority="2117" operator="containsText" text="YES">
      <formula>NOT(ISERROR(SEARCH("YES",F186)))</formula>
    </cfRule>
  </conditionalFormatting>
  <conditionalFormatting sqref="E186">
    <cfRule type="containsText" dxfId="897" priority="2116" operator="containsText" text="Venmo">
      <formula>NOT(ISERROR(SEARCH("Venmo",E186)))</formula>
    </cfRule>
  </conditionalFormatting>
  <conditionalFormatting sqref="H186">
    <cfRule type="duplicateValues" dxfId="896" priority="2118"/>
  </conditionalFormatting>
  <conditionalFormatting sqref="E186">
    <cfRule type="containsText" dxfId="895" priority="2115" operator="containsText" text="PAY PAL">
      <formula>NOT(ISERROR(SEARCH("PAY PAL",E186)))</formula>
    </cfRule>
  </conditionalFormatting>
  <conditionalFormatting sqref="F185">
    <cfRule type="containsText" dxfId="894" priority="2111" operator="containsText" text="YES">
      <formula>NOT(ISERROR(SEARCH("YES",F185)))</formula>
    </cfRule>
  </conditionalFormatting>
  <conditionalFormatting sqref="E185">
    <cfRule type="containsText" dxfId="893" priority="2110" operator="containsText" text="Venmo">
      <formula>NOT(ISERROR(SEARCH("Venmo",E185)))</formula>
    </cfRule>
  </conditionalFormatting>
  <conditionalFormatting sqref="H185">
    <cfRule type="duplicateValues" dxfId="892" priority="2112"/>
  </conditionalFormatting>
  <conditionalFormatting sqref="E185">
    <cfRule type="containsText" dxfId="891" priority="2109" operator="containsText" text="PAY PAL">
      <formula>NOT(ISERROR(SEARCH("PAY PAL",E185)))</formula>
    </cfRule>
  </conditionalFormatting>
  <conditionalFormatting sqref="F184">
    <cfRule type="containsText" dxfId="890" priority="2105" operator="containsText" text="YES">
      <formula>NOT(ISERROR(SEARCH("YES",F184)))</formula>
    </cfRule>
  </conditionalFormatting>
  <conditionalFormatting sqref="E184">
    <cfRule type="containsText" dxfId="889" priority="2104" operator="containsText" text="Venmo">
      <formula>NOT(ISERROR(SEARCH("Venmo",E184)))</formula>
    </cfRule>
  </conditionalFormatting>
  <conditionalFormatting sqref="H184">
    <cfRule type="duplicateValues" dxfId="888" priority="2106"/>
  </conditionalFormatting>
  <conditionalFormatting sqref="E184">
    <cfRule type="containsText" dxfId="887" priority="2103" operator="containsText" text="PAY PAL">
      <formula>NOT(ISERROR(SEARCH("PAY PAL",E184)))</formula>
    </cfRule>
  </conditionalFormatting>
  <conditionalFormatting sqref="F183">
    <cfRule type="containsText" dxfId="886" priority="2099" operator="containsText" text="YES">
      <formula>NOT(ISERROR(SEARCH("YES",F183)))</formula>
    </cfRule>
  </conditionalFormatting>
  <conditionalFormatting sqref="E183">
    <cfRule type="containsText" dxfId="885" priority="2098" operator="containsText" text="Venmo">
      <formula>NOT(ISERROR(SEARCH("Venmo",E183)))</formula>
    </cfRule>
  </conditionalFormatting>
  <conditionalFormatting sqref="H183">
    <cfRule type="duplicateValues" dxfId="884" priority="2100"/>
  </conditionalFormatting>
  <conditionalFormatting sqref="E183">
    <cfRule type="containsText" dxfId="883" priority="2097" operator="containsText" text="PAY PAL">
      <formula>NOT(ISERROR(SEARCH("PAY PAL",E183)))</formula>
    </cfRule>
  </conditionalFormatting>
  <conditionalFormatting sqref="F182">
    <cfRule type="containsText" dxfId="882" priority="2093" operator="containsText" text="YES">
      <formula>NOT(ISERROR(SEARCH("YES",F182)))</formula>
    </cfRule>
  </conditionalFormatting>
  <conditionalFormatting sqref="E182">
    <cfRule type="containsText" dxfId="881" priority="2092" operator="containsText" text="Venmo">
      <formula>NOT(ISERROR(SEARCH("Venmo",E182)))</formula>
    </cfRule>
  </conditionalFormatting>
  <conditionalFormatting sqref="H182">
    <cfRule type="duplicateValues" dxfId="880" priority="2094"/>
  </conditionalFormatting>
  <conditionalFormatting sqref="E182">
    <cfRule type="containsText" dxfId="879" priority="2091" operator="containsText" text="PAY PAL">
      <formula>NOT(ISERROR(SEARCH("PAY PAL",E182)))</formula>
    </cfRule>
  </conditionalFormatting>
  <conditionalFormatting sqref="F181">
    <cfRule type="containsText" dxfId="878" priority="2087" operator="containsText" text="YES">
      <formula>NOT(ISERROR(SEARCH("YES",F181)))</formula>
    </cfRule>
  </conditionalFormatting>
  <conditionalFormatting sqref="E181">
    <cfRule type="containsText" dxfId="877" priority="2086" operator="containsText" text="Venmo">
      <formula>NOT(ISERROR(SEARCH("Venmo",E181)))</formula>
    </cfRule>
  </conditionalFormatting>
  <conditionalFormatting sqref="H181">
    <cfRule type="duplicateValues" dxfId="876" priority="2088"/>
  </conditionalFormatting>
  <conditionalFormatting sqref="E181">
    <cfRule type="containsText" dxfId="875" priority="2085" operator="containsText" text="PAY PAL">
      <formula>NOT(ISERROR(SEARCH("PAY PAL",E181)))</formula>
    </cfRule>
  </conditionalFormatting>
  <conditionalFormatting sqref="F180">
    <cfRule type="containsText" dxfId="874" priority="2081" operator="containsText" text="YES">
      <formula>NOT(ISERROR(SEARCH("YES",F180)))</formula>
    </cfRule>
  </conditionalFormatting>
  <conditionalFormatting sqref="E180">
    <cfRule type="containsText" dxfId="873" priority="2080" operator="containsText" text="Venmo">
      <formula>NOT(ISERROR(SEARCH("Venmo",E180)))</formula>
    </cfRule>
  </conditionalFormatting>
  <conditionalFormatting sqref="H180">
    <cfRule type="duplicateValues" dxfId="872" priority="2082"/>
  </conditionalFormatting>
  <conditionalFormatting sqref="E180">
    <cfRule type="containsText" dxfId="871" priority="2079" operator="containsText" text="PAY PAL">
      <formula>NOT(ISERROR(SEARCH("PAY PAL",E180)))</formula>
    </cfRule>
  </conditionalFormatting>
  <conditionalFormatting sqref="F179">
    <cfRule type="containsText" dxfId="870" priority="2075" operator="containsText" text="YES">
      <formula>NOT(ISERROR(SEARCH("YES",F179)))</formula>
    </cfRule>
  </conditionalFormatting>
  <conditionalFormatting sqref="E179">
    <cfRule type="containsText" dxfId="869" priority="2074" operator="containsText" text="Venmo">
      <formula>NOT(ISERROR(SEARCH("Venmo",E179)))</formula>
    </cfRule>
  </conditionalFormatting>
  <conditionalFormatting sqref="H179">
    <cfRule type="duplicateValues" dxfId="868" priority="2076"/>
  </conditionalFormatting>
  <conditionalFormatting sqref="E179">
    <cfRule type="containsText" dxfId="867" priority="2073" operator="containsText" text="PAY PAL">
      <formula>NOT(ISERROR(SEARCH("PAY PAL",E179)))</formula>
    </cfRule>
  </conditionalFormatting>
  <conditionalFormatting sqref="F178">
    <cfRule type="containsText" dxfId="866" priority="2069" operator="containsText" text="YES">
      <formula>NOT(ISERROR(SEARCH("YES",F178)))</formula>
    </cfRule>
  </conditionalFormatting>
  <conditionalFormatting sqref="E178">
    <cfRule type="containsText" dxfId="865" priority="2068" operator="containsText" text="Venmo">
      <formula>NOT(ISERROR(SEARCH("Venmo",E178)))</formula>
    </cfRule>
  </conditionalFormatting>
  <conditionalFormatting sqref="H178">
    <cfRule type="duplicateValues" dxfId="864" priority="2070"/>
  </conditionalFormatting>
  <conditionalFormatting sqref="E178">
    <cfRule type="containsText" dxfId="863" priority="2067" operator="containsText" text="PAY PAL">
      <formula>NOT(ISERROR(SEARCH("PAY PAL",E178)))</formula>
    </cfRule>
  </conditionalFormatting>
  <conditionalFormatting sqref="F177">
    <cfRule type="containsText" dxfId="862" priority="2063" operator="containsText" text="YES">
      <formula>NOT(ISERROR(SEARCH("YES",F177)))</formula>
    </cfRule>
  </conditionalFormatting>
  <conditionalFormatting sqref="E177">
    <cfRule type="containsText" dxfId="861" priority="2062" operator="containsText" text="Venmo">
      <formula>NOT(ISERROR(SEARCH("Venmo",E177)))</formula>
    </cfRule>
  </conditionalFormatting>
  <conditionalFormatting sqref="H177">
    <cfRule type="duplicateValues" dxfId="860" priority="2064"/>
  </conditionalFormatting>
  <conditionalFormatting sqref="E177">
    <cfRule type="containsText" dxfId="859" priority="2061" operator="containsText" text="PAY PAL">
      <formula>NOT(ISERROR(SEARCH("PAY PAL",E177)))</formula>
    </cfRule>
  </conditionalFormatting>
  <conditionalFormatting sqref="F176">
    <cfRule type="containsText" dxfId="858" priority="2057" operator="containsText" text="YES">
      <formula>NOT(ISERROR(SEARCH("YES",F176)))</formula>
    </cfRule>
  </conditionalFormatting>
  <conditionalFormatting sqref="E176">
    <cfRule type="containsText" dxfId="857" priority="2056" operator="containsText" text="Venmo">
      <formula>NOT(ISERROR(SEARCH("Venmo",E176)))</formula>
    </cfRule>
  </conditionalFormatting>
  <conditionalFormatting sqref="H176">
    <cfRule type="duplicateValues" dxfId="856" priority="2058"/>
  </conditionalFormatting>
  <conditionalFormatting sqref="E176">
    <cfRule type="containsText" dxfId="855" priority="2055" operator="containsText" text="PAY PAL">
      <formula>NOT(ISERROR(SEARCH("PAY PAL",E176)))</formula>
    </cfRule>
  </conditionalFormatting>
  <conditionalFormatting sqref="F175">
    <cfRule type="containsText" dxfId="854" priority="2051" operator="containsText" text="YES">
      <formula>NOT(ISERROR(SEARCH("YES",F175)))</formula>
    </cfRule>
  </conditionalFormatting>
  <conditionalFormatting sqref="E175">
    <cfRule type="containsText" dxfId="853" priority="2050" operator="containsText" text="Venmo">
      <formula>NOT(ISERROR(SEARCH("Venmo",E175)))</formula>
    </cfRule>
  </conditionalFormatting>
  <conditionalFormatting sqref="H175">
    <cfRule type="duplicateValues" dxfId="852" priority="2052"/>
  </conditionalFormatting>
  <conditionalFormatting sqref="E175">
    <cfRule type="containsText" dxfId="851" priority="2049" operator="containsText" text="PAY PAL">
      <formula>NOT(ISERROR(SEARCH("PAY PAL",E175)))</formula>
    </cfRule>
  </conditionalFormatting>
  <conditionalFormatting sqref="F174">
    <cfRule type="containsText" dxfId="850" priority="2045" operator="containsText" text="YES">
      <formula>NOT(ISERROR(SEARCH("YES",F174)))</formula>
    </cfRule>
  </conditionalFormatting>
  <conditionalFormatting sqref="E174">
    <cfRule type="containsText" dxfId="849" priority="2044" operator="containsText" text="Venmo">
      <formula>NOT(ISERROR(SEARCH("Venmo",E174)))</formula>
    </cfRule>
  </conditionalFormatting>
  <conditionalFormatting sqref="H174">
    <cfRule type="duplicateValues" dxfId="848" priority="2046"/>
  </conditionalFormatting>
  <conditionalFormatting sqref="E174">
    <cfRule type="containsText" dxfId="847" priority="2043" operator="containsText" text="PAY PAL">
      <formula>NOT(ISERROR(SEARCH("PAY PAL",E174)))</formula>
    </cfRule>
  </conditionalFormatting>
  <conditionalFormatting sqref="F173">
    <cfRule type="containsText" dxfId="846" priority="2039" operator="containsText" text="YES">
      <formula>NOT(ISERROR(SEARCH("YES",F173)))</formula>
    </cfRule>
  </conditionalFormatting>
  <conditionalFormatting sqref="E173">
    <cfRule type="containsText" dxfId="845" priority="2038" operator="containsText" text="Venmo">
      <formula>NOT(ISERROR(SEARCH("Venmo",E173)))</formula>
    </cfRule>
  </conditionalFormatting>
  <conditionalFormatting sqref="H173">
    <cfRule type="duplicateValues" dxfId="844" priority="2040"/>
  </conditionalFormatting>
  <conditionalFormatting sqref="E173">
    <cfRule type="containsText" dxfId="843" priority="2037" operator="containsText" text="PAY PAL">
      <formula>NOT(ISERROR(SEARCH("PAY PAL",E173)))</formula>
    </cfRule>
  </conditionalFormatting>
  <conditionalFormatting sqref="F172">
    <cfRule type="containsText" dxfId="842" priority="2033" operator="containsText" text="YES">
      <formula>NOT(ISERROR(SEARCH("YES",F172)))</formula>
    </cfRule>
  </conditionalFormatting>
  <conditionalFormatting sqref="E172">
    <cfRule type="containsText" dxfId="841" priority="2032" operator="containsText" text="Venmo">
      <formula>NOT(ISERROR(SEARCH("Venmo",E172)))</formula>
    </cfRule>
  </conditionalFormatting>
  <conditionalFormatting sqref="H172">
    <cfRule type="duplicateValues" dxfId="840" priority="2034"/>
  </conditionalFormatting>
  <conditionalFormatting sqref="E172">
    <cfRule type="containsText" dxfId="839" priority="2031" operator="containsText" text="PAY PAL">
      <formula>NOT(ISERROR(SEARCH("PAY PAL",E172)))</formula>
    </cfRule>
  </conditionalFormatting>
  <conditionalFormatting sqref="F171">
    <cfRule type="containsText" dxfId="838" priority="2027" operator="containsText" text="YES">
      <formula>NOT(ISERROR(SEARCH("YES",F171)))</formula>
    </cfRule>
  </conditionalFormatting>
  <conditionalFormatting sqref="E171">
    <cfRule type="containsText" dxfId="837" priority="2026" operator="containsText" text="Venmo">
      <formula>NOT(ISERROR(SEARCH("Venmo",E171)))</formula>
    </cfRule>
  </conditionalFormatting>
  <conditionalFormatting sqref="H171">
    <cfRule type="duplicateValues" dxfId="836" priority="2028"/>
  </conditionalFormatting>
  <conditionalFormatting sqref="E171">
    <cfRule type="containsText" dxfId="835" priority="2025" operator="containsText" text="PAY PAL">
      <formula>NOT(ISERROR(SEARCH("PAY PAL",E171)))</formula>
    </cfRule>
  </conditionalFormatting>
  <conditionalFormatting sqref="F170">
    <cfRule type="containsText" dxfId="834" priority="2021" operator="containsText" text="YES">
      <formula>NOT(ISERROR(SEARCH("YES",F170)))</formula>
    </cfRule>
  </conditionalFormatting>
  <conditionalFormatting sqref="E170">
    <cfRule type="containsText" dxfId="833" priority="2020" operator="containsText" text="Venmo">
      <formula>NOT(ISERROR(SEARCH("Venmo",E170)))</formula>
    </cfRule>
  </conditionalFormatting>
  <conditionalFormatting sqref="H170">
    <cfRule type="duplicateValues" dxfId="832" priority="2022"/>
  </conditionalFormatting>
  <conditionalFormatting sqref="E170">
    <cfRule type="containsText" dxfId="831" priority="2019" operator="containsText" text="PAY PAL">
      <formula>NOT(ISERROR(SEARCH("PAY PAL",E170)))</formula>
    </cfRule>
  </conditionalFormatting>
  <conditionalFormatting sqref="F169">
    <cfRule type="containsText" dxfId="830" priority="2015" operator="containsText" text="YES">
      <formula>NOT(ISERROR(SEARCH("YES",F169)))</formula>
    </cfRule>
  </conditionalFormatting>
  <conditionalFormatting sqref="E169">
    <cfRule type="containsText" dxfId="829" priority="2014" operator="containsText" text="Venmo">
      <formula>NOT(ISERROR(SEARCH("Venmo",E169)))</formula>
    </cfRule>
  </conditionalFormatting>
  <conditionalFormatting sqref="H169">
    <cfRule type="duplicateValues" dxfId="828" priority="2016"/>
  </conditionalFormatting>
  <conditionalFormatting sqref="E169">
    <cfRule type="containsText" dxfId="827" priority="2013" operator="containsText" text="PAY PAL">
      <formula>NOT(ISERROR(SEARCH("PAY PAL",E169)))</formula>
    </cfRule>
  </conditionalFormatting>
  <conditionalFormatting sqref="F168">
    <cfRule type="containsText" dxfId="826" priority="2009" operator="containsText" text="YES">
      <formula>NOT(ISERROR(SEARCH("YES",F168)))</formula>
    </cfRule>
  </conditionalFormatting>
  <conditionalFormatting sqref="E168">
    <cfRule type="containsText" dxfId="825" priority="2008" operator="containsText" text="Venmo">
      <formula>NOT(ISERROR(SEARCH("Venmo",E168)))</formula>
    </cfRule>
  </conditionalFormatting>
  <conditionalFormatting sqref="H168">
    <cfRule type="duplicateValues" dxfId="824" priority="2010"/>
  </conditionalFormatting>
  <conditionalFormatting sqref="E168">
    <cfRule type="containsText" dxfId="823" priority="2007" operator="containsText" text="PAY PAL">
      <formula>NOT(ISERROR(SEARCH("PAY PAL",E168)))</formula>
    </cfRule>
  </conditionalFormatting>
  <conditionalFormatting sqref="F167">
    <cfRule type="containsText" dxfId="822" priority="2003" operator="containsText" text="YES">
      <formula>NOT(ISERROR(SEARCH("YES",F167)))</formula>
    </cfRule>
  </conditionalFormatting>
  <conditionalFormatting sqref="E167">
    <cfRule type="containsText" dxfId="821" priority="2002" operator="containsText" text="Venmo">
      <formula>NOT(ISERROR(SEARCH("Venmo",E167)))</formula>
    </cfRule>
  </conditionalFormatting>
  <conditionalFormatting sqref="H167">
    <cfRule type="duplicateValues" dxfId="820" priority="2004"/>
  </conditionalFormatting>
  <conditionalFormatting sqref="E167">
    <cfRule type="containsText" dxfId="819" priority="2001" operator="containsText" text="PAY PAL">
      <formula>NOT(ISERROR(SEARCH("PAY PAL",E167)))</formula>
    </cfRule>
  </conditionalFormatting>
  <conditionalFormatting sqref="F166">
    <cfRule type="containsText" dxfId="818" priority="1997" operator="containsText" text="YES">
      <formula>NOT(ISERROR(SEARCH("YES",F166)))</formula>
    </cfRule>
  </conditionalFormatting>
  <conditionalFormatting sqref="E166">
    <cfRule type="containsText" dxfId="817" priority="1996" operator="containsText" text="Venmo">
      <formula>NOT(ISERROR(SEARCH("Venmo",E166)))</formula>
    </cfRule>
  </conditionalFormatting>
  <conditionalFormatting sqref="H166">
    <cfRule type="duplicateValues" dxfId="816" priority="1998"/>
  </conditionalFormatting>
  <conditionalFormatting sqref="E166">
    <cfRule type="containsText" dxfId="815" priority="1995" operator="containsText" text="PAY PAL">
      <formula>NOT(ISERROR(SEARCH("PAY PAL",E166)))</formula>
    </cfRule>
  </conditionalFormatting>
  <conditionalFormatting sqref="F165">
    <cfRule type="containsText" dxfId="814" priority="1991" operator="containsText" text="YES">
      <formula>NOT(ISERROR(SEARCH("YES",F165)))</formula>
    </cfRule>
  </conditionalFormatting>
  <conditionalFormatting sqref="E165">
    <cfRule type="containsText" dxfId="813" priority="1990" operator="containsText" text="Venmo">
      <formula>NOT(ISERROR(SEARCH("Venmo",E165)))</formula>
    </cfRule>
  </conditionalFormatting>
  <conditionalFormatting sqref="H165">
    <cfRule type="duplicateValues" dxfId="812" priority="1992"/>
  </conditionalFormatting>
  <conditionalFormatting sqref="E165">
    <cfRule type="containsText" dxfId="811" priority="1989" operator="containsText" text="PAY PAL">
      <formula>NOT(ISERROR(SEARCH("PAY PAL",E165)))</formula>
    </cfRule>
  </conditionalFormatting>
  <conditionalFormatting sqref="F164">
    <cfRule type="containsText" dxfId="810" priority="1985" operator="containsText" text="YES">
      <formula>NOT(ISERROR(SEARCH("YES",F164)))</formula>
    </cfRule>
  </conditionalFormatting>
  <conditionalFormatting sqref="E164">
    <cfRule type="containsText" dxfId="809" priority="1984" operator="containsText" text="Venmo">
      <formula>NOT(ISERROR(SEARCH("Venmo",E164)))</formula>
    </cfRule>
  </conditionalFormatting>
  <conditionalFormatting sqref="H164">
    <cfRule type="duplicateValues" dxfId="808" priority="1986"/>
  </conditionalFormatting>
  <conditionalFormatting sqref="E164">
    <cfRule type="containsText" dxfId="807" priority="1983" operator="containsText" text="PAY PAL">
      <formula>NOT(ISERROR(SEARCH("PAY PAL",E164)))</formula>
    </cfRule>
  </conditionalFormatting>
  <conditionalFormatting sqref="F163">
    <cfRule type="containsText" dxfId="806" priority="1979" operator="containsText" text="YES">
      <formula>NOT(ISERROR(SEARCH("YES",F163)))</formula>
    </cfRule>
  </conditionalFormatting>
  <conditionalFormatting sqref="E163">
    <cfRule type="containsText" dxfId="805" priority="1978" operator="containsText" text="Venmo">
      <formula>NOT(ISERROR(SEARCH("Venmo",E163)))</formula>
    </cfRule>
  </conditionalFormatting>
  <conditionalFormatting sqref="H163">
    <cfRule type="duplicateValues" dxfId="804" priority="1980"/>
  </conditionalFormatting>
  <conditionalFormatting sqref="E163">
    <cfRule type="containsText" dxfId="803" priority="1977" operator="containsText" text="PAY PAL">
      <formula>NOT(ISERROR(SEARCH("PAY PAL",E163)))</formula>
    </cfRule>
  </conditionalFormatting>
  <conditionalFormatting sqref="F162">
    <cfRule type="containsText" dxfId="802" priority="1973" operator="containsText" text="YES">
      <formula>NOT(ISERROR(SEARCH("YES",F162)))</formula>
    </cfRule>
  </conditionalFormatting>
  <conditionalFormatting sqref="E162">
    <cfRule type="containsText" dxfId="801" priority="1972" operator="containsText" text="Venmo">
      <formula>NOT(ISERROR(SEARCH("Venmo",E162)))</formula>
    </cfRule>
  </conditionalFormatting>
  <conditionalFormatting sqref="H162">
    <cfRule type="duplicateValues" dxfId="800" priority="1974"/>
  </conditionalFormatting>
  <conditionalFormatting sqref="E162">
    <cfRule type="containsText" dxfId="799" priority="1971" operator="containsText" text="PAY PAL">
      <formula>NOT(ISERROR(SEARCH("PAY PAL",E162)))</formula>
    </cfRule>
  </conditionalFormatting>
  <conditionalFormatting sqref="F161">
    <cfRule type="containsText" dxfId="798" priority="1967" operator="containsText" text="YES">
      <formula>NOT(ISERROR(SEARCH("YES",F161)))</formula>
    </cfRule>
  </conditionalFormatting>
  <conditionalFormatting sqref="E161">
    <cfRule type="containsText" dxfId="797" priority="1966" operator="containsText" text="Venmo">
      <formula>NOT(ISERROR(SEARCH("Venmo",E161)))</formula>
    </cfRule>
  </conditionalFormatting>
  <conditionalFormatting sqref="H161">
    <cfRule type="duplicateValues" dxfId="796" priority="1968"/>
  </conditionalFormatting>
  <conditionalFormatting sqref="E161">
    <cfRule type="containsText" dxfId="795" priority="1965" operator="containsText" text="PAY PAL">
      <formula>NOT(ISERROR(SEARCH("PAY PAL",E161)))</formula>
    </cfRule>
  </conditionalFormatting>
  <conditionalFormatting sqref="F160">
    <cfRule type="containsText" dxfId="794" priority="1961" operator="containsText" text="YES">
      <formula>NOT(ISERROR(SEARCH("YES",F160)))</formula>
    </cfRule>
  </conditionalFormatting>
  <conditionalFormatting sqref="E160">
    <cfRule type="containsText" dxfId="793" priority="1960" operator="containsText" text="Venmo">
      <formula>NOT(ISERROR(SEARCH("Venmo",E160)))</formula>
    </cfRule>
  </conditionalFormatting>
  <conditionalFormatting sqref="H160">
    <cfRule type="duplicateValues" dxfId="792" priority="1962"/>
  </conditionalFormatting>
  <conditionalFormatting sqref="E160">
    <cfRule type="containsText" dxfId="791" priority="1959" operator="containsText" text="PAY PAL">
      <formula>NOT(ISERROR(SEARCH("PAY PAL",E160)))</formula>
    </cfRule>
  </conditionalFormatting>
  <conditionalFormatting sqref="F159">
    <cfRule type="containsText" dxfId="790" priority="1955" operator="containsText" text="YES">
      <formula>NOT(ISERROR(SEARCH("YES",F159)))</formula>
    </cfRule>
  </conditionalFormatting>
  <conditionalFormatting sqref="E159">
    <cfRule type="containsText" dxfId="789" priority="1954" operator="containsText" text="Venmo">
      <formula>NOT(ISERROR(SEARCH("Venmo",E159)))</formula>
    </cfRule>
  </conditionalFormatting>
  <conditionalFormatting sqref="H159">
    <cfRule type="duplicateValues" dxfId="788" priority="1956"/>
  </conditionalFormatting>
  <conditionalFormatting sqref="E159">
    <cfRule type="containsText" dxfId="787" priority="1953" operator="containsText" text="PAY PAL">
      <formula>NOT(ISERROR(SEARCH("PAY PAL",E159)))</formula>
    </cfRule>
  </conditionalFormatting>
  <conditionalFormatting sqref="F158">
    <cfRule type="containsText" dxfId="786" priority="1949" operator="containsText" text="YES">
      <formula>NOT(ISERROR(SEARCH("YES",F158)))</formula>
    </cfRule>
  </conditionalFormatting>
  <conditionalFormatting sqref="E158">
    <cfRule type="containsText" dxfId="785" priority="1948" operator="containsText" text="Venmo">
      <formula>NOT(ISERROR(SEARCH("Venmo",E158)))</formula>
    </cfRule>
  </conditionalFormatting>
  <conditionalFormatting sqref="H158">
    <cfRule type="duplicateValues" dxfId="784" priority="1950"/>
  </conditionalFormatting>
  <conditionalFormatting sqref="E158">
    <cfRule type="containsText" dxfId="783" priority="1947" operator="containsText" text="PAY PAL">
      <formula>NOT(ISERROR(SEARCH("PAY PAL",E158)))</formula>
    </cfRule>
  </conditionalFormatting>
  <conditionalFormatting sqref="F157">
    <cfRule type="containsText" dxfId="782" priority="1943" operator="containsText" text="YES">
      <formula>NOT(ISERROR(SEARCH("YES",F157)))</formula>
    </cfRule>
  </conditionalFormatting>
  <conditionalFormatting sqref="E157">
    <cfRule type="containsText" dxfId="781" priority="1942" operator="containsText" text="Venmo">
      <formula>NOT(ISERROR(SEARCH("Venmo",E157)))</formula>
    </cfRule>
  </conditionalFormatting>
  <conditionalFormatting sqref="H157">
    <cfRule type="duplicateValues" dxfId="780" priority="1944"/>
  </conditionalFormatting>
  <conditionalFormatting sqref="E157">
    <cfRule type="containsText" dxfId="779" priority="1941" operator="containsText" text="PAY PAL">
      <formula>NOT(ISERROR(SEARCH("PAY PAL",E157)))</formula>
    </cfRule>
  </conditionalFormatting>
  <conditionalFormatting sqref="F156">
    <cfRule type="containsText" dxfId="778" priority="1937" operator="containsText" text="YES">
      <formula>NOT(ISERROR(SEARCH("YES",F156)))</formula>
    </cfRule>
  </conditionalFormatting>
  <conditionalFormatting sqref="E156">
    <cfRule type="containsText" dxfId="777" priority="1936" operator="containsText" text="Venmo">
      <formula>NOT(ISERROR(SEARCH("Venmo",E156)))</formula>
    </cfRule>
  </conditionalFormatting>
  <conditionalFormatting sqref="H156">
    <cfRule type="duplicateValues" dxfId="776" priority="1938"/>
  </conditionalFormatting>
  <conditionalFormatting sqref="E156">
    <cfRule type="containsText" dxfId="775" priority="1935" operator="containsText" text="PAY PAL">
      <formula>NOT(ISERROR(SEARCH("PAY PAL",E156)))</formula>
    </cfRule>
  </conditionalFormatting>
  <conditionalFormatting sqref="F155">
    <cfRule type="containsText" dxfId="774" priority="1931" operator="containsText" text="YES">
      <formula>NOT(ISERROR(SEARCH("YES",F155)))</formula>
    </cfRule>
  </conditionalFormatting>
  <conditionalFormatting sqref="E155">
    <cfRule type="containsText" dxfId="773" priority="1930" operator="containsText" text="Venmo">
      <formula>NOT(ISERROR(SEARCH("Venmo",E155)))</formula>
    </cfRule>
  </conditionalFormatting>
  <conditionalFormatting sqref="H155">
    <cfRule type="duplicateValues" dxfId="772" priority="1932"/>
  </conditionalFormatting>
  <conditionalFormatting sqref="E155">
    <cfRule type="containsText" dxfId="771" priority="1929" operator="containsText" text="PAY PAL">
      <formula>NOT(ISERROR(SEARCH("PAY PAL",E155)))</formula>
    </cfRule>
  </conditionalFormatting>
  <conditionalFormatting sqref="F154">
    <cfRule type="containsText" dxfId="770" priority="1925" operator="containsText" text="YES">
      <formula>NOT(ISERROR(SEARCH("YES",F154)))</formula>
    </cfRule>
  </conditionalFormatting>
  <conditionalFormatting sqref="E154">
    <cfRule type="containsText" dxfId="769" priority="1924" operator="containsText" text="Venmo">
      <formula>NOT(ISERROR(SEARCH("Venmo",E154)))</formula>
    </cfRule>
  </conditionalFormatting>
  <conditionalFormatting sqref="H154">
    <cfRule type="duplicateValues" dxfId="768" priority="1926"/>
  </conditionalFormatting>
  <conditionalFormatting sqref="E154">
    <cfRule type="containsText" dxfId="767" priority="1923" operator="containsText" text="PAY PAL">
      <formula>NOT(ISERROR(SEARCH("PAY PAL",E154)))</formula>
    </cfRule>
  </conditionalFormatting>
  <conditionalFormatting sqref="F153">
    <cfRule type="containsText" dxfId="766" priority="1913" operator="containsText" text="YES">
      <formula>NOT(ISERROR(SEARCH("YES",F153)))</formula>
    </cfRule>
  </conditionalFormatting>
  <conditionalFormatting sqref="E153">
    <cfRule type="containsText" dxfId="765" priority="1912" operator="containsText" text="Venmo">
      <formula>NOT(ISERROR(SEARCH("Venmo",E153)))</formula>
    </cfRule>
  </conditionalFormatting>
  <conditionalFormatting sqref="H153">
    <cfRule type="duplicateValues" dxfId="764" priority="1914"/>
  </conditionalFormatting>
  <conditionalFormatting sqref="E153">
    <cfRule type="containsText" dxfId="763" priority="1911" operator="containsText" text="PAY PAL">
      <formula>NOT(ISERROR(SEARCH("PAY PAL",E153)))</formula>
    </cfRule>
  </conditionalFormatting>
  <conditionalFormatting sqref="F152">
    <cfRule type="containsText" dxfId="762" priority="1907" operator="containsText" text="YES">
      <formula>NOT(ISERROR(SEARCH("YES",F152)))</formula>
    </cfRule>
  </conditionalFormatting>
  <conditionalFormatting sqref="E152">
    <cfRule type="containsText" dxfId="761" priority="1906" operator="containsText" text="Venmo">
      <formula>NOT(ISERROR(SEARCH("Venmo",E152)))</formula>
    </cfRule>
  </conditionalFormatting>
  <conditionalFormatting sqref="H152">
    <cfRule type="duplicateValues" dxfId="760" priority="1908"/>
  </conditionalFormatting>
  <conditionalFormatting sqref="E152">
    <cfRule type="containsText" dxfId="759" priority="1905" operator="containsText" text="PAY PAL">
      <formula>NOT(ISERROR(SEARCH("PAY PAL",E152)))</formula>
    </cfRule>
  </conditionalFormatting>
  <conditionalFormatting sqref="F151">
    <cfRule type="containsText" dxfId="758" priority="1901" operator="containsText" text="YES">
      <formula>NOT(ISERROR(SEARCH("YES",F151)))</formula>
    </cfRule>
  </conditionalFormatting>
  <conditionalFormatting sqref="E151">
    <cfRule type="containsText" dxfId="757" priority="1900" operator="containsText" text="Venmo">
      <formula>NOT(ISERROR(SEARCH("Venmo",E151)))</formula>
    </cfRule>
  </conditionalFormatting>
  <conditionalFormatting sqref="H151">
    <cfRule type="duplicateValues" dxfId="756" priority="1902"/>
  </conditionalFormatting>
  <conditionalFormatting sqref="E151">
    <cfRule type="containsText" dxfId="755" priority="1899" operator="containsText" text="PAY PAL">
      <formula>NOT(ISERROR(SEARCH("PAY PAL",E151)))</formula>
    </cfRule>
  </conditionalFormatting>
  <conditionalFormatting sqref="F150">
    <cfRule type="containsText" dxfId="754" priority="1895" operator="containsText" text="YES">
      <formula>NOT(ISERROR(SEARCH("YES",F150)))</formula>
    </cfRule>
  </conditionalFormatting>
  <conditionalFormatting sqref="E150">
    <cfRule type="containsText" dxfId="753" priority="1894" operator="containsText" text="Venmo">
      <formula>NOT(ISERROR(SEARCH("Venmo",E150)))</formula>
    </cfRule>
  </conditionalFormatting>
  <conditionalFormatting sqref="H150">
    <cfRule type="duplicateValues" dxfId="752" priority="1896"/>
  </conditionalFormatting>
  <conditionalFormatting sqref="E150">
    <cfRule type="containsText" dxfId="751" priority="1893" operator="containsText" text="PAY PAL">
      <formula>NOT(ISERROR(SEARCH("PAY PAL",E150)))</formula>
    </cfRule>
  </conditionalFormatting>
  <conditionalFormatting sqref="F149">
    <cfRule type="containsText" dxfId="750" priority="1889" operator="containsText" text="YES">
      <formula>NOT(ISERROR(SEARCH("YES",F149)))</formula>
    </cfRule>
  </conditionalFormatting>
  <conditionalFormatting sqref="E149">
    <cfRule type="containsText" dxfId="749" priority="1888" operator="containsText" text="Venmo">
      <formula>NOT(ISERROR(SEARCH("Venmo",E149)))</formula>
    </cfRule>
  </conditionalFormatting>
  <conditionalFormatting sqref="H149">
    <cfRule type="duplicateValues" dxfId="748" priority="1890"/>
  </conditionalFormatting>
  <conditionalFormatting sqref="E149">
    <cfRule type="containsText" dxfId="747" priority="1887" operator="containsText" text="PAY PAL">
      <formula>NOT(ISERROR(SEARCH("PAY PAL",E149)))</formula>
    </cfRule>
  </conditionalFormatting>
  <conditionalFormatting sqref="F148">
    <cfRule type="containsText" dxfId="746" priority="1883" operator="containsText" text="YES">
      <formula>NOT(ISERROR(SEARCH("YES",F148)))</formula>
    </cfRule>
  </conditionalFormatting>
  <conditionalFormatting sqref="E148">
    <cfRule type="containsText" dxfId="745" priority="1882" operator="containsText" text="Venmo">
      <formula>NOT(ISERROR(SEARCH("Venmo",E148)))</formula>
    </cfRule>
  </conditionalFormatting>
  <conditionalFormatting sqref="H148">
    <cfRule type="duplicateValues" dxfId="744" priority="1884"/>
  </conditionalFormatting>
  <conditionalFormatting sqref="E148">
    <cfRule type="containsText" dxfId="743" priority="1881" operator="containsText" text="PAY PAL">
      <formula>NOT(ISERROR(SEARCH("PAY PAL",E148)))</formula>
    </cfRule>
  </conditionalFormatting>
  <conditionalFormatting sqref="F147">
    <cfRule type="containsText" dxfId="742" priority="1877" operator="containsText" text="YES">
      <formula>NOT(ISERROR(SEARCH("YES",F147)))</formula>
    </cfRule>
  </conditionalFormatting>
  <conditionalFormatting sqref="E147">
    <cfRule type="containsText" dxfId="741" priority="1876" operator="containsText" text="Venmo">
      <formula>NOT(ISERROR(SEARCH("Venmo",E147)))</formula>
    </cfRule>
  </conditionalFormatting>
  <conditionalFormatting sqref="H147">
    <cfRule type="duplicateValues" dxfId="740" priority="1878"/>
  </conditionalFormatting>
  <conditionalFormatting sqref="E147">
    <cfRule type="containsText" dxfId="739" priority="1875" operator="containsText" text="PAY PAL">
      <formula>NOT(ISERROR(SEARCH("PAY PAL",E147)))</formula>
    </cfRule>
  </conditionalFormatting>
  <conditionalFormatting sqref="F146">
    <cfRule type="containsText" dxfId="738" priority="1871" operator="containsText" text="YES">
      <formula>NOT(ISERROR(SEARCH("YES",F146)))</formula>
    </cfRule>
  </conditionalFormatting>
  <conditionalFormatting sqref="E146">
    <cfRule type="containsText" dxfId="737" priority="1870" operator="containsText" text="Venmo">
      <formula>NOT(ISERROR(SEARCH("Venmo",E146)))</formula>
    </cfRule>
  </conditionalFormatting>
  <conditionalFormatting sqref="H146">
    <cfRule type="duplicateValues" dxfId="736" priority="1872"/>
  </conditionalFormatting>
  <conditionalFormatting sqref="E146">
    <cfRule type="containsText" dxfId="735" priority="1869" operator="containsText" text="PAY PAL">
      <formula>NOT(ISERROR(SEARCH("PAY PAL",E146)))</formula>
    </cfRule>
  </conditionalFormatting>
  <conditionalFormatting sqref="F145">
    <cfRule type="containsText" dxfId="734" priority="1865" operator="containsText" text="YES">
      <formula>NOT(ISERROR(SEARCH("YES",F145)))</formula>
    </cfRule>
  </conditionalFormatting>
  <conditionalFormatting sqref="E145">
    <cfRule type="containsText" dxfId="733" priority="1864" operator="containsText" text="Venmo">
      <formula>NOT(ISERROR(SEARCH("Venmo",E145)))</formula>
    </cfRule>
  </conditionalFormatting>
  <conditionalFormatting sqref="H145">
    <cfRule type="duplicateValues" dxfId="732" priority="1866"/>
  </conditionalFormatting>
  <conditionalFormatting sqref="E145">
    <cfRule type="containsText" dxfId="731" priority="1863" operator="containsText" text="PAY PAL">
      <formula>NOT(ISERROR(SEARCH("PAY PAL",E145)))</formula>
    </cfRule>
  </conditionalFormatting>
  <conditionalFormatting sqref="F144">
    <cfRule type="containsText" dxfId="730" priority="1859" operator="containsText" text="YES">
      <formula>NOT(ISERROR(SEARCH("YES",F144)))</formula>
    </cfRule>
  </conditionalFormatting>
  <conditionalFormatting sqref="E144">
    <cfRule type="containsText" dxfId="729" priority="1858" operator="containsText" text="Venmo">
      <formula>NOT(ISERROR(SEARCH("Venmo",E144)))</formula>
    </cfRule>
  </conditionalFormatting>
  <conditionalFormatting sqref="H144">
    <cfRule type="duplicateValues" dxfId="728" priority="1860"/>
  </conditionalFormatting>
  <conditionalFormatting sqref="E144">
    <cfRule type="containsText" dxfId="727" priority="1857" operator="containsText" text="PAY PAL">
      <formula>NOT(ISERROR(SEARCH("PAY PAL",E144)))</formula>
    </cfRule>
  </conditionalFormatting>
  <conditionalFormatting sqref="F143">
    <cfRule type="containsText" dxfId="726" priority="1853" operator="containsText" text="YES">
      <formula>NOT(ISERROR(SEARCH("YES",F143)))</formula>
    </cfRule>
  </conditionalFormatting>
  <conditionalFormatting sqref="E143">
    <cfRule type="containsText" dxfId="725" priority="1852" operator="containsText" text="Venmo">
      <formula>NOT(ISERROR(SEARCH("Venmo",E143)))</formula>
    </cfRule>
  </conditionalFormatting>
  <conditionalFormatting sqref="H143">
    <cfRule type="duplicateValues" dxfId="724" priority="1854"/>
  </conditionalFormatting>
  <conditionalFormatting sqref="E143">
    <cfRule type="containsText" dxfId="723" priority="1851" operator="containsText" text="PAY PAL">
      <formula>NOT(ISERROR(SEARCH("PAY PAL",E143)))</formula>
    </cfRule>
  </conditionalFormatting>
  <conditionalFormatting sqref="F142">
    <cfRule type="containsText" dxfId="722" priority="1847" operator="containsText" text="YES">
      <formula>NOT(ISERROR(SEARCH("YES",F142)))</formula>
    </cfRule>
  </conditionalFormatting>
  <conditionalFormatting sqref="E142">
    <cfRule type="containsText" dxfId="721" priority="1846" operator="containsText" text="Venmo">
      <formula>NOT(ISERROR(SEARCH("Venmo",E142)))</formula>
    </cfRule>
  </conditionalFormatting>
  <conditionalFormatting sqref="H142">
    <cfRule type="duplicateValues" dxfId="720" priority="1848"/>
  </conditionalFormatting>
  <conditionalFormatting sqref="E142">
    <cfRule type="containsText" dxfId="719" priority="1845" operator="containsText" text="PAY PAL">
      <formula>NOT(ISERROR(SEARCH("PAY PAL",E142)))</formula>
    </cfRule>
  </conditionalFormatting>
  <conditionalFormatting sqref="F141">
    <cfRule type="containsText" dxfId="718" priority="1841" operator="containsText" text="YES">
      <formula>NOT(ISERROR(SEARCH("YES",F141)))</formula>
    </cfRule>
  </conditionalFormatting>
  <conditionalFormatting sqref="E141">
    <cfRule type="containsText" dxfId="717" priority="1840" operator="containsText" text="Venmo">
      <formula>NOT(ISERROR(SEARCH("Venmo",E141)))</formula>
    </cfRule>
  </conditionalFormatting>
  <conditionalFormatting sqref="H141">
    <cfRule type="duplicateValues" dxfId="716" priority="1842"/>
  </conditionalFormatting>
  <conditionalFormatting sqref="E141">
    <cfRule type="containsText" dxfId="715" priority="1839" operator="containsText" text="PAY PAL">
      <formula>NOT(ISERROR(SEARCH("PAY PAL",E141)))</formula>
    </cfRule>
  </conditionalFormatting>
  <conditionalFormatting sqref="F140">
    <cfRule type="containsText" dxfId="714" priority="1835" operator="containsText" text="YES">
      <formula>NOT(ISERROR(SEARCH("YES",F140)))</formula>
    </cfRule>
  </conditionalFormatting>
  <conditionalFormatting sqref="E140">
    <cfRule type="containsText" dxfId="713" priority="1834" operator="containsText" text="Venmo">
      <formula>NOT(ISERROR(SEARCH("Venmo",E140)))</formula>
    </cfRule>
  </conditionalFormatting>
  <conditionalFormatting sqref="H140">
    <cfRule type="duplicateValues" dxfId="712" priority="1836"/>
  </conditionalFormatting>
  <conditionalFormatting sqref="E140">
    <cfRule type="containsText" dxfId="711" priority="1833" operator="containsText" text="PAY PAL">
      <formula>NOT(ISERROR(SEARCH("PAY PAL",E140)))</formula>
    </cfRule>
  </conditionalFormatting>
  <conditionalFormatting sqref="F139">
    <cfRule type="containsText" dxfId="710" priority="1829" operator="containsText" text="YES">
      <formula>NOT(ISERROR(SEARCH("YES",F139)))</formula>
    </cfRule>
  </conditionalFormatting>
  <conditionalFormatting sqref="E139">
    <cfRule type="containsText" dxfId="709" priority="1828" operator="containsText" text="Venmo">
      <formula>NOT(ISERROR(SEARCH("Venmo",E139)))</formula>
    </cfRule>
  </conditionalFormatting>
  <conditionalFormatting sqref="H139">
    <cfRule type="duplicateValues" dxfId="708" priority="1830"/>
  </conditionalFormatting>
  <conditionalFormatting sqref="E139">
    <cfRule type="containsText" dxfId="707" priority="1827" operator="containsText" text="PAY PAL">
      <formula>NOT(ISERROR(SEARCH("PAY PAL",E139)))</formula>
    </cfRule>
  </conditionalFormatting>
  <conditionalFormatting sqref="F138">
    <cfRule type="containsText" dxfId="706" priority="1823" operator="containsText" text="YES">
      <formula>NOT(ISERROR(SEARCH("YES",F138)))</formula>
    </cfRule>
  </conditionalFormatting>
  <conditionalFormatting sqref="E138">
    <cfRule type="containsText" dxfId="705" priority="1822" operator="containsText" text="Venmo">
      <formula>NOT(ISERROR(SEARCH("Venmo",E138)))</formula>
    </cfRule>
  </conditionalFormatting>
  <conditionalFormatting sqref="H138">
    <cfRule type="duplicateValues" dxfId="704" priority="1824"/>
  </conditionalFormatting>
  <conditionalFormatting sqref="E138">
    <cfRule type="containsText" dxfId="703" priority="1821" operator="containsText" text="PAY PAL">
      <formula>NOT(ISERROR(SEARCH("PAY PAL",E138)))</formula>
    </cfRule>
  </conditionalFormatting>
  <conditionalFormatting sqref="F137">
    <cfRule type="containsText" dxfId="702" priority="1811" operator="containsText" text="YES">
      <formula>NOT(ISERROR(SEARCH("YES",F137)))</formula>
    </cfRule>
  </conditionalFormatting>
  <conditionalFormatting sqref="E137">
    <cfRule type="containsText" dxfId="701" priority="1810" operator="containsText" text="Venmo">
      <formula>NOT(ISERROR(SEARCH("Venmo",E137)))</formula>
    </cfRule>
  </conditionalFormatting>
  <conditionalFormatting sqref="H137">
    <cfRule type="duplicateValues" dxfId="700" priority="1812"/>
  </conditionalFormatting>
  <conditionalFormatting sqref="E137">
    <cfRule type="containsText" dxfId="699" priority="1809" operator="containsText" text="PAY PAL">
      <formula>NOT(ISERROR(SEARCH("PAY PAL",E137)))</formula>
    </cfRule>
  </conditionalFormatting>
  <conditionalFormatting sqref="F136">
    <cfRule type="containsText" dxfId="698" priority="1799" operator="containsText" text="YES">
      <formula>NOT(ISERROR(SEARCH("YES",F136)))</formula>
    </cfRule>
  </conditionalFormatting>
  <conditionalFormatting sqref="E136">
    <cfRule type="containsText" dxfId="697" priority="1798" operator="containsText" text="Venmo">
      <formula>NOT(ISERROR(SEARCH("Venmo",E136)))</formula>
    </cfRule>
  </conditionalFormatting>
  <conditionalFormatting sqref="H136">
    <cfRule type="duplicateValues" dxfId="696" priority="1800"/>
  </conditionalFormatting>
  <conditionalFormatting sqref="E136">
    <cfRule type="containsText" dxfId="695" priority="1797" operator="containsText" text="PAY PAL">
      <formula>NOT(ISERROR(SEARCH("PAY PAL",E136)))</formula>
    </cfRule>
  </conditionalFormatting>
  <conditionalFormatting sqref="F135">
    <cfRule type="containsText" dxfId="694" priority="1793" operator="containsText" text="YES">
      <formula>NOT(ISERROR(SEARCH("YES",F135)))</formula>
    </cfRule>
  </conditionalFormatting>
  <conditionalFormatting sqref="E135">
    <cfRule type="containsText" dxfId="693" priority="1792" operator="containsText" text="Venmo">
      <formula>NOT(ISERROR(SEARCH("Venmo",E135)))</formula>
    </cfRule>
  </conditionalFormatting>
  <conditionalFormatting sqref="H135">
    <cfRule type="duplicateValues" dxfId="692" priority="1794"/>
  </conditionalFormatting>
  <conditionalFormatting sqref="E135">
    <cfRule type="containsText" dxfId="691" priority="1791" operator="containsText" text="PAY PAL">
      <formula>NOT(ISERROR(SEARCH("PAY PAL",E135)))</formula>
    </cfRule>
  </conditionalFormatting>
  <conditionalFormatting sqref="F134">
    <cfRule type="containsText" dxfId="690" priority="1787" operator="containsText" text="YES">
      <formula>NOT(ISERROR(SEARCH("YES",F134)))</formula>
    </cfRule>
  </conditionalFormatting>
  <conditionalFormatting sqref="E134">
    <cfRule type="containsText" dxfId="689" priority="1786" operator="containsText" text="Venmo">
      <formula>NOT(ISERROR(SEARCH("Venmo",E134)))</formula>
    </cfRule>
  </conditionalFormatting>
  <conditionalFormatting sqref="H134">
    <cfRule type="duplicateValues" dxfId="688" priority="1788"/>
  </conditionalFormatting>
  <conditionalFormatting sqref="E134">
    <cfRule type="containsText" dxfId="687" priority="1785" operator="containsText" text="PAY PAL">
      <formula>NOT(ISERROR(SEARCH("PAY PAL",E134)))</formula>
    </cfRule>
  </conditionalFormatting>
  <conditionalFormatting sqref="F133">
    <cfRule type="containsText" dxfId="686" priority="1781" operator="containsText" text="YES">
      <formula>NOT(ISERROR(SEARCH("YES",F133)))</formula>
    </cfRule>
  </conditionalFormatting>
  <conditionalFormatting sqref="E133">
    <cfRule type="containsText" dxfId="685" priority="1780" operator="containsText" text="Venmo">
      <formula>NOT(ISERROR(SEARCH("Venmo",E133)))</formula>
    </cfRule>
  </conditionalFormatting>
  <conditionalFormatting sqref="H133">
    <cfRule type="duplicateValues" dxfId="684" priority="1782"/>
  </conditionalFormatting>
  <conditionalFormatting sqref="E133">
    <cfRule type="containsText" dxfId="683" priority="1779" operator="containsText" text="PAY PAL">
      <formula>NOT(ISERROR(SEARCH("PAY PAL",E133)))</formula>
    </cfRule>
  </conditionalFormatting>
  <conditionalFormatting sqref="F132">
    <cfRule type="containsText" dxfId="682" priority="1775" operator="containsText" text="YES">
      <formula>NOT(ISERROR(SEARCH("YES",F132)))</formula>
    </cfRule>
  </conditionalFormatting>
  <conditionalFormatting sqref="E132">
    <cfRule type="containsText" dxfId="681" priority="1774" operator="containsText" text="Venmo">
      <formula>NOT(ISERROR(SEARCH("Venmo",E132)))</formula>
    </cfRule>
  </conditionalFormatting>
  <conditionalFormatting sqref="H132">
    <cfRule type="duplicateValues" dxfId="680" priority="1776"/>
  </conditionalFormatting>
  <conditionalFormatting sqref="E132">
    <cfRule type="containsText" dxfId="679" priority="1773" operator="containsText" text="PAY PAL">
      <formula>NOT(ISERROR(SEARCH("PAY PAL",E132)))</formula>
    </cfRule>
  </conditionalFormatting>
  <conditionalFormatting sqref="F131">
    <cfRule type="containsText" dxfId="678" priority="1769" operator="containsText" text="YES">
      <formula>NOT(ISERROR(SEARCH("YES",F131)))</formula>
    </cfRule>
  </conditionalFormatting>
  <conditionalFormatting sqref="E131">
    <cfRule type="containsText" dxfId="677" priority="1768" operator="containsText" text="Venmo">
      <formula>NOT(ISERROR(SEARCH("Venmo",E131)))</formula>
    </cfRule>
  </conditionalFormatting>
  <conditionalFormatting sqref="H131">
    <cfRule type="duplicateValues" dxfId="676" priority="1770"/>
  </conditionalFormatting>
  <conditionalFormatting sqref="E131">
    <cfRule type="containsText" dxfId="675" priority="1767" operator="containsText" text="PAY PAL">
      <formula>NOT(ISERROR(SEARCH("PAY PAL",E131)))</formula>
    </cfRule>
  </conditionalFormatting>
  <conditionalFormatting sqref="F130">
    <cfRule type="containsText" dxfId="674" priority="1763" operator="containsText" text="YES">
      <formula>NOT(ISERROR(SEARCH("YES",F130)))</formula>
    </cfRule>
  </conditionalFormatting>
  <conditionalFormatting sqref="E130">
    <cfRule type="containsText" dxfId="673" priority="1762" operator="containsText" text="Venmo">
      <formula>NOT(ISERROR(SEARCH("Venmo",E130)))</formula>
    </cfRule>
  </conditionalFormatting>
  <conditionalFormatting sqref="H130">
    <cfRule type="duplicateValues" dxfId="672" priority="1764"/>
  </conditionalFormatting>
  <conditionalFormatting sqref="E130">
    <cfRule type="containsText" dxfId="671" priority="1761" operator="containsText" text="PAY PAL">
      <formula>NOT(ISERROR(SEARCH("PAY PAL",E130)))</formula>
    </cfRule>
  </conditionalFormatting>
  <conditionalFormatting sqref="F129">
    <cfRule type="containsText" dxfId="670" priority="1757" operator="containsText" text="YES">
      <formula>NOT(ISERROR(SEARCH("YES",F129)))</formula>
    </cfRule>
  </conditionalFormatting>
  <conditionalFormatting sqref="E129">
    <cfRule type="containsText" dxfId="669" priority="1756" operator="containsText" text="Venmo">
      <formula>NOT(ISERROR(SEARCH("Venmo",E129)))</formula>
    </cfRule>
  </conditionalFormatting>
  <conditionalFormatting sqref="H129">
    <cfRule type="duplicateValues" dxfId="668" priority="1758"/>
  </conditionalFormatting>
  <conditionalFormatting sqref="E129">
    <cfRule type="containsText" dxfId="667" priority="1755" operator="containsText" text="PAY PAL">
      <formula>NOT(ISERROR(SEARCH("PAY PAL",E129)))</formula>
    </cfRule>
  </conditionalFormatting>
  <conditionalFormatting sqref="F128">
    <cfRule type="containsText" dxfId="666" priority="1751" operator="containsText" text="YES">
      <formula>NOT(ISERROR(SEARCH("YES",F128)))</formula>
    </cfRule>
  </conditionalFormatting>
  <conditionalFormatting sqref="E128">
    <cfRule type="containsText" dxfId="665" priority="1750" operator="containsText" text="Venmo">
      <formula>NOT(ISERROR(SEARCH("Venmo",E128)))</formula>
    </cfRule>
  </conditionalFormatting>
  <conditionalFormatting sqref="H128">
    <cfRule type="duplicateValues" dxfId="664" priority="1752"/>
  </conditionalFormatting>
  <conditionalFormatting sqref="E128">
    <cfRule type="containsText" dxfId="663" priority="1749" operator="containsText" text="PAY PAL">
      <formula>NOT(ISERROR(SEARCH("PAY PAL",E128)))</formula>
    </cfRule>
  </conditionalFormatting>
  <conditionalFormatting sqref="F127">
    <cfRule type="containsText" dxfId="662" priority="1745" operator="containsText" text="YES">
      <formula>NOT(ISERROR(SEARCH("YES",F127)))</formula>
    </cfRule>
  </conditionalFormatting>
  <conditionalFormatting sqref="E127">
    <cfRule type="containsText" dxfId="661" priority="1744" operator="containsText" text="Venmo">
      <formula>NOT(ISERROR(SEARCH("Venmo",E127)))</formula>
    </cfRule>
  </conditionalFormatting>
  <conditionalFormatting sqref="H127">
    <cfRule type="duplicateValues" dxfId="660" priority="1746"/>
  </conditionalFormatting>
  <conditionalFormatting sqref="E127">
    <cfRule type="containsText" dxfId="659" priority="1743" operator="containsText" text="PAY PAL">
      <formula>NOT(ISERROR(SEARCH("PAY PAL",E127)))</formula>
    </cfRule>
  </conditionalFormatting>
  <conditionalFormatting sqref="F126">
    <cfRule type="containsText" dxfId="658" priority="1739" operator="containsText" text="YES">
      <formula>NOT(ISERROR(SEARCH("YES",F126)))</formula>
    </cfRule>
  </conditionalFormatting>
  <conditionalFormatting sqref="E126">
    <cfRule type="containsText" dxfId="657" priority="1738" operator="containsText" text="Venmo">
      <formula>NOT(ISERROR(SEARCH("Venmo",E126)))</formula>
    </cfRule>
  </conditionalFormatting>
  <conditionalFormatting sqref="H126">
    <cfRule type="duplicateValues" dxfId="656" priority="1740"/>
  </conditionalFormatting>
  <conditionalFormatting sqref="E126">
    <cfRule type="containsText" dxfId="655" priority="1737" operator="containsText" text="PAY PAL">
      <formula>NOT(ISERROR(SEARCH("PAY PAL",E126)))</formula>
    </cfRule>
  </conditionalFormatting>
  <conditionalFormatting sqref="F125">
    <cfRule type="containsText" dxfId="654" priority="1733" operator="containsText" text="YES">
      <formula>NOT(ISERROR(SEARCH("YES",F125)))</formula>
    </cfRule>
  </conditionalFormatting>
  <conditionalFormatting sqref="E125">
    <cfRule type="containsText" dxfId="653" priority="1732" operator="containsText" text="Venmo">
      <formula>NOT(ISERROR(SEARCH("Venmo",E125)))</formula>
    </cfRule>
  </conditionalFormatting>
  <conditionalFormatting sqref="H125">
    <cfRule type="duplicateValues" dxfId="652" priority="1734"/>
  </conditionalFormatting>
  <conditionalFormatting sqref="E125">
    <cfRule type="containsText" dxfId="651" priority="1731" operator="containsText" text="PAY PAL">
      <formula>NOT(ISERROR(SEARCH("PAY PAL",E125)))</formula>
    </cfRule>
  </conditionalFormatting>
  <conditionalFormatting sqref="F124">
    <cfRule type="containsText" dxfId="650" priority="1727" operator="containsText" text="YES">
      <formula>NOT(ISERROR(SEARCH("YES",F124)))</formula>
    </cfRule>
  </conditionalFormatting>
  <conditionalFormatting sqref="E124">
    <cfRule type="containsText" dxfId="649" priority="1726" operator="containsText" text="Venmo">
      <formula>NOT(ISERROR(SEARCH("Venmo",E124)))</formula>
    </cfRule>
  </conditionalFormatting>
  <conditionalFormatting sqref="H124">
    <cfRule type="duplicateValues" dxfId="648" priority="1728"/>
  </conditionalFormatting>
  <conditionalFormatting sqref="E124">
    <cfRule type="containsText" dxfId="647" priority="1725" operator="containsText" text="PAY PAL">
      <formula>NOT(ISERROR(SEARCH("PAY PAL",E124)))</formula>
    </cfRule>
  </conditionalFormatting>
  <conditionalFormatting sqref="F123">
    <cfRule type="containsText" dxfId="646" priority="1721" operator="containsText" text="YES">
      <formula>NOT(ISERROR(SEARCH("YES",F123)))</formula>
    </cfRule>
  </conditionalFormatting>
  <conditionalFormatting sqref="E123">
    <cfRule type="containsText" dxfId="645" priority="1720" operator="containsText" text="Venmo">
      <formula>NOT(ISERROR(SEARCH("Venmo",E123)))</formula>
    </cfRule>
  </conditionalFormatting>
  <conditionalFormatting sqref="H123">
    <cfRule type="duplicateValues" dxfId="644" priority="1722"/>
  </conditionalFormatting>
  <conditionalFormatting sqref="E123">
    <cfRule type="containsText" dxfId="643" priority="1719" operator="containsText" text="PAY PAL">
      <formula>NOT(ISERROR(SEARCH("PAY PAL",E123)))</formula>
    </cfRule>
  </conditionalFormatting>
  <conditionalFormatting sqref="F122">
    <cfRule type="containsText" dxfId="642" priority="1715" operator="containsText" text="YES">
      <formula>NOT(ISERROR(SEARCH("YES",F122)))</formula>
    </cfRule>
  </conditionalFormatting>
  <conditionalFormatting sqref="E122">
    <cfRule type="containsText" dxfId="641" priority="1714" operator="containsText" text="Venmo">
      <formula>NOT(ISERROR(SEARCH("Venmo",E122)))</formula>
    </cfRule>
  </conditionalFormatting>
  <conditionalFormatting sqref="H122">
    <cfRule type="duplicateValues" dxfId="640" priority="1716"/>
  </conditionalFormatting>
  <conditionalFormatting sqref="E122">
    <cfRule type="containsText" dxfId="639" priority="1713" operator="containsText" text="PAY PAL">
      <formula>NOT(ISERROR(SEARCH("PAY PAL",E122)))</formula>
    </cfRule>
  </conditionalFormatting>
  <conditionalFormatting sqref="F121">
    <cfRule type="containsText" dxfId="638" priority="1709" operator="containsText" text="YES">
      <formula>NOT(ISERROR(SEARCH("YES",F121)))</formula>
    </cfRule>
  </conditionalFormatting>
  <conditionalFormatting sqref="E121">
    <cfRule type="containsText" dxfId="637" priority="1708" operator="containsText" text="Venmo">
      <formula>NOT(ISERROR(SEARCH("Venmo",E121)))</formula>
    </cfRule>
  </conditionalFormatting>
  <conditionalFormatting sqref="H121">
    <cfRule type="duplicateValues" dxfId="636" priority="1710"/>
  </conditionalFormatting>
  <conditionalFormatting sqref="E121">
    <cfRule type="containsText" dxfId="635" priority="1707" operator="containsText" text="PAY PAL">
      <formula>NOT(ISERROR(SEARCH("PAY PAL",E121)))</formula>
    </cfRule>
  </conditionalFormatting>
  <conditionalFormatting sqref="F120">
    <cfRule type="containsText" dxfId="634" priority="1703" operator="containsText" text="YES">
      <formula>NOT(ISERROR(SEARCH("YES",F120)))</formula>
    </cfRule>
  </conditionalFormatting>
  <conditionalFormatting sqref="E120">
    <cfRule type="containsText" dxfId="633" priority="1702" operator="containsText" text="Venmo">
      <formula>NOT(ISERROR(SEARCH("Venmo",E120)))</formula>
    </cfRule>
  </conditionalFormatting>
  <conditionalFormatting sqref="H120">
    <cfRule type="duplicateValues" dxfId="632" priority="1704"/>
  </conditionalFormatting>
  <conditionalFormatting sqref="E120">
    <cfRule type="containsText" dxfId="631" priority="1701" operator="containsText" text="PAY PAL">
      <formula>NOT(ISERROR(SEARCH("PAY PAL",E120)))</formula>
    </cfRule>
  </conditionalFormatting>
  <conditionalFormatting sqref="F119">
    <cfRule type="containsText" dxfId="630" priority="1697" operator="containsText" text="YES">
      <formula>NOT(ISERROR(SEARCH("YES",F119)))</formula>
    </cfRule>
  </conditionalFormatting>
  <conditionalFormatting sqref="E119">
    <cfRule type="containsText" dxfId="629" priority="1696" operator="containsText" text="Venmo">
      <formula>NOT(ISERROR(SEARCH("Venmo",E119)))</formula>
    </cfRule>
  </conditionalFormatting>
  <conditionalFormatting sqref="H119">
    <cfRule type="duplicateValues" dxfId="628" priority="1698"/>
  </conditionalFormatting>
  <conditionalFormatting sqref="E119">
    <cfRule type="containsText" dxfId="627" priority="1695" operator="containsText" text="PAY PAL">
      <formula>NOT(ISERROR(SEARCH("PAY PAL",E119)))</formula>
    </cfRule>
  </conditionalFormatting>
  <conditionalFormatting sqref="F118">
    <cfRule type="containsText" dxfId="626" priority="1691" operator="containsText" text="YES">
      <formula>NOT(ISERROR(SEARCH("YES",F118)))</formula>
    </cfRule>
  </conditionalFormatting>
  <conditionalFormatting sqref="E118">
    <cfRule type="containsText" dxfId="625" priority="1690" operator="containsText" text="Venmo">
      <formula>NOT(ISERROR(SEARCH("Venmo",E118)))</formula>
    </cfRule>
  </conditionalFormatting>
  <conditionalFormatting sqref="H118">
    <cfRule type="duplicateValues" dxfId="624" priority="1692"/>
  </conditionalFormatting>
  <conditionalFormatting sqref="E118">
    <cfRule type="containsText" dxfId="623" priority="1689" operator="containsText" text="PAY PAL">
      <formula>NOT(ISERROR(SEARCH("PAY PAL",E118)))</formula>
    </cfRule>
  </conditionalFormatting>
  <conditionalFormatting sqref="F117">
    <cfRule type="containsText" dxfId="622" priority="1685" operator="containsText" text="YES">
      <formula>NOT(ISERROR(SEARCH("YES",F117)))</formula>
    </cfRule>
  </conditionalFormatting>
  <conditionalFormatting sqref="E117">
    <cfRule type="containsText" dxfId="621" priority="1684" operator="containsText" text="Venmo">
      <formula>NOT(ISERROR(SEARCH("Venmo",E117)))</formula>
    </cfRule>
  </conditionalFormatting>
  <conditionalFormatting sqref="H117">
    <cfRule type="duplicateValues" dxfId="620" priority="1686"/>
  </conditionalFormatting>
  <conditionalFormatting sqref="E117">
    <cfRule type="containsText" dxfId="619" priority="1683" operator="containsText" text="PAY PAL">
      <formula>NOT(ISERROR(SEARCH("PAY PAL",E117)))</formula>
    </cfRule>
  </conditionalFormatting>
  <conditionalFormatting sqref="F116">
    <cfRule type="containsText" dxfId="618" priority="1679" operator="containsText" text="YES">
      <formula>NOT(ISERROR(SEARCH("YES",F116)))</formula>
    </cfRule>
  </conditionalFormatting>
  <conditionalFormatting sqref="E116">
    <cfRule type="containsText" dxfId="617" priority="1678" operator="containsText" text="Venmo">
      <formula>NOT(ISERROR(SEARCH("Venmo",E116)))</formula>
    </cfRule>
  </conditionalFormatting>
  <conditionalFormatting sqref="H116">
    <cfRule type="duplicateValues" dxfId="616" priority="1680"/>
  </conditionalFormatting>
  <conditionalFormatting sqref="E116">
    <cfRule type="containsText" dxfId="615" priority="1677" operator="containsText" text="PAY PAL">
      <formula>NOT(ISERROR(SEARCH("PAY PAL",E116)))</formula>
    </cfRule>
  </conditionalFormatting>
  <conditionalFormatting sqref="F115">
    <cfRule type="containsText" dxfId="614" priority="1673" operator="containsText" text="YES">
      <formula>NOT(ISERROR(SEARCH("YES",F115)))</formula>
    </cfRule>
  </conditionalFormatting>
  <conditionalFormatting sqref="E115">
    <cfRule type="containsText" dxfId="613" priority="1672" operator="containsText" text="Venmo">
      <formula>NOT(ISERROR(SEARCH("Venmo",E115)))</formula>
    </cfRule>
  </conditionalFormatting>
  <conditionalFormatting sqref="H115">
    <cfRule type="duplicateValues" dxfId="612" priority="1674"/>
  </conditionalFormatting>
  <conditionalFormatting sqref="E115">
    <cfRule type="containsText" dxfId="611" priority="1671" operator="containsText" text="PAY PAL">
      <formula>NOT(ISERROR(SEARCH("PAY PAL",E115)))</formula>
    </cfRule>
  </conditionalFormatting>
  <conditionalFormatting sqref="F114">
    <cfRule type="containsText" dxfId="610" priority="1667" operator="containsText" text="YES">
      <formula>NOT(ISERROR(SEARCH("YES",F114)))</formula>
    </cfRule>
  </conditionalFormatting>
  <conditionalFormatting sqref="E114">
    <cfRule type="containsText" dxfId="609" priority="1666" operator="containsText" text="Venmo">
      <formula>NOT(ISERROR(SEARCH("Venmo",E114)))</formula>
    </cfRule>
  </conditionalFormatting>
  <conditionalFormatting sqref="H114">
    <cfRule type="duplicateValues" dxfId="608" priority="1668"/>
  </conditionalFormatting>
  <conditionalFormatting sqref="E114">
    <cfRule type="containsText" dxfId="607" priority="1665" operator="containsText" text="PAY PAL">
      <formula>NOT(ISERROR(SEARCH("PAY PAL",E114)))</formula>
    </cfRule>
  </conditionalFormatting>
  <conditionalFormatting sqref="F113">
    <cfRule type="containsText" dxfId="606" priority="1661" operator="containsText" text="YES">
      <formula>NOT(ISERROR(SEARCH("YES",F113)))</formula>
    </cfRule>
  </conditionalFormatting>
  <conditionalFormatting sqref="E113">
    <cfRule type="containsText" dxfId="605" priority="1660" operator="containsText" text="Venmo">
      <formula>NOT(ISERROR(SEARCH("Venmo",E113)))</formula>
    </cfRule>
  </conditionalFormatting>
  <conditionalFormatting sqref="H113">
    <cfRule type="duplicateValues" dxfId="604" priority="1662"/>
  </conditionalFormatting>
  <conditionalFormatting sqref="E113">
    <cfRule type="containsText" dxfId="603" priority="1659" operator="containsText" text="PAY PAL">
      <formula>NOT(ISERROR(SEARCH("PAY PAL",E113)))</formula>
    </cfRule>
  </conditionalFormatting>
  <conditionalFormatting sqref="F112">
    <cfRule type="containsText" dxfId="602" priority="1655" operator="containsText" text="YES">
      <formula>NOT(ISERROR(SEARCH("YES",F112)))</formula>
    </cfRule>
  </conditionalFormatting>
  <conditionalFormatting sqref="E112">
    <cfRule type="containsText" dxfId="601" priority="1654" operator="containsText" text="Venmo">
      <formula>NOT(ISERROR(SEARCH("Venmo",E112)))</formula>
    </cfRule>
  </conditionalFormatting>
  <conditionalFormatting sqref="H112">
    <cfRule type="duplicateValues" dxfId="600" priority="1656"/>
  </conditionalFormatting>
  <conditionalFormatting sqref="E112">
    <cfRule type="containsText" dxfId="599" priority="1653" operator="containsText" text="PAY PAL">
      <formula>NOT(ISERROR(SEARCH("PAY PAL",E112)))</formula>
    </cfRule>
  </conditionalFormatting>
  <conditionalFormatting sqref="F111">
    <cfRule type="containsText" dxfId="598" priority="1649" operator="containsText" text="YES">
      <formula>NOT(ISERROR(SEARCH("YES",F111)))</formula>
    </cfRule>
  </conditionalFormatting>
  <conditionalFormatting sqref="E111">
    <cfRule type="containsText" dxfId="597" priority="1648" operator="containsText" text="Venmo">
      <formula>NOT(ISERROR(SEARCH("Venmo",E111)))</formula>
    </cfRule>
  </conditionalFormatting>
  <conditionalFormatting sqref="H111">
    <cfRule type="duplicateValues" dxfId="596" priority="1650"/>
  </conditionalFormatting>
  <conditionalFormatting sqref="E111">
    <cfRule type="containsText" dxfId="595" priority="1647" operator="containsText" text="PAY PAL">
      <formula>NOT(ISERROR(SEARCH("PAY PAL",E111)))</formula>
    </cfRule>
  </conditionalFormatting>
  <conditionalFormatting sqref="F110">
    <cfRule type="containsText" dxfId="594" priority="1643" operator="containsText" text="YES">
      <formula>NOT(ISERROR(SEARCH("YES",F110)))</formula>
    </cfRule>
  </conditionalFormatting>
  <conditionalFormatting sqref="E110">
    <cfRule type="containsText" dxfId="593" priority="1642" operator="containsText" text="Venmo">
      <formula>NOT(ISERROR(SEARCH("Venmo",E110)))</formula>
    </cfRule>
  </conditionalFormatting>
  <conditionalFormatting sqref="H110">
    <cfRule type="duplicateValues" dxfId="592" priority="1644"/>
  </conditionalFormatting>
  <conditionalFormatting sqref="E110">
    <cfRule type="containsText" dxfId="591" priority="1641" operator="containsText" text="PAY PAL">
      <formula>NOT(ISERROR(SEARCH("PAY PAL",E110)))</formula>
    </cfRule>
  </conditionalFormatting>
  <conditionalFormatting sqref="F109">
    <cfRule type="containsText" dxfId="590" priority="1637" operator="containsText" text="YES">
      <formula>NOT(ISERROR(SEARCH("YES",F109)))</formula>
    </cfRule>
  </conditionalFormatting>
  <conditionalFormatting sqref="E109">
    <cfRule type="containsText" dxfId="589" priority="1636" operator="containsText" text="Venmo">
      <formula>NOT(ISERROR(SEARCH("Venmo",E109)))</formula>
    </cfRule>
  </conditionalFormatting>
  <conditionalFormatting sqref="H109">
    <cfRule type="duplicateValues" dxfId="588" priority="1638"/>
  </conditionalFormatting>
  <conditionalFormatting sqref="E109">
    <cfRule type="containsText" dxfId="587" priority="1635" operator="containsText" text="PAY PAL">
      <formula>NOT(ISERROR(SEARCH("PAY PAL",E109)))</formula>
    </cfRule>
  </conditionalFormatting>
  <conditionalFormatting sqref="F108">
    <cfRule type="containsText" dxfId="586" priority="1631" operator="containsText" text="YES">
      <formula>NOT(ISERROR(SEARCH("YES",F108)))</formula>
    </cfRule>
  </conditionalFormatting>
  <conditionalFormatting sqref="E108">
    <cfRule type="containsText" dxfId="585" priority="1630" operator="containsText" text="Venmo">
      <formula>NOT(ISERROR(SEARCH("Venmo",E108)))</formula>
    </cfRule>
  </conditionalFormatting>
  <conditionalFormatting sqref="H108">
    <cfRule type="duplicateValues" dxfId="584" priority="1632"/>
  </conditionalFormatting>
  <conditionalFormatting sqref="E108">
    <cfRule type="containsText" dxfId="583" priority="1629" operator="containsText" text="PAY PAL">
      <formula>NOT(ISERROR(SEARCH("PAY PAL",E108)))</formula>
    </cfRule>
  </conditionalFormatting>
  <conditionalFormatting sqref="F107">
    <cfRule type="containsText" dxfId="582" priority="1625" operator="containsText" text="YES">
      <formula>NOT(ISERROR(SEARCH("YES",F107)))</formula>
    </cfRule>
  </conditionalFormatting>
  <conditionalFormatting sqref="E107">
    <cfRule type="containsText" dxfId="581" priority="1624" operator="containsText" text="Venmo">
      <formula>NOT(ISERROR(SEARCH("Venmo",E107)))</formula>
    </cfRule>
  </conditionalFormatting>
  <conditionalFormatting sqref="H107">
    <cfRule type="duplicateValues" dxfId="580" priority="1626"/>
  </conditionalFormatting>
  <conditionalFormatting sqref="E107">
    <cfRule type="containsText" dxfId="579" priority="1623" operator="containsText" text="PAY PAL">
      <formula>NOT(ISERROR(SEARCH("PAY PAL",E107)))</formula>
    </cfRule>
  </conditionalFormatting>
  <conditionalFormatting sqref="F106">
    <cfRule type="containsText" dxfId="578" priority="1619" operator="containsText" text="YES">
      <formula>NOT(ISERROR(SEARCH("YES",F106)))</formula>
    </cfRule>
  </conditionalFormatting>
  <conditionalFormatting sqref="E106">
    <cfRule type="containsText" dxfId="577" priority="1618" operator="containsText" text="Venmo">
      <formula>NOT(ISERROR(SEARCH("Venmo",E106)))</formula>
    </cfRule>
  </conditionalFormatting>
  <conditionalFormatting sqref="H106">
    <cfRule type="duplicateValues" dxfId="576" priority="1620"/>
  </conditionalFormatting>
  <conditionalFormatting sqref="E106">
    <cfRule type="containsText" dxfId="575" priority="1617" operator="containsText" text="PAY PAL">
      <formula>NOT(ISERROR(SEARCH("PAY PAL",E106)))</formula>
    </cfRule>
  </conditionalFormatting>
  <conditionalFormatting sqref="F105">
    <cfRule type="containsText" dxfId="574" priority="1613" operator="containsText" text="YES">
      <formula>NOT(ISERROR(SEARCH("YES",F105)))</formula>
    </cfRule>
  </conditionalFormatting>
  <conditionalFormatting sqref="H105">
    <cfRule type="duplicateValues" dxfId="573" priority="1614"/>
  </conditionalFormatting>
  <conditionalFormatting sqref="F104">
    <cfRule type="containsText" dxfId="572" priority="1607" operator="containsText" text="YES">
      <formula>NOT(ISERROR(SEARCH("YES",F104)))</formula>
    </cfRule>
  </conditionalFormatting>
  <conditionalFormatting sqref="H104">
    <cfRule type="duplicateValues" dxfId="571" priority="1608"/>
  </conditionalFormatting>
  <conditionalFormatting sqref="F103">
    <cfRule type="containsText" dxfId="570" priority="1601" operator="containsText" text="YES">
      <formula>NOT(ISERROR(SEARCH("YES",F103)))</formula>
    </cfRule>
  </conditionalFormatting>
  <conditionalFormatting sqref="E103">
    <cfRule type="containsText" dxfId="569" priority="1600" operator="containsText" text="Venmo">
      <formula>NOT(ISERROR(SEARCH("Venmo",E103)))</formula>
    </cfRule>
  </conditionalFormatting>
  <conditionalFormatting sqref="H103">
    <cfRule type="duplicateValues" dxfId="568" priority="1602"/>
  </conditionalFormatting>
  <conditionalFormatting sqref="E103">
    <cfRule type="containsText" dxfId="567" priority="1599" operator="containsText" text="PAY PAL">
      <formula>NOT(ISERROR(SEARCH("PAY PAL",E103)))</formula>
    </cfRule>
  </conditionalFormatting>
  <conditionalFormatting sqref="F102">
    <cfRule type="containsText" dxfId="566" priority="1595" operator="containsText" text="YES">
      <formula>NOT(ISERROR(SEARCH("YES",F102)))</formula>
    </cfRule>
  </conditionalFormatting>
  <conditionalFormatting sqref="E102">
    <cfRule type="containsText" dxfId="565" priority="1594" operator="containsText" text="Venmo">
      <formula>NOT(ISERROR(SEARCH("Venmo",E102)))</formula>
    </cfRule>
  </conditionalFormatting>
  <conditionalFormatting sqref="H102">
    <cfRule type="duplicateValues" dxfId="564" priority="1596"/>
  </conditionalFormatting>
  <conditionalFormatting sqref="E102">
    <cfRule type="containsText" dxfId="563" priority="1593" operator="containsText" text="PAY PAL">
      <formula>NOT(ISERROR(SEARCH("PAY PAL",E102)))</formula>
    </cfRule>
  </conditionalFormatting>
  <conditionalFormatting sqref="F393">
    <cfRule type="containsText" dxfId="562" priority="1586" operator="containsText" text="YES">
      <formula>NOT(ISERROR(SEARCH("YES",F393)))</formula>
    </cfRule>
  </conditionalFormatting>
  <conditionalFormatting sqref="E393">
    <cfRule type="containsText" dxfId="561" priority="1585" operator="containsText" text="Venmo">
      <formula>NOT(ISERROR(SEARCH("Venmo",E393)))</formula>
    </cfRule>
  </conditionalFormatting>
  <conditionalFormatting sqref="H393">
    <cfRule type="duplicateValues" dxfId="560" priority="1587"/>
  </conditionalFormatting>
  <conditionalFormatting sqref="E393">
    <cfRule type="containsText" dxfId="559" priority="1584" operator="containsText" text="PAY PAL">
      <formula>NOT(ISERROR(SEARCH("PAY PAL",E393)))</formula>
    </cfRule>
  </conditionalFormatting>
  <conditionalFormatting sqref="F394">
    <cfRule type="containsText" dxfId="558" priority="1580" operator="containsText" text="YES">
      <formula>NOT(ISERROR(SEARCH("YES",F394)))</formula>
    </cfRule>
  </conditionalFormatting>
  <conditionalFormatting sqref="E394">
    <cfRule type="containsText" dxfId="557" priority="1579" operator="containsText" text="Venmo">
      <formula>NOT(ISERROR(SEARCH("Venmo",E394)))</formula>
    </cfRule>
  </conditionalFormatting>
  <conditionalFormatting sqref="H394">
    <cfRule type="duplicateValues" dxfId="556" priority="1581"/>
  </conditionalFormatting>
  <conditionalFormatting sqref="E394">
    <cfRule type="containsText" dxfId="555" priority="1578" operator="containsText" text="PAY PAL">
      <formula>NOT(ISERROR(SEARCH("PAY PAL",E394)))</formula>
    </cfRule>
  </conditionalFormatting>
  <conditionalFormatting sqref="F395">
    <cfRule type="containsText" dxfId="554" priority="1574" operator="containsText" text="YES">
      <formula>NOT(ISERROR(SEARCH("YES",F395)))</formula>
    </cfRule>
  </conditionalFormatting>
  <conditionalFormatting sqref="E395">
    <cfRule type="containsText" dxfId="553" priority="1573" operator="containsText" text="Venmo">
      <formula>NOT(ISERROR(SEARCH("Venmo",E395)))</formula>
    </cfRule>
  </conditionalFormatting>
  <conditionalFormatting sqref="H395">
    <cfRule type="duplicateValues" dxfId="552" priority="1575"/>
  </conditionalFormatting>
  <conditionalFormatting sqref="E395">
    <cfRule type="containsText" dxfId="551" priority="1572" operator="containsText" text="PAY PAL">
      <formula>NOT(ISERROR(SEARCH("PAY PAL",E395)))</formula>
    </cfRule>
  </conditionalFormatting>
  <conditionalFormatting sqref="F396">
    <cfRule type="containsText" dxfId="550" priority="1568" operator="containsText" text="YES">
      <formula>NOT(ISERROR(SEARCH("YES",F396)))</formula>
    </cfRule>
  </conditionalFormatting>
  <conditionalFormatting sqref="E396">
    <cfRule type="containsText" dxfId="549" priority="1567" operator="containsText" text="Venmo">
      <formula>NOT(ISERROR(SEARCH("Venmo",E396)))</formula>
    </cfRule>
  </conditionalFormatting>
  <conditionalFormatting sqref="H396">
    <cfRule type="duplicateValues" dxfId="548" priority="1569"/>
  </conditionalFormatting>
  <conditionalFormatting sqref="E396">
    <cfRule type="containsText" dxfId="547" priority="1566" operator="containsText" text="PAY PAL">
      <formula>NOT(ISERROR(SEARCH("PAY PAL",E396)))</formula>
    </cfRule>
  </conditionalFormatting>
  <conditionalFormatting sqref="F397">
    <cfRule type="containsText" dxfId="546" priority="1562" operator="containsText" text="YES">
      <formula>NOT(ISERROR(SEARCH("YES",F397)))</formula>
    </cfRule>
  </conditionalFormatting>
  <conditionalFormatting sqref="E397">
    <cfRule type="containsText" dxfId="545" priority="1561" operator="containsText" text="Venmo">
      <formula>NOT(ISERROR(SEARCH("Venmo",E397)))</formula>
    </cfRule>
  </conditionalFormatting>
  <conditionalFormatting sqref="H397">
    <cfRule type="duplicateValues" dxfId="544" priority="1563"/>
  </conditionalFormatting>
  <conditionalFormatting sqref="E397">
    <cfRule type="containsText" dxfId="543" priority="1560" operator="containsText" text="PAY PAL">
      <formula>NOT(ISERROR(SEARCH("PAY PAL",E397)))</formula>
    </cfRule>
  </conditionalFormatting>
  <conditionalFormatting sqref="F398">
    <cfRule type="containsText" dxfId="542" priority="1556" operator="containsText" text="YES">
      <formula>NOT(ISERROR(SEARCH("YES",F398)))</formula>
    </cfRule>
  </conditionalFormatting>
  <conditionalFormatting sqref="E398">
    <cfRule type="containsText" dxfId="541" priority="1555" operator="containsText" text="Venmo">
      <formula>NOT(ISERROR(SEARCH("Venmo",E398)))</formula>
    </cfRule>
  </conditionalFormatting>
  <conditionalFormatting sqref="H398">
    <cfRule type="duplicateValues" dxfId="540" priority="1557"/>
  </conditionalFormatting>
  <conditionalFormatting sqref="E398">
    <cfRule type="containsText" dxfId="539" priority="1554" operator="containsText" text="PAY PAL">
      <formula>NOT(ISERROR(SEARCH("PAY PAL",E398)))</formula>
    </cfRule>
  </conditionalFormatting>
  <conditionalFormatting sqref="F399">
    <cfRule type="containsText" dxfId="538" priority="1550" operator="containsText" text="YES">
      <formula>NOT(ISERROR(SEARCH("YES",F399)))</formula>
    </cfRule>
  </conditionalFormatting>
  <conditionalFormatting sqref="E399">
    <cfRule type="containsText" dxfId="537" priority="1549" operator="containsText" text="Venmo">
      <formula>NOT(ISERROR(SEARCH("Venmo",E399)))</formula>
    </cfRule>
  </conditionalFormatting>
  <conditionalFormatting sqref="H399">
    <cfRule type="duplicateValues" dxfId="536" priority="1551"/>
  </conditionalFormatting>
  <conditionalFormatting sqref="E399">
    <cfRule type="containsText" dxfId="535" priority="1548" operator="containsText" text="PAY PAL">
      <formula>NOT(ISERROR(SEARCH("PAY PAL",E399)))</formula>
    </cfRule>
  </conditionalFormatting>
  <conditionalFormatting sqref="F400">
    <cfRule type="containsText" dxfId="534" priority="1544" operator="containsText" text="YES">
      <formula>NOT(ISERROR(SEARCH("YES",F400)))</formula>
    </cfRule>
  </conditionalFormatting>
  <conditionalFormatting sqref="E400">
    <cfRule type="containsText" dxfId="533" priority="1543" operator="containsText" text="Venmo">
      <formula>NOT(ISERROR(SEARCH("Venmo",E400)))</formula>
    </cfRule>
  </conditionalFormatting>
  <conditionalFormatting sqref="H400">
    <cfRule type="duplicateValues" dxfId="532" priority="1545"/>
  </conditionalFormatting>
  <conditionalFormatting sqref="E400">
    <cfRule type="containsText" dxfId="531" priority="1542" operator="containsText" text="PAY PAL">
      <formula>NOT(ISERROR(SEARCH("PAY PAL",E400)))</formula>
    </cfRule>
  </conditionalFormatting>
  <conditionalFormatting sqref="F401">
    <cfRule type="containsText" dxfId="530" priority="1538" operator="containsText" text="YES">
      <formula>NOT(ISERROR(SEARCH("YES",F401)))</formula>
    </cfRule>
  </conditionalFormatting>
  <conditionalFormatting sqref="E401">
    <cfRule type="containsText" dxfId="529" priority="1537" operator="containsText" text="Venmo">
      <formula>NOT(ISERROR(SEARCH("Venmo",E401)))</formula>
    </cfRule>
  </conditionalFormatting>
  <conditionalFormatting sqref="H401">
    <cfRule type="duplicateValues" dxfId="528" priority="1539"/>
  </conditionalFormatting>
  <conditionalFormatting sqref="E401">
    <cfRule type="containsText" dxfId="527" priority="1536" operator="containsText" text="PAY PAL">
      <formula>NOT(ISERROR(SEARCH("PAY PAL",E401)))</formula>
    </cfRule>
  </conditionalFormatting>
  <conditionalFormatting sqref="F402">
    <cfRule type="containsText" dxfId="526" priority="1532" operator="containsText" text="YES">
      <formula>NOT(ISERROR(SEARCH("YES",F402)))</formula>
    </cfRule>
  </conditionalFormatting>
  <conditionalFormatting sqref="E402">
    <cfRule type="containsText" dxfId="525" priority="1531" operator="containsText" text="Venmo">
      <formula>NOT(ISERROR(SEARCH("Venmo",E402)))</formula>
    </cfRule>
  </conditionalFormatting>
  <conditionalFormatting sqref="H402">
    <cfRule type="duplicateValues" dxfId="524" priority="1533"/>
  </conditionalFormatting>
  <conditionalFormatting sqref="E402">
    <cfRule type="containsText" dxfId="523" priority="1530" operator="containsText" text="PAY PAL">
      <formula>NOT(ISERROR(SEARCH("PAY PAL",E402)))</formula>
    </cfRule>
  </conditionalFormatting>
  <conditionalFormatting sqref="H403">
    <cfRule type="duplicateValues" dxfId="522" priority="1527"/>
  </conditionalFormatting>
  <conditionalFormatting sqref="F513">
    <cfRule type="containsText" dxfId="521" priority="938" operator="containsText" text="YES">
      <formula>NOT(ISERROR(SEARCH("YES",F513)))</formula>
    </cfRule>
  </conditionalFormatting>
  <conditionalFormatting sqref="E513">
    <cfRule type="containsText" dxfId="520" priority="937" operator="containsText" text="Venmo">
      <formula>NOT(ISERROR(SEARCH("Venmo",E513)))</formula>
    </cfRule>
  </conditionalFormatting>
  <conditionalFormatting sqref="E513">
    <cfRule type="containsText" dxfId="519" priority="936" operator="containsText" text="PAY PAL">
      <formula>NOT(ISERROR(SEARCH("PAY PAL",E513)))</formula>
    </cfRule>
  </conditionalFormatting>
  <conditionalFormatting sqref="F404">
    <cfRule type="containsText" dxfId="518" priority="1496" operator="containsText" text="YES">
      <formula>NOT(ISERROR(SEARCH("YES",F404)))</formula>
    </cfRule>
  </conditionalFormatting>
  <conditionalFormatting sqref="E404">
    <cfRule type="containsText" dxfId="517" priority="1495" operator="containsText" text="Venmo">
      <formula>NOT(ISERROR(SEARCH("Venmo",E404)))</formula>
    </cfRule>
  </conditionalFormatting>
  <conditionalFormatting sqref="E404">
    <cfRule type="containsText" dxfId="516" priority="1494" operator="containsText" text="PAY PAL">
      <formula>NOT(ISERROR(SEARCH("PAY PAL",E404)))</formula>
    </cfRule>
  </conditionalFormatting>
  <conditionalFormatting sqref="H404">
    <cfRule type="duplicateValues" dxfId="515" priority="1497"/>
  </conditionalFormatting>
  <conditionalFormatting sqref="F405">
    <cfRule type="containsText" dxfId="514" priority="1490" operator="containsText" text="YES">
      <formula>NOT(ISERROR(SEARCH("YES",F405)))</formula>
    </cfRule>
  </conditionalFormatting>
  <conditionalFormatting sqref="E405">
    <cfRule type="containsText" dxfId="513" priority="1489" operator="containsText" text="Venmo">
      <formula>NOT(ISERROR(SEARCH("Venmo",E405)))</formula>
    </cfRule>
  </conditionalFormatting>
  <conditionalFormatting sqref="E405">
    <cfRule type="containsText" dxfId="512" priority="1488" operator="containsText" text="PAY PAL">
      <formula>NOT(ISERROR(SEARCH("PAY PAL",E405)))</formula>
    </cfRule>
  </conditionalFormatting>
  <conditionalFormatting sqref="H405">
    <cfRule type="duplicateValues" dxfId="511" priority="1491"/>
  </conditionalFormatting>
  <conditionalFormatting sqref="F406">
    <cfRule type="containsText" dxfId="510" priority="1484" operator="containsText" text="YES">
      <formula>NOT(ISERROR(SEARCH("YES",F406)))</formula>
    </cfRule>
  </conditionalFormatting>
  <conditionalFormatting sqref="E406">
    <cfRule type="containsText" dxfId="509" priority="1483" operator="containsText" text="Venmo">
      <formula>NOT(ISERROR(SEARCH("Venmo",E406)))</formula>
    </cfRule>
  </conditionalFormatting>
  <conditionalFormatting sqref="E406">
    <cfRule type="containsText" dxfId="508" priority="1482" operator="containsText" text="PAY PAL">
      <formula>NOT(ISERROR(SEARCH("PAY PAL",E406)))</formula>
    </cfRule>
  </conditionalFormatting>
  <conditionalFormatting sqref="H406">
    <cfRule type="duplicateValues" dxfId="507" priority="1485"/>
  </conditionalFormatting>
  <conditionalFormatting sqref="F407">
    <cfRule type="containsText" dxfId="506" priority="1478" operator="containsText" text="YES">
      <formula>NOT(ISERROR(SEARCH("YES",F407)))</formula>
    </cfRule>
  </conditionalFormatting>
  <conditionalFormatting sqref="E407">
    <cfRule type="containsText" dxfId="505" priority="1477" operator="containsText" text="Venmo">
      <formula>NOT(ISERROR(SEARCH("Venmo",E407)))</formula>
    </cfRule>
  </conditionalFormatting>
  <conditionalFormatting sqref="E407">
    <cfRule type="containsText" dxfId="504" priority="1476" operator="containsText" text="PAY PAL">
      <formula>NOT(ISERROR(SEARCH("PAY PAL",E407)))</formula>
    </cfRule>
  </conditionalFormatting>
  <conditionalFormatting sqref="H407">
    <cfRule type="duplicateValues" dxfId="503" priority="1479"/>
  </conditionalFormatting>
  <conditionalFormatting sqref="H408">
    <cfRule type="duplicateValues" dxfId="502" priority="1473"/>
  </conditionalFormatting>
  <conditionalFormatting sqref="H409">
    <cfRule type="duplicateValues" dxfId="501" priority="7206"/>
  </conditionalFormatting>
  <conditionalFormatting sqref="H410">
    <cfRule type="duplicateValues" dxfId="500" priority="1461"/>
  </conditionalFormatting>
  <conditionalFormatting sqref="H411">
    <cfRule type="duplicateValues" dxfId="499" priority="1455"/>
  </conditionalFormatting>
  <conditionalFormatting sqref="H412">
    <cfRule type="duplicateValues" dxfId="498" priority="1449"/>
  </conditionalFormatting>
  <conditionalFormatting sqref="F413">
    <cfRule type="containsText" dxfId="497" priority="1442" operator="containsText" text="YES">
      <formula>NOT(ISERROR(SEARCH("YES",F413)))</formula>
    </cfRule>
  </conditionalFormatting>
  <conditionalFormatting sqref="E413">
    <cfRule type="containsText" dxfId="496" priority="1441" operator="containsText" text="Venmo">
      <formula>NOT(ISERROR(SEARCH("Venmo",E413)))</formula>
    </cfRule>
  </conditionalFormatting>
  <conditionalFormatting sqref="E413">
    <cfRule type="containsText" dxfId="495" priority="1440" operator="containsText" text="PAY PAL">
      <formula>NOT(ISERROR(SEARCH("PAY PAL",E413)))</formula>
    </cfRule>
  </conditionalFormatting>
  <conditionalFormatting sqref="H413">
    <cfRule type="duplicateValues" dxfId="494" priority="1443"/>
  </conditionalFormatting>
  <conditionalFormatting sqref="F414">
    <cfRule type="containsText" dxfId="493" priority="1436" operator="containsText" text="YES">
      <formula>NOT(ISERROR(SEARCH("YES",F414)))</formula>
    </cfRule>
  </conditionalFormatting>
  <conditionalFormatting sqref="E414">
    <cfRule type="containsText" dxfId="492" priority="1435" operator="containsText" text="Venmo">
      <formula>NOT(ISERROR(SEARCH("Venmo",E414)))</formula>
    </cfRule>
  </conditionalFormatting>
  <conditionalFormatting sqref="E414">
    <cfRule type="containsText" dxfId="491" priority="1434" operator="containsText" text="PAY PAL">
      <formula>NOT(ISERROR(SEARCH("PAY PAL",E414)))</formula>
    </cfRule>
  </conditionalFormatting>
  <conditionalFormatting sqref="H414">
    <cfRule type="duplicateValues" dxfId="490" priority="1437"/>
  </conditionalFormatting>
  <conditionalFormatting sqref="F415">
    <cfRule type="containsText" dxfId="489" priority="1430" operator="containsText" text="YES">
      <formula>NOT(ISERROR(SEARCH("YES",F415)))</formula>
    </cfRule>
  </conditionalFormatting>
  <conditionalFormatting sqref="E415">
    <cfRule type="containsText" dxfId="488" priority="1429" operator="containsText" text="Venmo">
      <formula>NOT(ISERROR(SEARCH("Venmo",E415)))</formula>
    </cfRule>
  </conditionalFormatting>
  <conditionalFormatting sqref="E415">
    <cfRule type="containsText" dxfId="487" priority="1428" operator="containsText" text="PAY PAL">
      <formula>NOT(ISERROR(SEARCH("PAY PAL",E415)))</formula>
    </cfRule>
  </conditionalFormatting>
  <conditionalFormatting sqref="H415">
    <cfRule type="duplicateValues" dxfId="486" priority="1431"/>
  </conditionalFormatting>
  <conditionalFormatting sqref="F416">
    <cfRule type="containsText" dxfId="485" priority="1424" operator="containsText" text="YES">
      <formula>NOT(ISERROR(SEARCH("YES",F416)))</formula>
    </cfRule>
  </conditionalFormatting>
  <conditionalFormatting sqref="E416">
    <cfRule type="containsText" dxfId="484" priority="1423" operator="containsText" text="Venmo">
      <formula>NOT(ISERROR(SEARCH("Venmo",E416)))</formula>
    </cfRule>
  </conditionalFormatting>
  <conditionalFormatting sqref="E416">
    <cfRule type="containsText" dxfId="483" priority="1422" operator="containsText" text="PAY PAL">
      <formula>NOT(ISERROR(SEARCH("PAY PAL",E416)))</formula>
    </cfRule>
  </conditionalFormatting>
  <conditionalFormatting sqref="H416">
    <cfRule type="duplicateValues" dxfId="482" priority="1425"/>
  </conditionalFormatting>
  <conditionalFormatting sqref="F417">
    <cfRule type="containsText" dxfId="481" priority="1418" operator="containsText" text="YES">
      <formula>NOT(ISERROR(SEARCH("YES",F417)))</formula>
    </cfRule>
  </conditionalFormatting>
  <conditionalFormatting sqref="E417">
    <cfRule type="containsText" dxfId="480" priority="1417" operator="containsText" text="Venmo">
      <formula>NOT(ISERROR(SEARCH("Venmo",E417)))</formula>
    </cfRule>
  </conditionalFormatting>
  <conditionalFormatting sqref="E417">
    <cfRule type="containsText" dxfId="479" priority="1416" operator="containsText" text="PAY PAL">
      <formula>NOT(ISERROR(SEARCH("PAY PAL",E417)))</formula>
    </cfRule>
  </conditionalFormatting>
  <conditionalFormatting sqref="H417">
    <cfRule type="duplicateValues" dxfId="478" priority="1419"/>
  </conditionalFormatting>
  <conditionalFormatting sqref="F418">
    <cfRule type="containsText" dxfId="477" priority="1412" operator="containsText" text="YES">
      <formula>NOT(ISERROR(SEARCH("YES",F418)))</formula>
    </cfRule>
  </conditionalFormatting>
  <conditionalFormatting sqref="E418">
    <cfRule type="containsText" dxfId="476" priority="1411" operator="containsText" text="Venmo">
      <formula>NOT(ISERROR(SEARCH("Venmo",E418)))</formula>
    </cfRule>
  </conditionalFormatting>
  <conditionalFormatting sqref="E418">
    <cfRule type="containsText" dxfId="475" priority="1410" operator="containsText" text="PAY PAL">
      <formula>NOT(ISERROR(SEARCH("PAY PAL",E418)))</formula>
    </cfRule>
  </conditionalFormatting>
  <conditionalFormatting sqref="H418">
    <cfRule type="duplicateValues" dxfId="474" priority="1413"/>
  </conditionalFormatting>
  <conditionalFormatting sqref="F419">
    <cfRule type="containsText" dxfId="473" priority="1406" operator="containsText" text="YES">
      <formula>NOT(ISERROR(SEARCH("YES",F419)))</formula>
    </cfRule>
  </conditionalFormatting>
  <conditionalFormatting sqref="E419">
    <cfRule type="containsText" dxfId="472" priority="1405" operator="containsText" text="Venmo">
      <formula>NOT(ISERROR(SEARCH("Venmo",E419)))</formula>
    </cfRule>
  </conditionalFormatting>
  <conditionalFormatting sqref="E419">
    <cfRule type="containsText" dxfId="471" priority="1404" operator="containsText" text="PAY PAL">
      <formula>NOT(ISERROR(SEARCH("PAY PAL",E419)))</formula>
    </cfRule>
  </conditionalFormatting>
  <conditionalFormatting sqref="H419">
    <cfRule type="duplicateValues" dxfId="470" priority="1407"/>
  </conditionalFormatting>
  <conditionalFormatting sqref="F420">
    <cfRule type="containsText" dxfId="469" priority="1400" operator="containsText" text="YES">
      <formula>NOT(ISERROR(SEARCH("YES",F420)))</formula>
    </cfRule>
  </conditionalFormatting>
  <conditionalFormatting sqref="E420">
    <cfRule type="containsText" dxfId="468" priority="1399" operator="containsText" text="Venmo">
      <formula>NOT(ISERROR(SEARCH("Venmo",E420)))</formula>
    </cfRule>
  </conditionalFormatting>
  <conditionalFormatting sqref="E420">
    <cfRule type="containsText" dxfId="467" priority="1398" operator="containsText" text="PAY PAL">
      <formula>NOT(ISERROR(SEARCH("PAY PAL",E420)))</formula>
    </cfRule>
  </conditionalFormatting>
  <conditionalFormatting sqref="H420">
    <cfRule type="duplicateValues" dxfId="466" priority="1401"/>
  </conditionalFormatting>
  <conditionalFormatting sqref="F421">
    <cfRule type="containsText" dxfId="465" priority="1394" operator="containsText" text="YES">
      <formula>NOT(ISERROR(SEARCH("YES",F421)))</formula>
    </cfRule>
  </conditionalFormatting>
  <conditionalFormatting sqref="E421">
    <cfRule type="containsText" dxfId="464" priority="1393" operator="containsText" text="Venmo">
      <formula>NOT(ISERROR(SEARCH("Venmo",E421)))</formula>
    </cfRule>
  </conditionalFormatting>
  <conditionalFormatting sqref="E421">
    <cfRule type="containsText" dxfId="463" priority="1392" operator="containsText" text="PAY PAL">
      <formula>NOT(ISERROR(SEARCH("PAY PAL",E421)))</formula>
    </cfRule>
  </conditionalFormatting>
  <conditionalFormatting sqref="H421">
    <cfRule type="duplicateValues" dxfId="462" priority="1395"/>
  </conditionalFormatting>
  <conditionalFormatting sqref="F422">
    <cfRule type="containsText" dxfId="461" priority="1388" operator="containsText" text="YES">
      <formula>NOT(ISERROR(SEARCH("YES",F422)))</formula>
    </cfRule>
  </conditionalFormatting>
  <conditionalFormatting sqref="E422">
    <cfRule type="containsText" dxfId="460" priority="1387" operator="containsText" text="Venmo">
      <formula>NOT(ISERROR(SEARCH("Venmo",E422)))</formula>
    </cfRule>
  </conditionalFormatting>
  <conditionalFormatting sqref="E422">
    <cfRule type="containsText" dxfId="459" priority="1386" operator="containsText" text="PAY PAL">
      <formula>NOT(ISERROR(SEARCH("PAY PAL",E422)))</formula>
    </cfRule>
  </conditionalFormatting>
  <conditionalFormatting sqref="H422">
    <cfRule type="duplicateValues" dxfId="458" priority="1389"/>
  </conditionalFormatting>
  <conditionalFormatting sqref="F423">
    <cfRule type="containsText" dxfId="457" priority="1382" operator="containsText" text="YES">
      <formula>NOT(ISERROR(SEARCH("YES",F423)))</formula>
    </cfRule>
  </conditionalFormatting>
  <conditionalFormatting sqref="E423">
    <cfRule type="containsText" dxfId="456" priority="1381" operator="containsText" text="Venmo">
      <formula>NOT(ISERROR(SEARCH("Venmo",E423)))</formula>
    </cfRule>
  </conditionalFormatting>
  <conditionalFormatting sqref="E423">
    <cfRule type="containsText" dxfId="455" priority="1380" operator="containsText" text="PAY PAL">
      <formula>NOT(ISERROR(SEARCH("PAY PAL",E423)))</formula>
    </cfRule>
  </conditionalFormatting>
  <conditionalFormatting sqref="H423">
    <cfRule type="duplicateValues" dxfId="454" priority="1383"/>
  </conditionalFormatting>
  <conditionalFormatting sqref="F424">
    <cfRule type="containsText" dxfId="453" priority="1376" operator="containsText" text="YES">
      <formula>NOT(ISERROR(SEARCH("YES",F424)))</formula>
    </cfRule>
  </conditionalFormatting>
  <conditionalFormatting sqref="E424">
    <cfRule type="containsText" dxfId="452" priority="1375" operator="containsText" text="Venmo">
      <formula>NOT(ISERROR(SEARCH("Venmo",E424)))</formula>
    </cfRule>
  </conditionalFormatting>
  <conditionalFormatting sqref="E424">
    <cfRule type="containsText" dxfId="451" priority="1374" operator="containsText" text="PAY PAL">
      <formula>NOT(ISERROR(SEARCH("PAY PAL",E424)))</formula>
    </cfRule>
  </conditionalFormatting>
  <conditionalFormatting sqref="H424">
    <cfRule type="duplicateValues" dxfId="450" priority="1377"/>
  </conditionalFormatting>
  <conditionalFormatting sqref="F425">
    <cfRule type="containsText" dxfId="449" priority="1370" operator="containsText" text="YES">
      <formula>NOT(ISERROR(SEARCH("YES",F425)))</formula>
    </cfRule>
  </conditionalFormatting>
  <conditionalFormatting sqref="E425">
    <cfRule type="containsText" dxfId="448" priority="1369" operator="containsText" text="Venmo">
      <formula>NOT(ISERROR(SEARCH("Venmo",E425)))</formula>
    </cfRule>
  </conditionalFormatting>
  <conditionalFormatting sqref="E425">
    <cfRule type="containsText" dxfId="447" priority="1368" operator="containsText" text="PAY PAL">
      <formula>NOT(ISERROR(SEARCH("PAY PAL",E425)))</formula>
    </cfRule>
  </conditionalFormatting>
  <conditionalFormatting sqref="H425">
    <cfRule type="duplicateValues" dxfId="446" priority="1371"/>
  </conditionalFormatting>
  <conditionalFormatting sqref="F426">
    <cfRule type="containsText" dxfId="445" priority="1364" operator="containsText" text="YES">
      <formula>NOT(ISERROR(SEARCH("YES",F426)))</formula>
    </cfRule>
  </conditionalFormatting>
  <conditionalFormatting sqref="E426">
    <cfRule type="containsText" dxfId="444" priority="1363" operator="containsText" text="Venmo">
      <formula>NOT(ISERROR(SEARCH("Venmo",E426)))</formula>
    </cfRule>
  </conditionalFormatting>
  <conditionalFormatting sqref="E426">
    <cfRule type="containsText" dxfId="443" priority="1362" operator="containsText" text="PAY PAL">
      <formula>NOT(ISERROR(SEARCH("PAY PAL",E426)))</formula>
    </cfRule>
  </conditionalFormatting>
  <conditionalFormatting sqref="H426">
    <cfRule type="duplicateValues" dxfId="442" priority="1365"/>
  </conditionalFormatting>
  <conditionalFormatting sqref="F427">
    <cfRule type="containsText" dxfId="441" priority="1358" operator="containsText" text="YES">
      <formula>NOT(ISERROR(SEARCH("YES",F427)))</formula>
    </cfRule>
  </conditionalFormatting>
  <conditionalFormatting sqref="E427">
    <cfRule type="containsText" dxfId="440" priority="1357" operator="containsText" text="Venmo">
      <formula>NOT(ISERROR(SEARCH("Venmo",E427)))</formula>
    </cfRule>
  </conditionalFormatting>
  <conditionalFormatting sqref="E427">
    <cfRule type="containsText" dxfId="439" priority="1356" operator="containsText" text="PAY PAL">
      <formula>NOT(ISERROR(SEARCH("PAY PAL",E427)))</formula>
    </cfRule>
  </conditionalFormatting>
  <conditionalFormatting sqref="H427">
    <cfRule type="duplicateValues" dxfId="438" priority="1359"/>
  </conditionalFormatting>
  <conditionalFormatting sqref="F428">
    <cfRule type="containsText" dxfId="437" priority="1352" operator="containsText" text="YES">
      <formula>NOT(ISERROR(SEARCH("YES",F428)))</formula>
    </cfRule>
  </conditionalFormatting>
  <conditionalFormatting sqref="E428">
    <cfRule type="containsText" dxfId="436" priority="1351" operator="containsText" text="Venmo">
      <formula>NOT(ISERROR(SEARCH("Venmo",E428)))</formula>
    </cfRule>
  </conditionalFormatting>
  <conditionalFormatting sqref="E428">
    <cfRule type="containsText" dxfId="435" priority="1350" operator="containsText" text="PAY PAL">
      <formula>NOT(ISERROR(SEARCH("PAY PAL",E428)))</formula>
    </cfRule>
  </conditionalFormatting>
  <conditionalFormatting sqref="H428">
    <cfRule type="duplicateValues" dxfId="434" priority="1353"/>
  </conditionalFormatting>
  <conditionalFormatting sqref="F429">
    <cfRule type="containsText" dxfId="433" priority="1346" operator="containsText" text="YES">
      <formula>NOT(ISERROR(SEARCH("YES",F429)))</formula>
    </cfRule>
  </conditionalFormatting>
  <conditionalFormatting sqref="E429">
    <cfRule type="containsText" dxfId="432" priority="1345" operator="containsText" text="Venmo">
      <formula>NOT(ISERROR(SEARCH("Venmo",E429)))</formula>
    </cfRule>
  </conditionalFormatting>
  <conditionalFormatting sqref="E429">
    <cfRule type="containsText" dxfId="431" priority="1344" operator="containsText" text="PAY PAL">
      <formula>NOT(ISERROR(SEARCH("PAY PAL",E429)))</formula>
    </cfRule>
  </conditionalFormatting>
  <conditionalFormatting sqref="H429">
    <cfRule type="duplicateValues" dxfId="430" priority="1347"/>
  </conditionalFormatting>
  <conditionalFormatting sqref="F430">
    <cfRule type="containsText" dxfId="429" priority="1340" operator="containsText" text="YES">
      <formula>NOT(ISERROR(SEARCH("YES",F430)))</formula>
    </cfRule>
  </conditionalFormatting>
  <conditionalFormatting sqref="E430">
    <cfRule type="containsText" dxfId="428" priority="1339" operator="containsText" text="Venmo">
      <formula>NOT(ISERROR(SEARCH("Venmo",E430)))</formula>
    </cfRule>
  </conditionalFormatting>
  <conditionalFormatting sqref="E430">
    <cfRule type="containsText" dxfId="427" priority="1338" operator="containsText" text="PAY PAL">
      <formula>NOT(ISERROR(SEARCH("PAY PAL",E430)))</formula>
    </cfRule>
  </conditionalFormatting>
  <conditionalFormatting sqref="H430">
    <cfRule type="duplicateValues" dxfId="426" priority="1341"/>
  </conditionalFormatting>
  <conditionalFormatting sqref="F431">
    <cfRule type="containsText" dxfId="425" priority="1334" operator="containsText" text="YES">
      <formula>NOT(ISERROR(SEARCH("YES",F431)))</formula>
    </cfRule>
  </conditionalFormatting>
  <conditionalFormatting sqref="E431">
    <cfRule type="containsText" dxfId="424" priority="1333" operator="containsText" text="Venmo">
      <formula>NOT(ISERROR(SEARCH("Venmo",E431)))</formula>
    </cfRule>
  </conditionalFormatting>
  <conditionalFormatting sqref="E431">
    <cfRule type="containsText" dxfId="423" priority="1332" operator="containsText" text="PAY PAL">
      <formula>NOT(ISERROR(SEARCH("PAY PAL",E431)))</formula>
    </cfRule>
  </conditionalFormatting>
  <conditionalFormatting sqref="H431">
    <cfRule type="duplicateValues" dxfId="422" priority="1335"/>
  </conditionalFormatting>
  <conditionalFormatting sqref="F432">
    <cfRule type="containsText" dxfId="421" priority="1328" operator="containsText" text="YES">
      <formula>NOT(ISERROR(SEARCH("YES",F432)))</formula>
    </cfRule>
  </conditionalFormatting>
  <conditionalFormatting sqref="E432">
    <cfRule type="containsText" dxfId="420" priority="1327" operator="containsText" text="Venmo">
      <formula>NOT(ISERROR(SEARCH("Venmo",E432)))</formula>
    </cfRule>
  </conditionalFormatting>
  <conditionalFormatting sqref="E432">
    <cfRule type="containsText" dxfId="419" priority="1326" operator="containsText" text="PAY PAL">
      <formula>NOT(ISERROR(SEARCH("PAY PAL",E432)))</formula>
    </cfRule>
  </conditionalFormatting>
  <conditionalFormatting sqref="H432">
    <cfRule type="duplicateValues" dxfId="418" priority="1329"/>
  </conditionalFormatting>
  <conditionalFormatting sqref="F433">
    <cfRule type="containsText" dxfId="417" priority="1322" operator="containsText" text="YES">
      <formula>NOT(ISERROR(SEARCH("YES",F433)))</formula>
    </cfRule>
  </conditionalFormatting>
  <conditionalFormatting sqref="E433">
    <cfRule type="containsText" dxfId="416" priority="1321" operator="containsText" text="Venmo">
      <formula>NOT(ISERROR(SEARCH("Venmo",E433)))</formula>
    </cfRule>
  </conditionalFormatting>
  <conditionalFormatting sqref="E433">
    <cfRule type="containsText" dxfId="415" priority="1320" operator="containsText" text="PAY PAL">
      <formula>NOT(ISERROR(SEARCH("PAY PAL",E433)))</formula>
    </cfRule>
  </conditionalFormatting>
  <conditionalFormatting sqref="H433">
    <cfRule type="duplicateValues" dxfId="414" priority="1323"/>
  </conditionalFormatting>
  <conditionalFormatting sqref="F434">
    <cfRule type="containsText" dxfId="413" priority="1316" operator="containsText" text="YES">
      <formula>NOT(ISERROR(SEARCH("YES",F434)))</formula>
    </cfRule>
  </conditionalFormatting>
  <conditionalFormatting sqref="E434">
    <cfRule type="containsText" dxfId="412" priority="1315" operator="containsText" text="Venmo">
      <formula>NOT(ISERROR(SEARCH("Venmo",E434)))</formula>
    </cfRule>
  </conditionalFormatting>
  <conditionalFormatting sqref="E434">
    <cfRule type="containsText" dxfId="411" priority="1314" operator="containsText" text="PAY PAL">
      <formula>NOT(ISERROR(SEARCH("PAY PAL",E434)))</formula>
    </cfRule>
  </conditionalFormatting>
  <conditionalFormatting sqref="H434">
    <cfRule type="duplicateValues" dxfId="410" priority="1317"/>
  </conditionalFormatting>
  <conditionalFormatting sqref="F435">
    <cfRule type="containsText" dxfId="409" priority="1310" operator="containsText" text="YES">
      <formula>NOT(ISERROR(SEARCH("YES",F435)))</formula>
    </cfRule>
  </conditionalFormatting>
  <conditionalFormatting sqref="E435">
    <cfRule type="containsText" dxfId="408" priority="1309" operator="containsText" text="Venmo">
      <formula>NOT(ISERROR(SEARCH("Venmo",E435)))</formula>
    </cfRule>
  </conditionalFormatting>
  <conditionalFormatting sqref="E435">
    <cfRule type="containsText" dxfId="407" priority="1308" operator="containsText" text="PAY PAL">
      <formula>NOT(ISERROR(SEARCH("PAY PAL",E435)))</formula>
    </cfRule>
  </conditionalFormatting>
  <conditionalFormatting sqref="H435">
    <cfRule type="duplicateValues" dxfId="406" priority="1311"/>
  </conditionalFormatting>
  <conditionalFormatting sqref="F436">
    <cfRule type="containsText" dxfId="405" priority="1304" operator="containsText" text="YES">
      <formula>NOT(ISERROR(SEARCH("YES",F436)))</formula>
    </cfRule>
  </conditionalFormatting>
  <conditionalFormatting sqref="E436">
    <cfRule type="containsText" dxfId="404" priority="1303" operator="containsText" text="Venmo">
      <formula>NOT(ISERROR(SEARCH("Venmo",E436)))</formula>
    </cfRule>
  </conditionalFormatting>
  <conditionalFormatting sqref="E436">
    <cfRule type="containsText" dxfId="403" priority="1302" operator="containsText" text="PAY PAL">
      <formula>NOT(ISERROR(SEARCH("PAY PAL",E436)))</formula>
    </cfRule>
  </conditionalFormatting>
  <conditionalFormatting sqref="H436">
    <cfRule type="duplicateValues" dxfId="402" priority="1305"/>
  </conditionalFormatting>
  <conditionalFormatting sqref="F437">
    <cfRule type="containsText" dxfId="401" priority="1298" operator="containsText" text="YES">
      <formula>NOT(ISERROR(SEARCH("YES",F437)))</formula>
    </cfRule>
  </conditionalFormatting>
  <conditionalFormatting sqref="E437">
    <cfRule type="containsText" dxfId="400" priority="1297" operator="containsText" text="Venmo">
      <formula>NOT(ISERROR(SEARCH("Venmo",E437)))</formula>
    </cfRule>
  </conditionalFormatting>
  <conditionalFormatting sqref="E437">
    <cfRule type="containsText" dxfId="399" priority="1296" operator="containsText" text="PAY PAL">
      <formula>NOT(ISERROR(SEARCH("PAY PAL",E437)))</formula>
    </cfRule>
  </conditionalFormatting>
  <conditionalFormatting sqref="H437">
    <cfRule type="duplicateValues" dxfId="398" priority="1299"/>
  </conditionalFormatting>
  <conditionalFormatting sqref="F438">
    <cfRule type="containsText" dxfId="397" priority="1292" operator="containsText" text="YES">
      <formula>NOT(ISERROR(SEARCH("YES",F438)))</formula>
    </cfRule>
  </conditionalFormatting>
  <conditionalFormatting sqref="E438">
    <cfRule type="containsText" dxfId="396" priority="1291" operator="containsText" text="Venmo">
      <formula>NOT(ISERROR(SEARCH("Venmo",E438)))</formula>
    </cfRule>
  </conditionalFormatting>
  <conditionalFormatting sqref="E438">
    <cfRule type="containsText" dxfId="395" priority="1290" operator="containsText" text="PAY PAL">
      <formula>NOT(ISERROR(SEARCH("PAY PAL",E438)))</formula>
    </cfRule>
  </conditionalFormatting>
  <conditionalFormatting sqref="H438">
    <cfRule type="duplicateValues" dxfId="394" priority="1293"/>
  </conditionalFormatting>
  <conditionalFormatting sqref="F439">
    <cfRule type="containsText" dxfId="393" priority="1286" operator="containsText" text="YES">
      <formula>NOT(ISERROR(SEARCH("YES",F439)))</formula>
    </cfRule>
  </conditionalFormatting>
  <conditionalFormatting sqref="E439">
    <cfRule type="containsText" dxfId="392" priority="1285" operator="containsText" text="Venmo">
      <formula>NOT(ISERROR(SEARCH("Venmo",E439)))</formula>
    </cfRule>
  </conditionalFormatting>
  <conditionalFormatting sqref="E439">
    <cfRule type="containsText" dxfId="391" priority="1284" operator="containsText" text="PAY PAL">
      <formula>NOT(ISERROR(SEARCH("PAY PAL",E439)))</formula>
    </cfRule>
  </conditionalFormatting>
  <conditionalFormatting sqref="H439">
    <cfRule type="duplicateValues" dxfId="390" priority="1287"/>
  </conditionalFormatting>
  <conditionalFormatting sqref="F440">
    <cfRule type="containsText" dxfId="389" priority="1280" operator="containsText" text="YES">
      <formula>NOT(ISERROR(SEARCH("YES",F440)))</formula>
    </cfRule>
  </conditionalFormatting>
  <conditionalFormatting sqref="E440">
    <cfRule type="containsText" dxfId="388" priority="1279" operator="containsText" text="Venmo">
      <formula>NOT(ISERROR(SEARCH("Venmo",E440)))</formula>
    </cfRule>
  </conditionalFormatting>
  <conditionalFormatting sqref="E440">
    <cfRule type="containsText" dxfId="387" priority="1278" operator="containsText" text="PAY PAL">
      <formula>NOT(ISERROR(SEARCH("PAY PAL",E440)))</formula>
    </cfRule>
  </conditionalFormatting>
  <conditionalFormatting sqref="H440">
    <cfRule type="duplicateValues" dxfId="386" priority="1281"/>
  </conditionalFormatting>
  <conditionalFormatting sqref="F441">
    <cfRule type="containsText" dxfId="385" priority="1274" operator="containsText" text="YES">
      <formula>NOT(ISERROR(SEARCH("YES",F441)))</formula>
    </cfRule>
  </conditionalFormatting>
  <conditionalFormatting sqref="E441">
    <cfRule type="containsText" dxfId="384" priority="1273" operator="containsText" text="Venmo">
      <formula>NOT(ISERROR(SEARCH("Venmo",E441)))</formula>
    </cfRule>
  </conditionalFormatting>
  <conditionalFormatting sqref="E441">
    <cfRule type="containsText" dxfId="383" priority="1272" operator="containsText" text="PAY PAL">
      <formula>NOT(ISERROR(SEARCH("PAY PAL",E441)))</formula>
    </cfRule>
  </conditionalFormatting>
  <conditionalFormatting sqref="H441">
    <cfRule type="duplicateValues" dxfId="382" priority="1275"/>
  </conditionalFormatting>
  <conditionalFormatting sqref="F442">
    <cfRule type="containsText" dxfId="381" priority="1268" operator="containsText" text="YES">
      <formula>NOT(ISERROR(SEARCH("YES",F442)))</formula>
    </cfRule>
  </conditionalFormatting>
  <conditionalFormatting sqref="E442">
    <cfRule type="containsText" dxfId="380" priority="1267" operator="containsText" text="Venmo">
      <formula>NOT(ISERROR(SEARCH("Venmo",E442)))</formula>
    </cfRule>
  </conditionalFormatting>
  <conditionalFormatting sqref="E442">
    <cfRule type="containsText" dxfId="379" priority="1266" operator="containsText" text="PAY PAL">
      <formula>NOT(ISERROR(SEARCH("PAY PAL",E442)))</formula>
    </cfRule>
  </conditionalFormatting>
  <conditionalFormatting sqref="H442">
    <cfRule type="duplicateValues" dxfId="378" priority="1269"/>
  </conditionalFormatting>
  <conditionalFormatting sqref="F443">
    <cfRule type="containsText" dxfId="377" priority="1262" operator="containsText" text="YES">
      <formula>NOT(ISERROR(SEARCH("YES",F443)))</formula>
    </cfRule>
  </conditionalFormatting>
  <conditionalFormatting sqref="E443">
    <cfRule type="containsText" dxfId="376" priority="1261" operator="containsText" text="Venmo">
      <formula>NOT(ISERROR(SEARCH("Venmo",E443)))</formula>
    </cfRule>
  </conditionalFormatting>
  <conditionalFormatting sqref="E443">
    <cfRule type="containsText" dxfId="375" priority="1260" operator="containsText" text="PAY PAL">
      <formula>NOT(ISERROR(SEARCH("PAY PAL",E443)))</formula>
    </cfRule>
  </conditionalFormatting>
  <conditionalFormatting sqref="H443">
    <cfRule type="duplicateValues" dxfId="374" priority="1263"/>
  </conditionalFormatting>
  <conditionalFormatting sqref="F444">
    <cfRule type="containsText" dxfId="373" priority="1256" operator="containsText" text="YES">
      <formula>NOT(ISERROR(SEARCH("YES",F444)))</formula>
    </cfRule>
  </conditionalFormatting>
  <conditionalFormatting sqref="E444">
    <cfRule type="containsText" dxfId="372" priority="1255" operator="containsText" text="Venmo">
      <formula>NOT(ISERROR(SEARCH("Venmo",E444)))</formula>
    </cfRule>
  </conditionalFormatting>
  <conditionalFormatting sqref="E444">
    <cfRule type="containsText" dxfId="371" priority="1254" operator="containsText" text="PAY PAL">
      <formula>NOT(ISERROR(SEARCH("PAY PAL",E444)))</formula>
    </cfRule>
  </conditionalFormatting>
  <conditionalFormatting sqref="H444">
    <cfRule type="duplicateValues" dxfId="370" priority="1257"/>
  </conditionalFormatting>
  <conditionalFormatting sqref="F445">
    <cfRule type="containsText" dxfId="369" priority="1250" operator="containsText" text="YES">
      <formula>NOT(ISERROR(SEARCH("YES",F445)))</formula>
    </cfRule>
  </conditionalFormatting>
  <conditionalFormatting sqref="E445">
    <cfRule type="containsText" dxfId="368" priority="1249" operator="containsText" text="Venmo">
      <formula>NOT(ISERROR(SEARCH("Venmo",E445)))</formula>
    </cfRule>
  </conditionalFormatting>
  <conditionalFormatting sqref="E445">
    <cfRule type="containsText" dxfId="367" priority="1248" operator="containsText" text="PAY PAL">
      <formula>NOT(ISERROR(SEARCH("PAY PAL",E445)))</formula>
    </cfRule>
  </conditionalFormatting>
  <conditionalFormatting sqref="H445">
    <cfRule type="duplicateValues" dxfId="366" priority="1251"/>
  </conditionalFormatting>
  <conditionalFormatting sqref="F446">
    <cfRule type="containsText" dxfId="365" priority="1244" operator="containsText" text="YES">
      <formula>NOT(ISERROR(SEARCH("YES",F446)))</formula>
    </cfRule>
  </conditionalFormatting>
  <conditionalFormatting sqref="E446">
    <cfRule type="containsText" dxfId="364" priority="1243" operator="containsText" text="Venmo">
      <formula>NOT(ISERROR(SEARCH("Venmo",E446)))</formula>
    </cfRule>
  </conditionalFormatting>
  <conditionalFormatting sqref="E446">
    <cfRule type="containsText" dxfId="363" priority="1242" operator="containsText" text="PAY PAL">
      <formula>NOT(ISERROR(SEARCH("PAY PAL",E446)))</formula>
    </cfRule>
  </conditionalFormatting>
  <conditionalFormatting sqref="H446">
    <cfRule type="duplicateValues" dxfId="362" priority="1245"/>
  </conditionalFormatting>
  <conditionalFormatting sqref="F447">
    <cfRule type="containsText" dxfId="361" priority="1238" operator="containsText" text="YES">
      <formula>NOT(ISERROR(SEARCH("YES",F447)))</formula>
    </cfRule>
  </conditionalFormatting>
  <conditionalFormatting sqref="E447">
    <cfRule type="containsText" dxfId="360" priority="1237" operator="containsText" text="Venmo">
      <formula>NOT(ISERROR(SEARCH("Venmo",E447)))</formula>
    </cfRule>
  </conditionalFormatting>
  <conditionalFormatting sqref="E447">
    <cfRule type="containsText" dxfId="359" priority="1236" operator="containsText" text="PAY PAL">
      <formula>NOT(ISERROR(SEARCH("PAY PAL",E447)))</formula>
    </cfRule>
  </conditionalFormatting>
  <conditionalFormatting sqref="H447">
    <cfRule type="duplicateValues" dxfId="358" priority="1239"/>
  </conditionalFormatting>
  <conditionalFormatting sqref="F448">
    <cfRule type="containsText" dxfId="357" priority="1232" operator="containsText" text="YES">
      <formula>NOT(ISERROR(SEARCH("YES",F448)))</formula>
    </cfRule>
  </conditionalFormatting>
  <conditionalFormatting sqref="E448">
    <cfRule type="containsText" dxfId="356" priority="1231" operator="containsText" text="Venmo">
      <formula>NOT(ISERROR(SEARCH("Venmo",E448)))</formula>
    </cfRule>
  </conditionalFormatting>
  <conditionalFormatting sqref="E448">
    <cfRule type="containsText" dxfId="355" priority="1230" operator="containsText" text="PAY PAL">
      <formula>NOT(ISERROR(SEARCH("PAY PAL",E448)))</formula>
    </cfRule>
  </conditionalFormatting>
  <conditionalFormatting sqref="H448">
    <cfRule type="duplicateValues" dxfId="354" priority="1233"/>
  </conditionalFormatting>
  <conditionalFormatting sqref="F449">
    <cfRule type="containsText" dxfId="353" priority="1226" operator="containsText" text="YES">
      <formula>NOT(ISERROR(SEARCH("YES",F449)))</formula>
    </cfRule>
  </conditionalFormatting>
  <conditionalFormatting sqref="E449">
    <cfRule type="containsText" dxfId="352" priority="1225" operator="containsText" text="Venmo">
      <formula>NOT(ISERROR(SEARCH("Venmo",E449)))</formula>
    </cfRule>
  </conditionalFormatting>
  <conditionalFormatting sqref="E449">
    <cfRule type="containsText" dxfId="351" priority="1224" operator="containsText" text="PAY PAL">
      <formula>NOT(ISERROR(SEARCH("PAY PAL",E449)))</formula>
    </cfRule>
  </conditionalFormatting>
  <conditionalFormatting sqref="H449">
    <cfRule type="duplicateValues" dxfId="350" priority="1227"/>
  </conditionalFormatting>
  <conditionalFormatting sqref="F450">
    <cfRule type="containsText" dxfId="349" priority="1220" operator="containsText" text="YES">
      <formula>NOT(ISERROR(SEARCH("YES",F450)))</formula>
    </cfRule>
  </conditionalFormatting>
  <conditionalFormatting sqref="E450">
    <cfRule type="containsText" dxfId="348" priority="1219" operator="containsText" text="Venmo">
      <formula>NOT(ISERROR(SEARCH("Venmo",E450)))</formula>
    </cfRule>
  </conditionalFormatting>
  <conditionalFormatting sqref="E450">
    <cfRule type="containsText" dxfId="347" priority="1218" operator="containsText" text="PAY PAL">
      <formula>NOT(ISERROR(SEARCH("PAY PAL",E450)))</formula>
    </cfRule>
  </conditionalFormatting>
  <conditionalFormatting sqref="H450">
    <cfRule type="duplicateValues" dxfId="346" priority="1221"/>
  </conditionalFormatting>
  <conditionalFormatting sqref="F451">
    <cfRule type="containsText" dxfId="345" priority="1214" operator="containsText" text="YES">
      <formula>NOT(ISERROR(SEARCH("YES",F451)))</formula>
    </cfRule>
  </conditionalFormatting>
  <conditionalFormatting sqref="E451">
    <cfRule type="containsText" dxfId="344" priority="1213" operator="containsText" text="Venmo">
      <formula>NOT(ISERROR(SEARCH("Venmo",E451)))</formula>
    </cfRule>
  </conditionalFormatting>
  <conditionalFormatting sqref="E451">
    <cfRule type="containsText" dxfId="343" priority="1212" operator="containsText" text="PAY PAL">
      <formula>NOT(ISERROR(SEARCH("PAY PAL",E451)))</formula>
    </cfRule>
  </conditionalFormatting>
  <conditionalFormatting sqref="H451">
    <cfRule type="duplicateValues" dxfId="342" priority="1215"/>
  </conditionalFormatting>
  <conditionalFormatting sqref="F452">
    <cfRule type="containsText" dxfId="341" priority="1208" operator="containsText" text="YES">
      <formula>NOT(ISERROR(SEARCH("YES",F452)))</formula>
    </cfRule>
  </conditionalFormatting>
  <conditionalFormatting sqref="E452">
    <cfRule type="containsText" dxfId="340" priority="1207" operator="containsText" text="Venmo">
      <formula>NOT(ISERROR(SEARCH("Venmo",E452)))</formula>
    </cfRule>
  </conditionalFormatting>
  <conditionalFormatting sqref="E452">
    <cfRule type="containsText" dxfId="339" priority="1206" operator="containsText" text="PAY PAL">
      <formula>NOT(ISERROR(SEARCH("PAY PAL",E452)))</formula>
    </cfRule>
  </conditionalFormatting>
  <conditionalFormatting sqref="H452">
    <cfRule type="duplicateValues" dxfId="338" priority="1209"/>
  </conditionalFormatting>
  <conditionalFormatting sqref="F453">
    <cfRule type="containsText" dxfId="337" priority="1202" operator="containsText" text="YES">
      <formula>NOT(ISERROR(SEARCH("YES",F453)))</formula>
    </cfRule>
  </conditionalFormatting>
  <conditionalFormatting sqref="E453">
    <cfRule type="containsText" dxfId="336" priority="1201" operator="containsText" text="Venmo">
      <formula>NOT(ISERROR(SEARCH("Venmo",E453)))</formula>
    </cfRule>
  </conditionalFormatting>
  <conditionalFormatting sqref="E453">
    <cfRule type="containsText" dxfId="335" priority="1200" operator="containsText" text="PAY PAL">
      <formula>NOT(ISERROR(SEARCH("PAY PAL",E453)))</formula>
    </cfRule>
  </conditionalFormatting>
  <conditionalFormatting sqref="H453">
    <cfRule type="duplicateValues" dxfId="334" priority="1203"/>
  </conditionalFormatting>
  <conditionalFormatting sqref="F454">
    <cfRule type="containsText" dxfId="333" priority="1196" operator="containsText" text="YES">
      <formula>NOT(ISERROR(SEARCH("YES",F454)))</formula>
    </cfRule>
  </conditionalFormatting>
  <conditionalFormatting sqref="E454">
    <cfRule type="containsText" dxfId="332" priority="1195" operator="containsText" text="Venmo">
      <formula>NOT(ISERROR(SEARCH("Venmo",E454)))</formula>
    </cfRule>
  </conditionalFormatting>
  <conditionalFormatting sqref="E454">
    <cfRule type="containsText" dxfId="331" priority="1194" operator="containsText" text="PAY PAL">
      <formula>NOT(ISERROR(SEARCH("PAY PAL",E454)))</formula>
    </cfRule>
  </conditionalFormatting>
  <conditionalFormatting sqref="H454">
    <cfRule type="duplicateValues" dxfId="330" priority="1197"/>
  </conditionalFormatting>
  <conditionalFormatting sqref="F455">
    <cfRule type="containsText" dxfId="329" priority="1190" operator="containsText" text="YES">
      <formula>NOT(ISERROR(SEARCH("YES",F455)))</formula>
    </cfRule>
  </conditionalFormatting>
  <conditionalFormatting sqref="E455">
    <cfRule type="containsText" dxfId="328" priority="1189" operator="containsText" text="Venmo">
      <formula>NOT(ISERROR(SEARCH("Venmo",E455)))</formula>
    </cfRule>
  </conditionalFormatting>
  <conditionalFormatting sqref="E455">
    <cfRule type="containsText" dxfId="327" priority="1188" operator="containsText" text="PAY PAL">
      <formula>NOT(ISERROR(SEARCH("PAY PAL",E455)))</formula>
    </cfRule>
  </conditionalFormatting>
  <conditionalFormatting sqref="H455">
    <cfRule type="duplicateValues" dxfId="326" priority="1191"/>
  </conditionalFormatting>
  <conditionalFormatting sqref="F456">
    <cfRule type="containsText" dxfId="325" priority="1184" operator="containsText" text="YES">
      <formula>NOT(ISERROR(SEARCH("YES",F456)))</formula>
    </cfRule>
  </conditionalFormatting>
  <conditionalFormatting sqref="E456">
    <cfRule type="containsText" dxfId="324" priority="1183" operator="containsText" text="Venmo">
      <formula>NOT(ISERROR(SEARCH("Venmo",E456)))</formula>
    </cfRule>
  </conditionalFormatting>
  <conditionalFormatting sqref="E456">
    <cfRule type="containsText" dxfId="323" priority="1182" operator="containsText" text="PAY PAL">
      <formula>NOT(ISERROR(SEARCH("PAY PAL",E456)))</formula>
    </cfRule>
  </conditionalFormatting>
  <conditionalFormatting sqref="H456">
    <cfRule type="duplicateValues" dxfId="322" priority="1185"/>
  </conditionalFormatting>
  <conditionalFormatting sqref="H457">
    <cfRule type="duplicateValues" dxfId="321" priority="1179"/>
  </conditionalFormatting>
  <conditionalFormatting sqref="H458">
    <cfRule type="duplicateValues" dxfId="320" priority="1173"/>
  </conditionalFormatting>
  <conditionalFormatting sqref="H459">
    <cfRule type="duplicateValues" dxfId="319" priority="1167"/>
  </conditionalFormatting>
  <conditionalFormatting sqref="H460">
    <cfRule type="duplicateValues" dxfId="318" priority="1161"/>
  </conditionalFormatting>
  <conditionalFormatting sqref="F461">
    <cfRule type="containsText" dxfId="317" priority="1154" operator="containsText" text="YES">
      <formula>NOT(ISERROR(SEARCH("YES",F461)))</formula>
    </cfRule>
  </conditionalFormatting>
  <conditionalFormatting sqref="E461">
    <cfRule type="containsText" dxfId="316" priority="1153" operator="containsText" text="Venmo">
      <formula>NOT(ISERROR(SEARCH("Venmo",E461)))</formula>
    </cfRule>
  </conditionalFormatting>
  <conditionalFormatting sqref="E461">
    <cfRule type="containsText" dxfId="315" priority="1152" operator="containsText" text="PAY PAL">
      <formula>NOT(ISERROR(SEARCH("PAY PAL",E461)))</formula>
    </cfRule>
  </conditionalFormatting>
  <conditionalFormatting sqref="H461">
    <cfRule type="duplicateValues" dxfId="314" priority="1155"/>
  </conditionalFormatting>
  <conditionalFormatting sqref="F462">
    <cfRule type="containsText" dxfId="313" priority="1148" operator="containsText" text="YES">
      <formula>NOT(ISERROR(SEARCH("YES",F462)))</formula>
    </cfRule>
  </conditionalFormatting>
  <conditionalFormatting sqref="E462">
    <cfRule type="containsText" dxfId="312" priority="1147" operator="containsText" text="Venmo">
      <formula>NOT(ISERROR(SEARCH("Venmo",E462)))</formula>
    </cfRule>
  </conditionalFormatting>
  <conditionalFormatting sqref="E462">
    <cfRule type="containsText" dxfId="311" priority="1146" operator="containsText" text="PAY PAL">
      <formula>NOT(ISERROR(SEARCH("PAY PAL",E462)))</formula>
    </cfRule>
  </conditionalFormatting>
  <conditionalFormatting sqref="H462">
    <cfRule type="duplicateValues" dxfId="310" priority="1149"/>
  </conditionalFormatting>
  <conditionalFormatting sqref="F463">
    <cfRule type="containsText" dxfId="309" priority="1142" operator="containsText" text="YES">
      <formula>NOT(ISERROR(SEARCH("YES",F463)))</formula>
    </cfRule>
  </conditionalFormatting>
  <conditionalFormatting sqref="E463">
    <cfRule type="containsText" dxfId="308" priority="1141" operator="containsText" text="Venmo">
      <formula>NOT(ISERROR(SEARCH("Venmo",E463)))</formula>
    </cfRule>
  </conditionalFormatting>
  <conditionalFormatting sqref="E463">
    <cfRule type="containsText" dxfId="307" priority="1140" operator="containsText" text="PAY PAL">
      <formula>NOT(ISERROR(SEARCH("PAY PAL",E463)))</formula>
    </cfRule>
  </conditionalFormatting>
  <conditionalFormatting sqref="H463">
    <cfRule type="duplicateValues" dxfId="306" priority="1143"/>
  </conditionalFormatting>
  <conditionalFormatting sqref="F464">
    <cfRule type="containsText" dxfId="305" priority="1136" operator="containsText" text="YES">
      <formula>NOT(ISERROR(SEARCH("YES",F464)))</formula>
    </cfRule>
  </conditionalFormatting>
  <conditionalFormatting sqref="E464">
    <cfRule type="containsText" dxfId="304" priority="1135" operator="containsText" text="Venmo">
      <formula>NOT(ISERROR(SEARCH("Venmo",E464)))</formula>
    </cfRule>
  </conditionalFormatting>
  <conditionalFormatting sqref="E464">
    <cfRule type="containsText" dxfId="303" priority="1134" operator="containsText" text="PAY PAL">
      <formula>NOT(ISERROR(SEARCH("PAY PAL",E464)))</formula>
    </cfRule>
  </conditionalFormatting>
  <conditionalFormatting sqref="H464">
    <cfRule type="duplicateValues" dxfId="302" priority="1137"/>
  </conditionalFormatting>
  <conditionalFormatting sqref="F465">
    <cfRule type="containsText" dxfId="301" priority="1130" operator="containsText" text="YES">
      <formula>NOT(ISERROR(SEARCH("YES",F465)))</formula>
    </cfRule>
  </conditionalFormatting>
  <conditionalFormatting sqref="E465">
    <cfRule type="containsText" dxfId="300" priority="1129" operator="containsText" text="Venmo">
      <formula>NOT(ISERROR(SEARCH("Venmo",E465)))</formula>
    </cfRule>
  </conditionalFormatting>
  <conditionalFormatting sqref="E465">
    <cfRule type="containsText" dxfId="299" priority="1128" operator="containsText" text="PAY PAL">
      <formula>NOT(ISERROR(SEARCH("PAY PAL",E465)))</formula>
    </cfRule>
  </conditionalFormatting>
  <conditionalFormatting sqref="H465">
    <cfRule type="duplicateValues" dxfId="298" priority="1131"/>
  </conditionalFormatting>
  <conditionalFormatting sqref="F466">
    <cfRule type="containsText" dxfId="297" priority="1124" operator="containsText" text="YES">
      <formula>NOT(ISERROR(SEARCH("YES",F466)))</formula>
    </cfRule>
  </conditionalFormatting>
  <conditionalFormatting sqref="E466">
    <cfRule type="containsText" dxfId="296" priority="1123" operator="containsText" text="Venmo">
      <formula>NOT(ISERROR(SEARCH("Venmo",E466)))</formula>
    </cfRule>
  </conditionalFormatting>
  <conditionalFormatting sqref="E466">
    <cfRule type="containsText" dxfId="295" priority="1122" operator="containsText" text="PAY PAL">
      <formula>NOT(ISERROR(SEARCH("PAY PAL",E466)))</formula>
    </cfRule>
  </conditionalFormatting>
  <conditionalFormatting sqref="H466">
    <cfRule type="duplicateValues" dxfId="294" priority="1125"/>
  </conditionalFormatting>
  <conditionalFormatting sqref="F467">
    <cfRule type="containsText" dxfId="293" priority="1118" operator="containsText" text="YES">
      <formula>NOT(ISERROR(SEARCH("YES",F467)))</formula>
    </cfRule>
  </conditionalFormatting>
  <conditionalFormatting sqref="E467">
    <cfRule type="containsText" dxfId="292" priority="1117" operator="containsText" text="Venmo">
      <formula>NOT(ISERROR(SEARCH("Venmo",E467)))</formula>
    </cfRule>
  </conditionalFormatting>
  <conditionalFormatting sqref="E467">
    <cfRule type="containsText" dxfId="291" priority="1116" operator="containsText" text="PAY PAL">
      <formula>NOT(ISERROR(SEARCH("PAY PAL",E467)))</formula>
    </cfRule>
  </conditionalFormatting>
  <conditionalFormatting sqref="H467">
    <cfRule type="duplicateValues" dxfId="290" priority="1119"/>
  </conditionalFormatting>
  <conditionalFormatting sqref="F468">
    <cfRule type="containsText" dxfId="289" priority="1112" operator="containsText" text="YES">
      <formula>NOT(ISERROR(SEARCH("YES",F468)))</formula>
    </cfRule>
  </conditionalFormatting>
  <conditionalFormatting sqref="E468">
    <cfRule type="containsText" dxfId="288" priority="1111" operator="containsText" text="Venmo">
      <formula>NOT(ISERROR(SEARCH("Venmo",E468)))</formula>
    </cfRule>
  </conditionalFormatting>
  <conditionalFormatting sqref="E468">
    <cfRule type="containsText" dxfId="287" priority="1110" operator="containsText" text="PAY PAL">
      <formula>NOT(ISERROR(SEARCH("PAY PAL",E468)))</formula>
    </cfRule>
  </conditionalFormatting>
  <conditionalFormatting sqref="H468">
    <cfRule type="duplicateValues" dxfId="286" priority="1113"/>
  </conditionalFormatting>
  <conditionalFormatting sqref="F469">
    <cfRule type="containsText" dxfId="285" priority="1106" operator="containsText" text="YES">
      <formula>NOT(ISERROR(SEARCH("YES",F469)))</formula>
    </cfRule>
  </conditionalFormatting>
  <conditionalFormatting sqref="E469">
    <cfRule type="containsText" dxfId="284" priority="1105" operator="containsText" text="Venmo">
      <formula>NOT(ISERROR(SEARCH("Venmo",E469)))</formula>
    </cfRule>
  </conditionalFormatting>
  <conditionalFormatting sqref="E469">
    <cfRule type="containsText" dxfId="283" priority="1104" operator="containsText" text="PAY PAL">
      <formula>NOT(ISERROR(SEARCH("PAY PAL",E469)))</formula>
    </cfRule>
  </conditionalFormatting>
  <conditionalFormatting sqref="H469">
    <cfRule type="duplicateValues" dxfId="282" priority="1107"/>
  </conditionalFormatting>
  <conditionalFormatting sqref="F470">
    <cfRule type="containsText" dxfId="281" priority="1100" operator="containsText" text="YES">
      <formula>NOT(ISERROR(SEARCH("YES",F470)))</formula>
    </cfRule>
  </conditionalFormatting>
  <conditionalFormatting sqref="E470">
    <cfRule type="containsText" dxfId="280" priority="1099" operator="containsText" text="Venmo">
      <formula>NOT(ISERROR(SEARCH("Venmo",E470)))</formula>
    </cfRule>
  </conditionalFormatting>
  <conditionalFormatting sqref="E470">
    <cfRule type="containsText" dxfId="279" priority="1098" operator="containsText" text="PAY PAL">
      <formula>NOT(ISERROR(SEARCH("PAY PAL",E470)))</formula>
    </cfRule>
  </conditionalFormatting>
  <conditionalFormatting sqref="H470">
    <cfRule type="duplicateValues" dxfId="278" priority="1101"/>
  </conditionalFormatting>
  <conditionalFormatting sqref="F471">
    <cfRule type="containsText" dxfId="277" priority="1094" operator="containsText" text="YES">
      <formula>NOT(ISERROR(SEARCH("YES",F471)))</formula>
    </cfRule>
  </conditionalFormatting>
  <conditionalFormatting sqref="E471">
    <cfRule type="containsText" dxfId="276" priority="1093" operator="containsText" text="Venmo">
      <formula>NOT(ISERROR(SEARCH("Venmo",E471)))</formula>
    </cfRule>
  </conditionalFormatting>
  <conditionalFormatting sqref="E471">
    <cfRule type="containsText" dxfId="275" priority="1092" operator="containsText" text="PAY PAL">
      <formula>NOT(ISERROR(SEARCH("PAY PAL",E471)))</formula>
    </cfRule>
  </conditionalFormatting>
  <conditionalFormatting sqref="H471">
    <cfRule type="duplicateValues" dxfId="274" priority="1095"/>
  </conditionalFormatting>
  <conditionalFormatting sqref="F472">
    <cfRule type="containsText" dxfId="273" priority="1088" operator="containsText" text="YES">
      <formula>NOT(ISERROR(SEARCH("YES",F472)))</formula>
    </cfRule>
  </conditionalFormatting>
  <conditionalFormatting sqref="E472">
    <cfRule type="containsText" dxfId="272" priority="1087" operator="containsText" text="Venmo">
      <formula>NOT(ISERROR(SEARCH("Venmo",E472)))</formula>
    </cfRule>
  </conditionalFormatting>
  <conditionalFormatting sqref="E472">
    <cfRule type="containsText" dxfId="271" priority="1086" operator="containsText" text="PAY PAL">
      <formula>NOT(ISERROR(SEARCH("PAY PAL",E472)))</formula>
    </cfRule>
  </conditionalFormatting>
  <conditionalFormatting sqref="H472">
    <cfRule type="duplicateValues" dxfId="270" priority="1089"/>
  </conditionalFormatting>
  <conditionalFormatting sqref="F473">
    <cfRule type="containsText" dxfId="269" priority="1082" operator="containsText" text="YES">
      <formula>NOT(ISERROR(SEARCH("YES",F473)))</formula>
    </cfRule>
  </conditionalFormatting>
  <conditionalFormatting sqref="E473">
    <cfRule type="containsText" dxfId="268" priority="1081" operator="containsText" text="Venmo">
      <formula>NOT(ISERROR(SEARCH("Venmo",E473)))</formula>
    </cfRule>
  </conditionalFormatting>
  <conditionalFormatting sqref="E473">
    <cfRule type="containsText" dxfId="267" priority="1080" operator="containsText" text="PAY PAL">
      <formula>NOT(ISERROR(SEARCH("PAY PAL",E473)))</formula>
    </cfRule>
  </conditionalFormatting>
  <conditionalFormatting sqref="H473">
    <cfRule type="duplicateValues" dxfId="266" priority="1083"/>
  </conditionalFormatting>
  <conditionalFormatting sqref="F474">
    <cfRule type="containsText" dxfId="265" priority="1076" operator="containsText" text="YES">
      <formula>NOT(ISERROR(SEARCH("YES",F474)))</formula>
    </cfRule>
  </conditionalFormatting>
  <conditionalFormatting sqref="E474">
    <cfRule type="containsText" dxfId="264" priority="1075" operator="containsText" text="Venmo">
      <formula>NOT(ISERROR(SEARCH("Venmo",E474)))</formula>
    </cfRule>
  </conditionalFormatting>
  <conditionalFormatting sqref="E474">
    <cfRule type="containsText" dxfId="263" priority="1074" operator="containsText" text="PAY PAL">
      <formula>NOT(ISERROR(SEARCH("PAY PAL",E474)))</formula>
    </cfRule>
  </conditionalFormatting>
  <conditionalFormatting sqref="H474">
    <cfRule type="duplicateValues" dxfId="262" priority="1077"/>
  </conditionalFormatting>
  <conditionalFormatting sqref="H475">
    <cfRule type="duplicateValues" dxfId="261" priority="1071"/>
  </conditionalFormatting>
  <conditionalFormatting sqref="H476">
    <cfRule type="duplicateValues" dxfId="260" priority="1065"/>
  </conditionalFormatting>
  <conditionalFormatting sqref="F477">
    <cfRule type="containsText" dxfId="259" priority="1058" operator="containsText" text="YES">
      <formula>NOT(ISERROR(SEARCH("YES",F477)))</formula>
    </cfRule>
  </conditionalFormatting>
  <conditionalFormatting sqref="E477">
    <cfRule type="containsText" dxfId="258" priority="1057" operator="containsText" text="Venmo">
      <formula>NOT(ISERROR(SEARCH("Venmo",E477)))</formula>
    </cfRule>
  </conditionalFormatting>
  <conditionalFormatting sqref="E477">
    <cfRule type="containsText" dxfId="257" priority="1056" operator="containsText" text="PAY PAL">
      <formula>NOT(ISERROR(SEARCH("PAY PAL",E477)))</formula>
    </cfRule>
  </conditionalFormatting>
  <conditionalFormatting sqref="H477">
    <cfRule type="duplicateValues" dxfId="256" priority="1059"/>
  </conditionalFormatting>
  <conditionalFormatting sqref="F488">
    <cfRule type="containsText" dxfId="255" priority="1046" operator="containsText" text="YES">
      <formula>NOT(ISERROR(SEARCH("YES",F488)))</formula>
    </cfRule>
  </conditionalFormatting>
  <conditionalFormatting sqref="E488">
    <cfRule type="containsText" dxfId="254" priority="1045" operator="containsText" text="Venmo">
      <formula>NOT(ISERROR(SEARCH("Venmo",E488)))</formula>
    </cfRule>
  </conditionalFormatting>
  <conditionalFormatting sqref="E488">
    <cfRule type="containsText" dxfId="253" priority="1044" operator="containsText" text="PAY PAL">
      <formula>NOT(ISERROR(SEARCH("PAY PAL",E488)))</formula>
    </cfRule>
  </conditionalFormatting>
  <conditionalFormatting sqref="H488">
    <cfRule type="duplicateValues" dxfId="252" priority="1047"/>
  </conditionalFormatting>
  <conditionalFormatting sqref="F489">
    <cfRule type="containsText" dxfId="251" priority="1040" operator="containsText" text="YES">
      <formula>NOT(ISERROR(SEARCH("YES",F489)))</formula>
    </cfRule>
  </conditionalFormatting>
  <conditionalFormatting sqref="E489">
    <cfRule type="containsText" dxfId="250" priority="1039" operator="containsText" text="Venmo">
      <formula>NOT(ISERROR(SEARCH("Venmo",E489)))</formula>
    </cfRule>
  </conditionalFormatting>
  <conditionalFormatting sqref="E489">
    <cfRule type="containsText" dxfId="249" priority="1038" operator="containsText" text="PAY PAL">
      <formula>NOT(ISERROR(SEARCH("PAY PAL",E489)))</formula>
    </cfRule>
  </conditionalFormatting>
  <conditionalFormatting sqref="H489">
    <cfRule type="duplicateValues" dxfId="248" priority="1041"/>
  </conditionalFormatting>
  <conditionalFormatting sqref="F490">
    <cfRule type="containsText" dxfId="247" priority="1034" operator="containsText" text="YES">
      <formula>NOT(ISERROR(SEARCH("YES",F490)))</formula>
    </cfRule>
  </conditionalFormatting>
  <conditionalFormatting sqref="E490">
    <cfRule type="containsText" dxfId="246" priority="1033" operator="containsText" text="Venmo">
      <formula>NOT(ISERROR(SEARCH("Venmo",E490)))</formula>
    </cfRule>
  </conditionalFormatting>
  <conditionalFormatting sqref="E490">
    <cfRule type="containsText" dxfId="245" priority="1032" operator="containsText" text="PAY PAL">
      <formula>NOT(ISERROR(SEARCH("PAY PAL",E490)))</formula>
    </cfRule>
  </conditionalFormatting>
  <conditionalFormatting sqref="H490">
    <cfRule type="duplicateValues" dxfId="244" priority="1035"/>
  </conditionalFormatting>
  <conditionalFormatting sqref="H491">
    <cfRule type="duplicateValues" dxfId="243" priority="1029"/>
  </conditionalFormatting>
  <conditionalFormatting sqref="H492">
    <cfRule type="duplicateValues" dxfId="242" priority="1023"/>
  </conditionalFormatting>
  <conditionalFormatting sqref="F493">
    <cfRule type="containsText" dxfId="241" priority="1016" operator="containsText" text="YES">
      <formula>NOT(ISERROR(SEARCH("YES",F493)))</formula>
    </cfRule>
  </conditionalFormatting>
  <conditionalFormatting sqref="E493">
    <cfRule type="containsText" dxfId="240" priority="1015" operator="containsText" text="Venmo">
      <formula>NOT(ISERROR(SEARCH("Venmo",E493)))</formula>
    </cfRule>
  </conditionalFormatting>
  <conditionalFormatting sqref="E493">
    <cfRule type="containsText" dxfId="239" priority="1014" operator="containsText" text="PAY PAL">
      <formula>NOT(ISERROR(SEARCH("PAY PAL",E493)))</formula>
    </cfRule>
  </conditionalFormatting>
  <conditionalFormatting sqref="H493">
    <cfRule type="duplicateValues" dxfId="238" priority="1017"/>
  </conditionalFormatting>
  <conditionalFormatting sqref="F494">
    <cfRule type="containsText" dxfId="237" priority="992" operator="containsText" text="YES">
      <formula>NOT(ISERROR(SEARCH("YES",F494)))</formula>
    </cfRule>
  </conditionalFormatting>
  <conditionalFormatting sqref="E494">
    <cfRule type="containsText" dxfId="236" priority="991" operator="containsText" text="Venmo">
      <formula>NOT(ISERROR(SEARCH("Venmo",E494)))</formula>
    </cfRule>
  </conditionalFormatting>
  <conditionalFormatting sqref="E494">
    <cfRule type="containsText" dxfId="235" priority="990" operator="containsText" text="PAY PAL">
      <formula>NOT(ISERROR(SEARCH("PAY PAL",E494)))</formula>
    </cfRule>
  </conditionalFormatting>
  <conditionalFormatting sqref="H494">
    <cfRule type="duplicateValues" dxfId="234" priority="993"/>
  </conditionalFormatting>
  <conditionalFormatting sqref="F495">
    <cfRule type="containsText" dxfId="233" priority="986" operator="containsText" text="YES">
      <formula>NOT(ISERROR(SEARCH("YES",F495)))</formula>
    </cfRule>
  </conditionalFormatting>
  <conditionalFormatting sqref="E495">
    <cfRule type="containsText" dxfId="232" priority="985" operator="containsText" text="Venmo">
      <formula>NOT(ISERROR(SEARCH("Venmo",E495)))</formula>
    </cfRule>
  </conditionalFormatting>
  <conditionalFormatting sqref="E495">
    <cfRule type="containsText" dxfId="231" priority="984" operator="containsText" text="PAY PAL">
      <formula>NOT(ISERROR(SEARCH("PAY PAL",E495)))</formula>
    </cfRule>
  </conditionalFormatting>
  <conditionalFormatting sqref="H495">
    <cfRule type="duplicateValues" dxfId="230" priority="987"/>
  </conditionalFormatting>
  <conditionalFormatting sqref="F496">
    <cfRule type="containsText" dxfId="229" priority="980" operator="containsText" text="YES">
      <formula>NOT(ISERROR(SEARCH("YES",F496)))</formula>
    </cfRule>
  </conditionalFormatting>
  <conditionalFormatting sqref="E496">
    <cfRule type="containsText" dxfId="228" priority="979" operator="containsText" text="Venmo">
      <formula>NOT(ISERROR(SEARCH("Venmo",E496)))</formula>
    </cfRule>
  </conditionalFormatting>
  <conditionalFormatting sqref="E496">
    <cfRule type="containsText" dxfId="227" priority="978" operator="containsText" text="PAY PAL">
      <formula>NOT(ISERROR(SEARCH("PAY PAL",E496)))</formula>
    </cfRule>
  </conditionalFormatting>
  <conditionalFormatting sqref="H496">
    <cfRule type="duplicateValues" dxfId="226" priority="981"/>
  </conditionalFormatting>
  <conditionalFormatting sqref="F512">
    <cfRule type="containsText" dxfId="225" priority="944" operator="containsText" text="YES">
      <formula>NOT(ISERROR(SEARCH("YES",F512)))</formula>
    </cfRule>
  </conditionalFormatting>
  <conditionalFormatting sqref="E512">
    <cfRule type="containsText" dxfId="224" priority="943" operator="containsText" text="Venmo">
      <formula>NOT(ISERROR(SEARCH("Venmo",E512)))</formula>
    </cfRule>
  </conditionalFormatting>
  <conditionalFormatting sqref="E512">
    <cfRule type="containsText" dxfId="223" priority="942" operator="containsText" text="PAY PAL">
      <formula>NOT(ISERROR(SEARCH("PAY PAL",E512)))</formula>
    </cfRule>
  </conditionalFormatting>
  <conditionalFormatting sqref="H497">
    <cfRule type="duplicateValues" dxfId="222" priority="975"/>
  </conditionalFormatting>
  <conditionalFormatting sqref="F498">
    <cfRule type="containsText" dxfId="221" priority="956" operator="containsText" text="YES">
      <formula>NOT(ISERROR(SEARCH("YES",F498)))</formula>
    </cfRule>
  </conditionalFormatting>
  <conditionalFormatting sqref="E498">
    <cfRule type="containsText" dxfId="220" priority="955" operator="containsText" text="Venmo">
      <formula>NOT(ISERROR(SEARCH("Venmo",E498)))</formula>
    </cfRule>
  </conditionalFormatting>
  <conditionalFormatting sqref="E498">
    <cfRule type="containsText" dxfId="219" priority="954" operator="containsText" text="PAY PAL">
      <formula>NOT(ISERROR(SEARCH("PAY PAL",E498)))</formula>
    </cfRule>
  </conditionalFormatting>
  <conditionalFormatting sqref="H498">
    <cfRule type="duplicateValues" dxfId="218" priority="957"/>
  </conditionalFormatting>
  <conditionalFormatting sqref="F511">
    <cfRule type="containsText" dxfId="217" priority="950" operator="containsText" text="YES">
      <formula>NOT(ISERROR(SEARCH("YES",F511)))</formula>
    </cfRule>
  </conditionalFormatting>
  <conditionalFormatting sqref="E511">
    <cfRule type="containsText" dxfId="216" priority="949" operator="containsText" text="Venmo">
      <formula>NOT(ISERROR(SEARCH("Venmo",E511)))</formula>
    </cfRule>
  </conditionalFormatting>
  <conditionalFormatting sqref="E511">
    <cfRule type="containsText" dxfId="215" priority="948" operator="containsText" text="PAY PAL">
      <formula>NOT(ISERROR(SEARCH("PAY PAL",E511)))</formula>
    </cfRule>
  </conditionalFormatting>
  <conditionalFormatting sqref="H511">
    <cfRule type="duplicateValues" dxfId="214" priority="951"/>
  </conditionalFormatting>
  <conditionalFormatting sqref="H512">
    <cfRule type="duplicateValues" dxfId="213" priority="945"/>
  </conditionalFormatting>
  <conditionalFormatting sqref="H513">
    <cfRule type="duplicateValues" dxfId="212" priority="939"/>
  </conditionalFormatting>
  <conditionalFormatting sqref="F487">
    <cfRule type="containsText" dxfId="211" priority="914" operator="containsText" text="YES">
      <formula>NOT(ISERROR(SEARCH("YES",F487)))</formula>
    </cfRule>
  </conditionalFormatting>
  <conditionalFormatting sqref="E487">
    <cfRule type="containsText" dxfId="210" priority="913" operator="containsText" text="Venmo">
      <formula>NOT(ISERROR(SEARCH("Venmo",E487)))</formula>
    </cfRule>
  </conditionalFormatting>
  <conditionalFormatting sqref="E487">
    <cfRule type="containsText" dxfId="209" priority="912" operator="containsText" text="PAY PAL">
      <formula>NOT(ISERROR(SEARCH("PAY PAL",E487)))</formula>
    </cfRule>
  </conditionalFormatting>
  <conditionalFormatting sqref="H478">
    <cfRule type="duplicateValues" dxfId="208" priority="927"/>
  </conditionalFormatting>
  <conditionalFormatting sqref="H479">
    <cfRule type="duplicateValues" dxfId="207" priority="921"/>
  </conditionalFormatting>
  <conditionalFormatting sqref="H487">
    <cfRule type="duplicateValues" dxfId="206" priority="915"/>
  </conditionalFormatting>
  <conditionalFormatting sqref="F486">
    <cfRule type="containsText" dxfId="205" priority="908" operator="containsText" text="YES">
      <formula>NOT(ISERROR(SEARCH("YES",F486)))</formula>
    </cfRule>
  </conditionalFormatting>
  <conditionalFormatting sqref="E486">
    <cfRule type="containsText" dxfId="204" priority="907" operator="containsText" text="Venmo">
      <formula>NOT(ISERROR(SEARCH("Venmo",E486)))</formula>
    </cfRule>
  </conditionalFormatting>
  <conditionalFormatting sqref="E486">
    <cfRule type="containsText" dxfId="203" priority="906" operator="containsText" text="PAY PAL">
      <formula>NOT(ISERROR(SEARCH("PAY PAL",E486)))</formula>
    </cfRule>
  </conditionalFormatting>
  <conditionalFormatting sqref="H486">
    <cfRule type="duplicateValues" dxfId="202" priority="909"/>
  </conditionalFormatting>
  <conditionalFormatting sqref="F485">
    <cfRule type="containsText" dxfId="201" priority="902" operator="containsText" text="YES">
      <formula>NOT(ISERROR(SEARCH("YES",F485)))</formula>
    </cfRule>
  </conditionalFormatting>
  <conditionalFormatting sqref="E485">
    <cfRule type="containsText" dxfId="200" priority="901" operator="containsText" text="Venmo">
      <formula>NOT(ISERROR(SEARCH("Venmo",E485)))</formula>
    </cfRule>
  </conditionalFormatting>
  <conditionalFormatting sqref="E485">
    <cfRule type="containsText" dxfId="199" priority="900" operator="containsText" text="PAY PAL">
      <formula>NOT(ISERROR(SEARCH("PAY PAL",E485)))</formula>
    </cfRule>
  </conditionalFormatting>
  <conditionalFormatting sqref="H485">
    <cfRule type="duplicateValues" dxfId="198" priority="903"/>
  </conditionalFormatting>
  <conditionalFormatting sqref="H480">
    <cfRule type="duplicateValues" dxfId="197" priority="897"/>
  </conditionalFormatting>
  <conditionalFormatting sqref="H481">
    <cfRule type="duplicateValues" dxfId="196" priority="891"/>
  </conditionalFormatting>
  <conditionalFormatting sqref="F482">
    <cfRule type="containsText" dxfId="195" priority="884" operator="containsText" text="YES">
      <formula>NOT(ISERROR(SEARCH("YES",F482)))</formula>
    </cfRule>
  </conditionalFormatting>
  <conditionalFormatting sqref="E482">
    <cfRule type="containsText" dxfId="194" priority="883" operator="containsText" text="Venmo">
      <formula>NOT(ISERROR(SEARCH("Venmo",E482)))</formula>
    </cfRule>
  </conditionalFormatting>
  <conditionalFormatting sqref="E482">
    <cfRule type="containsText" dxfId="193" priority="882" operator="containsText" text="PAY PAL">
      <formula>NOT(ISERROR(SEARCH("PAY PAL",E482)))</formula>
    </cfRule>
  </conditionalFormatting>
  <conditionalFormatting sqref="H482">
    <cfRule type="duplicateValues" dxfId="192" priority="885"/>
  </conditionalFormatting>
  <conditionalFormatting sqref="F483">
    <cfRule type="containsText" dxfId="191" priority="878" operator="containsText" text="YES">
      <formula>NOT(ISERROR(SEARCH("YES",F483)))</formula>
    </cfRule>
  </conditionalFormatting>
  <conditionalFormatting sqref="E483">
    <cfRule type="containsText" dxfId="190" priority="877" operator="containsText" text="Venmo">
      <formula>NOT(ISERROR(SEARCH("Venmo",E483)))</formula>
    </cfRule>
  </conditionalFormatting>
  <conditionalFormatting sqref="E483">
    <cfRule type="containsText" dxfId="189" priority="876" operator="containsText" text="PAY PAL">
      <formula>NOT(ISERROR(SEARCH("PAY PAL",E483)))</formula>
    </cfRule>
  </conditionalFormatting>
  <conditionalFormatting sqref="H483">
    <cfRule type="duplicateValues" dxfId="188" priority="879"/>
  </conditionalFormatting>
  <conditionalFormatting sqref="F484">
    <cfRule type="containsText" dxfId="187" priority="872" operator="containsText" text="YES">
      <formula>NOT(ISERROR(SEARCH("YES",F484)))</formula>
    </cfRule>
  </conditionalFormatting>
  <conditionalFormatting sqref="E484">
    <cfRule type="containsText" dxfId="186" priority="871" operator="containsText" text="Venmo">
      <formula>NOT(ISERROR(SEARCH("Venmo",E484)))</formula>
    </cfRule>
  </conditionalFormatting>
  <conditionalFormatting sqref="E484">
    <cfRule type="containsText" dxfId="185" priority="870" operator="containsText" text="PAY PAL">
      <formula>NOT(ISERROR(SEARCH("PAY PAL",E484)))</formula>
    </cfRule>
  </conditionalFormatting>
  <conditionalFormatting sqref="H484">
    <cfRule type="duplicateValues" dxfId="184" priority="873"/>
  </conditionalFormatting>
  <conditionalFormatting sqref="F408:F411">
    <cfRule type="containsText" dxfId="183" priority="868" operator="containsText" text="YES">
      <formula>NOT(ISERROR(SEARCH("YES",F408)))</formula>
    </cfRule>
  </conditionalFormatting>
  <conditionalFormatting sqref="E408:E411">
    <cfRule type="containsText" dxfId="182" priority="867" operator="containsText" text="Venmo">
      <formula>NOT(ISERROR(SEARCH("Venmo",E408)))</formula>
    </cfRule>
  </conditionalFormatting>
  <conditionalFormatting sqref="E408:E411">
    <cfRule type="containsText" dxfId="181" priority="866" operator="containsText" text="PAY PAL">
      <formula>NOT(ISERROR(SEARCH("PAY PAL",E408)))</formula>
    </cfRule>
  </conditionalFormatting>
  <conditionalFormatting sqref="F412">
    <cfRule type="containsText" dxfId="180" priority="865" operator="containsText" text="YES">
      <formula>NOT(ISERROR(SEARCH("YES",F412)))</formula>
    </cfRule>
  </conditionalFormatting>
  <conditionalFormatting sqref="E412">
    <cfRule type="containsText" dxfId="179" priority="864" operator="containsText" text="Venmo">
      <formula>NOT(ISERROR(SEARCH("Venmo",E412)))</formula>
    </cfRule>
  </conditionalFormatting>
  <conditionalFormatting sqref="E412">
    <cfRule type="containsText" dxfId="178" priority="863" operator="containsText" text="PAY PAL">
      <formula>NOT(ISERROR(SEARCH("PAY PAL",E412)))</formula>
    </cfRule>
  </conditionalFormatting>
  <conditionalFormatting sqref="F457:F460">
    <cfRule type="containsText" dxfId="177" priority="861" operator="containsText" text="YES">
      <formula>NOT(ISERROR(SEARCH("YES",F457)))</formula>
    </cfRule>
  </conditionalFormatting>
  <conditionalFormatting sqref="E457:E460">
    <cfRule type="containsText" dxfId="176" priority="860" operator="containsText" text="Venmo">
      <formula>NOT(ISERROR(SEARCH("Venmo",E457)))</formula>
    </cfRule>
  </conditionalFormatting>
  <conditionalFormatting sqref="E457:E460">
    <cfRule type="containsText" dxfId="175" priority="859" operator="containsText" text="PAY PAL">
      <formula>NOT(ISERROR(SEARCH("PAY PAL",E457)))</formula>
    </cfRule>
  </conditionalFormatting>
  <conditionalFormatting sqref="F475">
    <cfRule type="containsText" dxfId="174" priority="858" operator="containsText" text="YES">
      <formula>NOT(ISERROR(SEARCH("YES",F475)))</formula>
    </cfRule>
  </conditionalFormatting>
  <conditionalFormatting sqref="E475">
    <cfRule type="containsText" dxfId="173" priority="857" operator="containsText" text="Venmo">
      <formula>NOT(ISERROR(SEARCH("Venmo",E475)))</formula>
    </cfRule>
  </conditionalFormatting>
  <conditionalFormatting sqref="E475">
    <cfRule type="containsText" dxfId="172" priority="856" operator="containsText" text="PAY PAL">
      <formula>NOT(ISERROR(SEARCH("PAY PAL",E475)))</formula>
    </cfRule>
  </conditionalFormatting>
  <conditionalFormatting sqref="F476">
    <cfRule type="containsText" dxfId="171" priority="855" operator="containsText" text="YES">
      <formula>NOT(ISERROR(SEARCH("YES",F476)))</formula>
    </cfRule>
  </conditionalFormatting>
  <conditionalFormatting sqref="E476">
    <cfRule type="containsText" dxfId="170" priority="854" operator="containsText" text="Venmo">
      <formula>NOT(ISERROR(SEARCH("Venmo",E476)))</formula>
    </cfRule>
  </conditionalFormatting>
  <conditionalFormatting sqref="E476">
    <cfRule type="containsText" dxfId="169" priority="853" operator="containsText" text="PAY PAL">
      <formula>NOT(ISERROR(SEARCH("PAY PAL",E476)))</formula>
    </cfRule>
  </conditionalFormatting>
  <conditionalFormatting sqref="F478:F481">
    <cfRule type="containsText" dxfId="168" priority="852" operator="containsText" text="YES">
      <formula>NOT(ISERROR(SEARCH("YES",F478)))</formula>
    </cfRule>
  </conditionalFormatting>
  <conditionalFormatting sqref="E478:E481">
    <cfRule type="containsText" dxfId="167" priority="851" operator="containsText" text="Venmo">
      <formula>NOT(ISERROR(SEARCH("Venmo",E478)))</formula>
    </cfRule>
  </conditionalFormatting>
  <conditionalFormatting sqref="E478:E481">
    <cfRule type="containsText" dxfId="166" priority="850" operator="containsText" text="PAY PAL">
      <formula>NOT(ISERROR(SEARCH("PAY PAL",E478)))</formula>
    </cfRule>
  </conditionalFormatting>
  <conditionalFormatting sqref="F491">
    <cfRule type="containsText" dxfId="165" priority="846" operator="containsText" text="YES">
      <formula>NOT(ISERROR(SEARCH("YES",F491)))</formula>
    </cfRule>
  </conditionalFormatting>
  <conditionalFormatting sqref="E491">
    <cfRule type="containsText" dxfId="164" priority="845" operator="containsText" text="Venmo">
      <formula>NOT(ISERROR(SEARCH("Venmo",E491)))</formula>
    </cfRule>
  </conditionalFormatting>
  <conditionalFormatting sqref="E491">
    <cfRule type="containsText" dxfId="163" priority="844" operator="containsText" text="PAY PAL">
      <formula>NOT(ISERROR(SEARCH("PAY PAL",E491)))</formula>
    </cfRule>
  </conditionalFormatting>
  <conditionalFormatting sqref="F492">
    <cfRule type="containsText" dxfId="162" priority="843" operator="containsText" text="YES">
      <formula>NOT(ISERROR(SEARCH("YES",F492)))</formula>
    </cfRule>
  </conditionalFormatting>
  <conditionalFormatting sqref="E492">
    <cfRule type="containsText" dxfId="161" priority="842" operator="containsText" text="Venmo">
      <formula>NOT(ISERROR(SEARCH("Venmo",E492)))</formula>
    </cfRule>
  </conditionalFormatting>
  <conditionalFormatting sqref="E492">
    <cfRule type="containsText" dxfId="160" priority="841" operator="containsText" text="PAY PAL">
      <formula>NOT(ISERROR(SEARCH("PAY PAL",E492)))</formula>
    </cfRule>
  </conditionalFormatting>
  <conditionalFormatting sqref="F499">
    <cfRule type="containsText" dxfId="159" priority="838" operator="containsText" text="YES">
      <formula>NOT(ISERROR(SEARCH("YES",F499)))</formula>
    </cfRule>
  </conditionalFormatting>
  <conditionalFormatting sqref="E499">
    <cfRule type="containsText" dxfId="158" priority="837" operator="containsText" text="Venmo">
      <formula>NOT(ISERROR(SEARCH("Venmo",E499)))</formula>
    </cfRule>
  </conditionalFormatting>
  <conditionalFormatting sqref="E499">
    <cfRule type="containsText" dxfId="157" priority="836" operator="containsText" text="PAY PAL">
      <formula>NOT(ISERROR(SEARCH("PAY PAL",E499)))</formula>
    </cfRule>
  </conditionalFormatting>
  <conditionalFormatting sqref="H499">
    <cfRule type="duplicateValues" dxfId="156" priority="839"/>
  </conditionalFormatting>
  <conditionalFormatting sqref="F500">
    <cfRule type="containsText" dxfId="155" priority="832" operator="containsText" text="YES">
      <formula>NOT(ISERROR(SEARCH("YES",F500)))</formula>
    </cfRule>
  </conditionalFormatting>
  <conditionalFormatting sqref="E500">
    <cfRule type="containsText" dxfId="154" priority="831" operator="containsText" text="Venmo">
      <formula>NOT(ISERROR(SEARCH("Venmo",E500)))</formula>
    </cfRule>
  </conditionalFormatting>
  <conditionalFormatting sqref="E500">
    <cfRule type="containsText" dxfId="153" priority="830" operator="containsText" text="PAY PAL">
      <formula>NOT(ISERROR(SEARCH("PAY PAL",E500)))</formula>
    </cfRule>
  </conditionalFormatting>
  <conditionalFormatting sqref="H500">
    <cfRule type="duplicateValues" dxfId="152" priority="833"/>
  </conditionalFormatting>
  <conditionalFormatting sqref="F501">
    <cfRule type="containsText" dxfId="151" priority="826" operator="containsText" text="YES">
      <formula>NOT(ISERROR(SEARCH("YES",F501)))</formula>
    </cfRule>
  </conditionalFormatting>
  <conditionalFormatting sqref="E501">
    <cfRule type="containsText" dxfId="150" priority="825" operator="containsText" text="Venmo">
      <formula>NOT(ISERROR(SEARCH("Venmo",E501)))</formula>
    </cfRule>
  </conditionalFormatting>
  <conditionalFormatting sqref="E501">
    <cfRule type="containsText" dxfId="149" priority="824" operator="containsText" text="PAY PAL">
      <formula>NOT(ISERROR(SEARCH("PAY PAL",E501)))</formula>
    </cfRule>
  </conditionalFormatting>
  <conditionalFormatting sqref="H501">
    <cfRule type="duplicateValues" dxfId="148" priority="827"/>
  </conditionalFormatting>
  <conditionalFormatting sqref="F502">
    <cfRule type="containsText" dxfId="147" priority="820" operator="containsText" text="YES">
      <formula>NOT(ISERROR(SEARCH("YES",F502)))</formula>
    </cfRule>
  </conditionalFormatting>
  <conditionalFormatting sqref="E502">
    <cfRule type="containsText" dxfId="146" priority="819" operator="containsText" text="Venmo">
      <formula>NOT(ISERROR(SEARCH("Venmo",E502)))</formula>
    </cfRule>
  </conditionalFormatting>
  <conditionalFormatting sqref="E502">
    <cfRule type="containsText" dxfId="145" priority="818" operator="containsText" text="PAY PAL">
      <formula>NOT(ISERROR(SEARCH("PAY PAL",E502)))</formula>
    </cfRule>
  </conditionalFormatting>
  <conditionalFormatting sqref="H502">
    <cfRule type="duplicateValues" dxfId="144" priority="821"/>
  </conditionalFormatting>
  <conditionalFormatting sqref="F503">
    <cfRule type="containsText" dxfId="143" priority="814" operator="containsText" text="YES">
      <formula>NOT(ISERROR(SEARCH("YES",F503)))</formula>
    </cfRule>
  </conditionalFormatting>
  <conditionalFormatting sqref="E503">
    <cfRule type="containsText" dxfId="142" priority="813" operator="containsText" text="Venmo">
      <formula>NOT(ISERROR(SEARCH("Venmo",E503)))</formula>
    </cfRule>
  </conditionalFormatting>
  <conditionalFormatting sqref="E503">
    <cfRule type="containsText" dxfId="141" priority="812" operator="containsText" text="PAY PAL">
      <formula>NOT(ISERROR(SEARCH("PAY PAL",E503)))</formula>
    </cfRule>
  </conditionalFormatting>
  <conditionalFormatting sqref="H503">
    <cfRule type="duplicateValues" dxfId="140" priority="815"/>
  </conditionalFormatting>
  <conditionalFormatting sqref="F504">
    <cfRule type="containsText" dxfId="139" priority="808" operator="containsText" text="YES">
      <formula>NOT(ISERROR(SEARCH("YES",F504)))</formula>
    </cfRule>
  </conditionalFormatting>
  <conditionalFormatting sqref="E504">
    <cfRule type="containsText" dxfId="138" priority="807" operator="containsText" text="Venmo">
      <formula>NOT(ISERROR(SEARCH("Venmo",E504)))</formula>
    </cfRule>
  </conditionalFormatting>
  <conditionalFormatting sqref="E504">
    <cfRule type="containsText" dxfId="137" priority="806" operator="containsText" text="PAY PAL">
      <formula>NOT(ISERROR(SEARCH("PAY PAL",E504)))</formula>
    </cfRule>
  </conditionalFormatting>
  <conditionalFormatting sqref="H504">
    <cfRule type="duplicateValues" dxfId="136" priority="809"/>
  </conditionalFormatting>
  <conditionalFormatting sqref="F505">
    <cfRule type="containsText" dxfId="135" priority="802" operator="containsText" text="YES">
      <formula>NOT(ISERROR(SEARCH("YES",F505)))</formula>
    </cfRule>
  </conditionalFormatting>
  <conditionalFormatting sqref="E505">
    <cfRule type="containsText" dxfId="134" priority="801" operator="containsText" text="Venmo">
      <formula>NOT(ISERROR(SEARCH("Venmo",E505)))</formula>
    </cfRule>
  </conditionalFormatting>
  <conditionalFormatting sqref="E505">
    <cfRule type="containsText" dxfId="133" priority="800" operator="containsText" text="PAY PAL">
      <formula>NOT(ISERROR(SEARCH("PAY PAL",E505)))</formula>
    </cfRule>
  </conditionalFormatting>
  <conditionalFormatting sqref="H505">
    <cfRule type="duplicateValues" dxfId="132" priority="803"/>
  </conditionalFormatting>
  <conditionalFormatting sqref="F506">
    <cfRule type="containsText" dxfId="131" priority="796" operator="containsText" text="YES">
      <formula>NOT(ISERROR(SEARCH("YES",F506)))</formula>
    </cfRule>
  </conditionalFormatting>
  <conditionalFormatting sqref="E506">
    <cfRule type="containsText" dxfId="130" priority="795" operator="containsText" text="Venmo">
      <formula>NOT(ISERROR(SEARCH("Venmo",E506)))</formula>
    </cfRule>
  </conditionalFormatting>
  <conditionalFormatting sqref="E506">
    <cfRule type="containsText" dxfId="129" priority="794" operator="containsText" text="PAY PAL">
      <formula>NOT(ISERROR(SEARCH("PAY PAL",E506)))</formula>
    </cfRule>
  </conditionalFormatting>
  <conditionalFormatting sqref="H506">
    <cfRule type="duplicateValues" dxfId="128" priority="797"/>
  </conditionalFormatting>
  <conditionalFormatting sqref="F507">
    <cfRule type="containsText" dxfId="127" priority="790" operator="containsText" text="YES">
      <formula>NOT(ISERROR(SEARCH("YES",F507)))</formula>
    </cfRule>
  </conditionalFormatting>
  <conditionalFormatting sqref="E507">
    <cfRule type="containsText" dxfId="126" priority="789" operator="containsText" text="Venmo">
      <formula>NOT(ISERROR(SEARCH("Venmo",E507)))</formula>
    </cfRule>
  </conditionalFormatting>
  <conditionalFormatting sqref="E507">
    <cfRule type="containsText" dxfId="125" priority="788" operator="containsText" text="PAY PAL">
      <formula>NOT(ISERROR(SEARCH("PAY PAL",E507)))</formula>
    </cfRule>
  </conditionalFormatting>
  <conditionalFormatting sqref="H507">
    <cfRule type="duplicateValues" dxfId="124" priority="791"/>
  </conditionalFormatting>
  <conditionalFormatting sqref="F508">
    <cfRule type="containsText" dxfId="123" priority="784" operator="containsText" text="YES">
      <formula>NOT(ISERROR(SEARCH("YES",F508)))</formula>
    </cfRule>
  </conditionalFormatting>
  <conditionalFormatting sqref="E508">
    <cfRule type="containsText" dxfId="122" priority="783" operator="containsText" text="Venmo">
      <formula>NOT(ISERROR(SEARCH("Venmo",E508)))</formula>
    </cfRule>
  </conditionalFormatting>
  <conditionalFormatting sqref="E508">
    <cfRule type="containsText" dxfId="121" priority="782" operator="containsText" text="PAY PAL">
      <formula>NOT(ISERROR(SEARCH("PAY PAL",E508)))</formula>
    </cfRule>
  </conditionalFormatting>
  <conditionalFormatting sqref="H508">
    <cfRule type="duplicateValues" dxfId="120" priority="785"/>
  </conditionalFormatting>
  <conditionalFormatting sqref="F509">
    <cfRule type="containsText" dxfId="119" priority="778" operator="containsText" text="YES">
      <formula>NOT(ISERROR(SEARCH("YES",F509)))</formula>
    </cfRule>
  </conditionalFormatting>
  <conditionalFormatting sqref="E509">
    <cfRule type="containsText" dxfId="118" priority="777" operator="containsText" text="Venmo">
      <formula>NOT(ISERROR(SEARCH("Venmo",E509)))</formula>
    </cfRule>
  </conditionalFormatting>
  <conditionalFormatting sqref="E509">
    <cfRule type="containsText" dxfId="117" priority="776" operator="containsText" text="PAY PAL">
      <formula>NOT(ISERROR(SEARCH("PAY PAL",E509)))</formula>
    </cfRule>
  </conditionalFormatting>
  <conditionalFormatting sqref="H509">
    <cfRule type="duplicateValues" dxfId="116" priority="779"/>
  </conditionalFormatting>
  <conditionalFormatting sqref="F510">
    <cfRule type="containsText" dxfId="115" priority="772" operator="containsText" text="YES">
      <formula>NOT(ISERROR(SEARCH("YES",F510)))</formula>
    </cfRule>
  </conditionalFormatting>
  <conditionalFormatting sqref="E510">
    <cfRule type="containsText" dxfId="114" priority="771" operator="containsText" text="Venmo">
      <formula>NOT(ISERROR(SEARCH("Venmo",E510)))</formula>
    </cfRule>
  </conditionalFormatting>
  <conditionalFormatting sqref="E510">
    <cfRule type="containsText" dxfId="113" priority="770" operator="containsText" text="PAY PAL">
      <formula>NOT(ISERROR(SEARCH("PAY PAL",E510)))</formula>
    </cfRule>
  </conditionalFormatting>
  <conditionalFormatting sqref="H510">
    <cfRule type="duplicateValues" dxfId="112" priority="773"/>
  </conditionalFormatting>
  <conditionalFormatting sqref="F514">
    <cfRule type="containsText" dxfId="111" priority="763" operator="containsText" text="YES">
      <formula>NOT(ISERROR(SEARCH("YES",F514)))</formula>
    </cfRule>
  </conditionalFormatting>
  <conditionalFormatting sqref="E514">
    <cfRule type="containsText" dxfId="110" priority="762" operator="containsText" text="Venmo">
      <formula>NOT(ISERROR(SEARCH("Venmo",E514)))</formula>
    </cfRule>
  </conditionalFormatting>
  <conditionalFormatting sqref="E514">
    <cfRule type="containsText" dxfId="109" priority="761" operator="containsText" text="PAY PAL">
      <formula>NOT(ISERROR(SEARCH("PAY PAL",E514)))</formula>
    </cfRule>
  </conditionalFormatting>
  <conditionalFormatting sqref="H514">
    <cfRule type="duplicateValues" dxfId="108" priority="764"/>
  </conditionalFormatting>
  <conditionalFormatting sqref="F515">
    <cfRule type="containsText" dxfId="107" priority="756" operator="containsText" text="YES">
      <formula>NOT(ISERROR(SEARCH("YES",F515)))</formula>
    </cfRule>
  </conditionalFormatting>
  <conditionalFormatting sqref="E515">
    <cfRule type="containsText" dxfId="106" priority="755" operator="containsText" text="Venmo">
      <formula>NOT(ISERROR(SEARCH("Venmo",E515)))</formula>
    </cfRule>
  </conditionalFormatting>
  <conditionalFormatting sqref="E515">
    <cfRule type="containsText" dxfId="105" priority="754" operator="containsText" text="PAY PAL">
      <formula>NOT(ISERROR(SEARCH("PAY PAL",E515)))</formula>
    </cfRule>
  </conditionalFormatting>
  <conditionalFormatting sqref="H515">
    <cfRule type="duplicateValues" dxfId="104" priority="757"/>
  </conditionalFormatting>
  <conditionalFormatting sqref="F516">
    <cfRule type="containsText" dxfId="103" priority="749" operator="containsText" text="YES">
      <formula>NOT(ISERROR(SEARCH("YES",F516)))</formula>
    </cfRule>
  </conditionalFormatting>
  <conditionalFormatting sqref="E516">
    <cfRule type="containsText" dxfId="102" priority="748" operator="containsText" text="Venmo">
      <formula>NOT(ISERROR(SEARCH("Venmo",E516)))</formula>
    </cfRule>
  </conditionalFormatting>
  <conditionalFormatting sqref="E516">
    <cfRule type="containsText" dxfId="101" priority="747" operator="containsText" text="PAY PAL">
      <formula>NOT(ISERROR(SEARCH("PAY PAL",E516)))</formula>
    </cfRule>
  </conditionalFormatting>
  <conditionalFormatting sqref="H516">
    <cfRule type="duplicateValues" dxfId="100" priority="750"/>
  </conditionalFormatting>
  <conditionalFormatting sqref="F517">
    <cfRule type="containsText" dxfId="99" priority="742" operator="containsText" text="YES">
      <formula>NOT(ISERROR(SEARCH("YES",F517)))</formula>
    </cfRule>
  </conditionalFormatting>
  <conditionalFormatting sqref="E517">
    <cfRule type="containsText" dxfId="98" priority="741" operator="containsText" text="Venmo">
      <formula>NOT(ISERROR(SEARCH("Venmo",E517)))</formula>
    </cfRule>
  </conditionalFormatting>
  <conditionalFormatting sqref="E517">
    <cfRule type="containsText" dxfId="97" priority="740" operator="containsText" text="PAY PAL">
      <formula>NOT(ISERROR(SEARCH("PAY PAL",E517)))</formula>
    </cfRule>
  </conditionalFormatting>
  <conditionalFormatting sqref="H517">
    <cfRule type="duplicateValues" dxfId="96" priority="743"/>
  </conditionalFormatting>
  <conditionalFormatting sqref="F518">
    <cfRule type="containsText" dxfId="95" priority="735" operator="containsText" text="YES">
      <formula>NOT(ISERROR(SEARCH("YES",F518)))</formula>
    </cfRule>
  </conditionalFormatting>
  <conditionalFormatting sqref="E518">
    <cfRule type="containsText" dxfId="94" priority="734" operator="containsText" text="Venmo">
      <formula>NOT(ISERROR(SEARCH("Venmo",E518)))</formula>
    </cfRule>
  </conditionalFormatting>
  <conditionalFormatting sqref="E518">
    <cfRule type="containsText" dxfId="93" priority="733" operator="containsText" text="PAY PAL">
      <formula>NOT(ISERROR(SEARCH("PAY PAL",E518)))</formula>
    </cfRule>
  </conditionalFormatting>
  <conditionalFormatting sqref="H518">
    <cfRule type="duplicateValues" dxfId="92" priority="736"/>
  </conditionalFormatting>
  <conditionalFormatting sqref="F519">
    <cfRule type="containsText" dxfId="91" priority="728" operator="containsText" text="YES">
      <formula>NOT(ISERROR(SEARCH("YES",F519)))</formula>
    </cfRule>
  </conditionalFormatting>
  <conditionalFormatting sqref="E519">
    <cfRule type="containsText" dxfId="90" priority="727" operator="containsText" text="Venmo">
      <formula>NOT(ISERROR(SEARCH("Venmo",E519)))</formula>
    </cfRule>
  </conditionalFormatting>
  <conditionalFormatting sqref="E519">
    <cfRule type="containsText" dxfId="89" priority="726" operator="containsText" text="PAY PAL">
      <formula>NOT(ISERROR(SEARCH("PAY PAL",E519)))</formula>
    </cfRule>
  </conditionalFormatting>
  <conditionalFormatting sqref="H519">
    <cfRule type="duplicateValues" dxfId="88" priority="729"/>
  </conditionalFormatting>
  <conditionalFormatting sqref="F520">
    <cfRule type="containsText" dxfId="87" priority="721" operator="containsText" text="YES">
      <formula>NOT(ISERROR(SEARCH("YES",F520)))</formula>
    </cfRule>
  </conditionalFormatting>
  <conditionalFormatting sqref="E520">
    <cfRule type="containsText" dxfId="86" priority="720" operator="containsText" text="Venmo">
      <formula>NOT(ISERROR(SEARCH("Venmo",E520)))</formula>
    </cfRule>
  </conditionalFormatting>
  <conditionalFormatting sqref="E520">
    <cfRule type="containsText" dxfId="85" priority="719" operator="containsText" text="PAY PAL">
      <formula>NOT(ISERROR(SEARCH("PAY PAL",E520)))</formula>
    </cfRule>
  </conditionalFormatting>
  <conditionalFormatting sqref="H520">
    <cfRule type="duplicateValues" dxfId="84" priority="722"/>
  </conditionalFormatting>
  <conditionalFormatting sqref="F521">
    <cfRule type="containsText" dxfId="83" priority="714" operator="containsText" text="YES">
      <formula>NOT(ISERROR(SEARCH("YES",F521)))</formula>
    </cfRule>
  </conditionalFormatting>
  <conditionalFormatting sqref="E521">
    <cfRule type="containsText" dxfId="82" priority="713" operator="containsText" text="Venmo">
      <formula>NOT(ISERROR(SEARCH("Venmo",E521)))</formula>
    </cfRule>
  </conditionalFormatting>
  <conditionalFormatting sqref="E521">
    <cfRule type="containsText" dxfId="81" priority="712" operator="containsText" text="PAY PAL">
      <formula>NOT(ISERROR(SEARCH("PAY PAL",E521)))</formula>
    </cfRule>
  </conditionalFormatting>
  <conditionalFormatting sqref="H521">
    <cfRule type="duplicateValues" dxfId="80" priority="715"/>
  </conditionalFormatting>
  <conditionalFormatting sqref="F522">
    <cfRule type="containsText" dxfId="79" priority="707" operator="containsText" text="YES">
      <formula>NOT(ISERROR(SEARCH("YES",F522)))</formula>
    </cfRule>
  </conditionalFormatting>
  <conditionalFormatting sqref="E522">
    <cfRule type="containsText" dxfId="78" priority="706" operator="containsText" text="Venmo">
      <formula>NOT(ISERROR(SEARCH("Venmo",E522)))</formula>
    </cfRule>
  </conditionalFormatting>
  <conditionalFormatting sqref="E522">
    <cfRule type="containsText" dxfId="77" priority="705" operator="containsText" text="PAY PAL">
      <formula>NOT(ISERROR(SEARCH("PAY PAL",E522)))</formula>
    </cfRule>
  </conditionalFormatting>
  <conditionalFormatting sqref="H522">
    <cfRule type="duplicateValues" dxfId="76" priority="708"/>
  </conditionalFormatting>
  <conditionalFormatting sqref="F523">
    <cfRule type="containsText" dxfId="75" priority="700" operator="containsText" text="YES">
      <formula>NOT(ISERROR(SEARCH("YES",F523)))</formula>
    </cfRule>
  </conditionalFormatting>
  <conditionalFormatting sqref="E523">
    <cfRule type="containsText" dxfId="74" priority="699" operator="containsText" text="Venmo">
      <formula>NOT(ISERROR(SEARCH("Venmo",E523)))</formula>
    </cfRule>
  </conditionalFormatting>
  <conditionalFormatting sqref="E523">
    <cfRule type="containsText" dxfId="73" priority="698" operator="containsText" text="PAY PAL">
      <formula>NOT(ISERROR(SEARCH("PAY PAL",E523)))</formula>
    </cfRule>
  </conditionalFormatting>
  <conditionalFormatting sqref="H523">
    <cfRule type="duplicateValues" dxfId="72" priority="701"/>
  </conditionalFormatting>
  <conditionalFormatting sqref="F524">
    <cfRule type="containsText" dxfId="71" priority="693" operator="containsText" text="YES">
      <formula>NOT(ISERROR(SEARCH("YES",F524)))</formula>
    </cfRule>
  </conditionalFormatting>
  <conditionalFormatting sqref="E524">
    <cfRule type="containsText" dxfId="70" priority="692" operator="containsText" text="Venmo">
      <formula>NOT(ISERROR(SEARCH("Venmo",E524)))</formula>
    </cfRule>
  </conditionalFormatting>
  <conditionalFormatting sqref="E524">
    <cfRule type="containsText" dxfId="69" priority="691" operator="containsText" text="PAY PAL">
      <formula>NOT(ISERROR(SEARCH("PAY PAL",E524)))</formula>
    </cfRule>
  </conditionalFormatting>
  <conditionalFormatting sqref="H524">
    <cfRule type="duplicateValues" dxfId="68" priority="694"/>
  </conditionalFormatting>
  <conditionalFormatting sqref="F525">
    <cfRule type="containsText" dxfId="67" priority="686" operator="containsText" text="YES">
      <formula>NOT(ISERROR(SEARCH("YES",F525)))</formula>
    </cfRule>
  </conditionalFormatting>
  <conditionalFormatting sqref="E525">
    <cfRule type="containsText" dxfId="66" priority="685" operator="containsText" text="Venmo">
      <formula>NOT(ISERROR(SEARCH("Venmo",E525)))</formula>
    </cfRule>
  </conditionalFormatting>
  <conditionalFormatting sqref="E525">
    <cfRule type="containsText" dxfId="65" priority="684" operator="containsText" text="PAY PAL">
      <formula>NOT(ISERROR(SEARCH("PAY PAL",E525)))</formula>
    </cfRule>
  </conditionalFormatting>
  <conditionalFormatting sqref="H525">
    <cfRule type="duplicateValues" dxfId="64" priority="687"/>
  </conditionalFormatting>
  <conditionalFormatting sqref="H535">
    <cfRule type="duplicateValues" dxfId="63" priority="666"/>
  </conditionalFormatting>
  <conditionalFormatting sqref="H534">
    <cfRule type="duplicateValues" dxfId="62" priority="659"/>
  </conditionalFormatting>
  <conditionalFormatting sqref="H533">
    <cfRule type="duplicateValues" dxfId="61" priority="652"/>
  </conditionalFormatting>
  <conditionalFormatting sqref="E527">
    <cfRule type="containsText" dxfId="60" priority="636" operator="containsText" text="Venmo">
      <formula>NOT(ISERROR(SEARCH("Venmo",E527)))</formula>
    </cfRule>
  </conditionalFormatting>
  <conditionalFormatting sqref="E527">
    <cfRule type="containsText" dxfId="59" priority="635" operator="containsText" text="PAY PAL">
      <formula>NOT(ISERROR(SEARCH("PAY PAL",E527)))</formula>
    </cfRule>
  </conditionalFormatting>
  <conditionalFormatting sqref="H526">
    <cfRule type="duplicateValues" dxfId="58" priority="645"/>
  </conditionalFormatting>
  <conditionalFormatting sqref="F527">
    <cfRule type="containsText" dxfId="57" priority="637" operator="containsText" text="YES">
      <formula>NOT(ISERROR(SEARCH("YES",F527)))</formula>
    </cfRule>
  </conditionalFormatting>
  <conditionalFormatting sqref="H527">
    <cfRule type="duplicateValues" dxfId="56" priority="638"/>
  </conditionalFormatting>
  <conditionalFormatting sqref="H528">
    <cfRule type="duplicateValues" dxfId="55" priority="631"/>
  </conditionalFormatting>
  <conditionalFormatting sqref="F529">
    <cfRule type="containsText" dxfId="54" priority="623" operator="containsText" text="YES">
      <formula>NOT(ISERROR(SEARCH("YES",F529)))</formula>
    </cfRule>
  </conditionalFormatting>
  <conditionalFormatting sqref="E529">
    <cfRule type="containsText" dxfId="53" priority="622" operator="containsText" text="Venmo">
      <formula>NOT(ISERROR(SEARCH("Venmo",E529)))</formula>
    </cfRule>
  </conditionalFormatting>
  <conditionalFormatting sqref="E529">
    <cfRule type="containsText" dxfId="52" priority="621" operator="containsText" text="PAY PAL">
      <formula>NOT(ISERROR(SEARCH("PAY PAL",E529)))</formula>
    </cfRule>
  </conditionalFormatting>
  <conditionalFormatting sqref="H529">
    <cfRule type="duplicateValues" dxfId="51" priority="624"/>
  </conditionalFormatting>
  <conditionalFormatting sqref="F530">
    <cfRule type="containsText" dxfId="50" priority="616" operator="containsText" text="YES">
      <formula>NOT(ISERROR(SEARCH("YES",F530)))</formula>
    </cfRule>
  </conditionalFormatting>
  <conditionalFormatting sqref="E530">
    <cfRule type="containsText" dxfId="49" priority="615" operator="containsText" text="Venmo">
      <formula>NOT(ISERROR(SEARCH("Venmo",E530)))</formula>
    </cfRule>
  </conditionalFormatting>
  <conditionalFormatting sqref="E530">
    <cfRule type="containsText" dxfId="48" priority="614" operator="containsText" text="PAY PAL">
      <formula>NOT(ISERROR(SEARCH("PAY PAL",E530)))</formula>
    </cfRule>
  </conditionalFormatting>
  <conditionalFormatting sqref="H530">
    <cfRule type="duplicateValues" dxfId="47" priority="617"/>
  </conditionalFormatting>
  <conditionalFormatting sqref="H531">
    <cfRule type="duplicateValues" dxfId="46" priority="610"/>
  </conditionalFormatting>
  <conditionalFormatting sqref="F526">
    <cfRule type="containsText" dxfId="45" priority="597" operator="containsText" text="YES">
      <formula>NOT(ISERROR(SEARCH("YES",F526)))</formula>
    </cfRule>
  </conditionalFormatting>
  <conditionalFormatting sqref="E526">
    <cfRule type="containsText" dxfId="44" priority="596" operator="containsText" text="Venmo">
      <formula>NOT(ISERROR(SEARCH("Venmo",E526)))</formula>
    </cfRule>
  </conditionalFormatting>
  <conditionalFormatting sqref="E526">
    <cfRule type="containsText" dxfId="43" priority="595" operator="containsText" text="PAY PAL">
      <formula>NOT(ISERROR(SEARCH("PAY PAL",E526)))</formula>
    </cfRule>
  </conditionalFormatting>
  <conditionalFormatting sqref="H532">
    <cfRule type="duplicateValues" dxfId="42" priority="603"/>
  </conditionalFormatting>
  <conditionalFormatting sqref="F528">
    <cfRule type="containsText" dxfId="41" priority="594" operator="containsText" text="YES">
      <formula>NOT(ISERROR(SEARCH("YES",F528)))</formula>
    </cfRule>
  </conditionalFormatting>
  <conditionalFormatting sqref="E528">
    <cfRule type="containsText" dxfId="40" priority="593" operator="containsText" text="Venmo">
      <formula>NOT(ISERROR(SEARCH("Venmo",E528)))</formula>
    </cfRule>
  </conditionalFormatting>
  <conditionalFormatting sqref="E528">
    <cfRule type="containsText" dxfId="39" priority="592" operator="containsText" text="PAY PAL">
      <formula>NOT(ISERROR(SEARCH("PAY PAL",E528)))</formula>
    </cfRule>
  </conditionalFormatting>
  <conditionalFormatting sqref="H3 A3 A6 A9 A12 A15 A18 A21 A24 A27 A30 A33 A36 A39 A42 A45 A48 A51 A54 A57 A60 A63 A66 A69 A72 A75 A78 A81 A84 A87 A90 A93 A96 A99 A102 A105 A108 A111 A114 A117 A120 A123 A126 A129 A132 A135 A138 A141 A144 A147 A150 A153 A156 A159 A162 A165 A168 A171 A174 A177 A180 A183 A186 A189 A192 A195 A198 A201 A204 A207 A210 A213 A216 A219 A222 A225 A228 A231 A234 A237 A240 A243 A246 A249 A252 A255 A258 A261 A264 A267 A270 A273 A276 A279 A282 A285 A288 A291 A294 A297 A300 A303 A306 A309 A312 A315 A318 A321 A324 A327 A330 A333 A336 A339 A342 A345 A348 A351 A354 A357 A360 A363 A366 A369 A372 A375 A378 A381 A384 A387 A390 A393 A396 A399 A402 A405 A408 A411 A414 A417 A420 A423 A426 A429 A432 A435 A438 A441 A444 A447 A450 A453 A456 A459 A462 A465 A468 A471 A474 A477 A480 A483 A486 A489 A492 A495 A498 A501 A504 A507 A510 A513 A516 A519 A522 A525 A528 A531 A534">
    <cfRule type="duplicateValues" dxfId="38" priority="7207"/>
  </conditionalFormatting>
  <conditionalFormatting sqref="H4 A4 A7 A10 A13 A16 A19 A22 A25 A28 A31 A34 A37 A40 A43 A46 A49 A52 A55 A58 A61 A64 A67 A70 A73 A76 A79 A82 A85 A88 A91 A94 A97 A100 A103 A106 A109 A112 A115 A118 A121 A124 A127 A130 A133 A136 A139 A142 A145 A148 A151 A154 A157 A160 A163 A166 A169 A172 A175 A178 A181 A184 A187 A190 A193 A196 A199 A202 A205 A208 A211 A214 A217 A220 A223 A226 A229 A232 A235 A238 A241 A244 A247 A250 A253 A256 A259 A262 A265 A268 A271 A274 A277 A280 A283 A286 A289 A292 A295 A298 A301 A304 A307 A310 A313 A316 A319 A322 A325 A328 A331 A334 A337 A340 A343 A346 A349 A352 A355 A358 A361 A364 A367 A370 A373 A376 A379 A382 A385 A388 A391 A394 A397 A400 A403 A406 A409 A412 A415 A418 A421 A424 A427 A430 A433 A436 A439 A442 A445 A448 A451 A454 A457 A460 A463 A466 A469 A472 A475 A478 A481 A484 A487 A490 A493 A496 A499 A502 A505 A508 A511 A514 A517 A520 A523 A526 A529 A532 A535">
    <cfRule type="duplicateValues" dxfId="37" priority="7387"/>
  </conditionalFormatting>
  <conditionalFormatting sqref="F531:F535">
    <cfRule type="containsText" dxfId="36" priority="590" operator="containsText" text="YES">
      <formula>NOT(ISERROR(SEARCH("YES",F531)))</formula>
    </cfRule>
  </conditionalFormatting>
  <conditionalFormatting sqref="E531:E535">
    <cfRule type="containsText" dxfId="35" priority="589" operator="containsText" text="Venmo">
      <formula>NOT(ISERROR(SEARCH("Venmo",E531)))</formula>
    </cfRule>
  </conditionalFormatting>
  <conditionalFormatting sqref="E531:E535">
    <cfRule type="containsText" dxfId="34" priority="588" operator="containsText" text="PAY PAL">
      <formula>NOT(ISERROR(SEARCH("PAY PAL",E531)))</formula>
    </cfRule>
  </conditionalFormatting>
  <conditionalFormatting sqref="H2 A2 A5 A8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A320 A323 A326 A329 A332 A335 A338 A341 A344 A347 A350 A353 A356 A359 A362 A365 A368 A371 A374 A377 A380 A383 A386 A389 A392 A395 A398 A401 A404 A407 A410 A413 A416 A419 A422 A425 A428 A431 A434 A437 A440 A443 A446 A449 A452 A455 A458 A461 A464 A467 A470 A473 A476 A479 A482 A485 A488 A491 A494 A497 A500 A503 A506 A509 A512 A515 A518 A521 A524 A527 A530 A533">
    <cfRule type="duplicateValues" dxfId="33" priority="7568"/>
  </conditionalFormatting>
  <conditionalFormatting sqref="A280 A283 A286">
    <cfRule type="duplicateValues" dxfId="32" priority="583"/>
  </conditionalFormatting>
  <conditionalFormatting sqref="A281 A284">
    <cfRule type="duplicateValues" dxfId="31" priority="584"/>
  </conditionalFormatting>
  <conditionalFormatting sqref="A282 A285">
    <cfRule type="duplicateValues" dxfId="30" priority="585"/>
  </conditionalFormatting>
  <conditionalFormatting sqref="E104">
    <cfRule type="containsText" dxfId="29" priority="582" operator="containsText" text="Venmo">
      <formula>NOT(ISERROR(SEARCH("Venmo",E104)))</formula>
    </cfRule>
  </conditionalFormatting>
  <conditionalFormatting sqref="E104">
    <cfRule type="containsText" dxfId="28" priority="581" operator="containsText" text="PAY PAL">
      <formula>NOT(ISERROR(SEARCH("PAY PAL",E104)))</formula>
    </cfRule>
  </conditionalFormatting>
  <conditionalFormatting sqref="E105">
    <cfRule type="containsText" dxfId="27" priority="580" operator="containsText" text="Venmo">
      <formula>NOT(ISERROR(SEARCH("Venmo",E105)))</formula>
    </cfRule>
  </conditionalFormatting>
  <conditionalFormatting sqref="E105">
    <cfRule type="containsText" dxfId="26" priority="579" operator="containsText" text="PAY PAL">
      <formula>NOT(ISERROR(SEARCH("PAY PAL",E105)))</formula>
    </cfRule>
  </conditionalFormatting>
  <conditionalFormatting sqref="E221">
    <cfRule type="containsText" dxfId="25" priority="578" operator="containsText" text="Venmo">
      <formula>NOT(ISERROR(SEARCH("Venmo",E221)))</formula>
    </cfRule>
  </conditionalFormatting>
  <conditionalFormatting sqref="E221">
    <cfRule type="containsText" dxfId="24" priority="577" operator="containsText" text="PAY PAL">
      <formula>NOT(ISERROR(SEARCH("PAY PAL",E221)))</formula>
    </cfRule>
  </conditionalFormatting>
  <conditionalFormatting sqref="E238">
    <cfRule type="containsText" dxfId="23" priority="576" operator="containsText" text="Venmo">
      <formula>NOT(ISERROR(SEARCH("Venmo",E238)))</formula>
    </cfRule>
  </conditionalFormatting>
  <conditionalFormatting sqref="E238">
    <cfRule type="containsText" dxfId="22" priority="575" operator="containsText" text="PAY PAL">
      <formula>NOT(ISERROR(SEARCH("PAY PAL",E238)))</formula>
    </cfRule>
  </conditionalFormatting>
  <conditionalFormatting sqref="E239">
    <cfRule type="containsText" dxfId="21" priority="574" operator="containsText" text="Venmo">
      <formula>NOT(ISERROR(SEARCH("Venmo",E239)))</formula>
    </cfRule>
  </conditionalFormatting>
  <conditionalFormatting sqref="E239">
    <cfRule type="containsText" dxfId="20" priority="573" operator="containsText" text="PAY PAL">
      <formula>NOT(ISERROR(SEARCH("PAY PAL",E239)))</formula>
    </cfRule>
  </conditionalFormatting>
  <conditionalFormatting sqref="E240">
    <cfRule type="containsText" dxfId="19" priority="572" operator="containsText" text="Venmo">
      <formula>NOT(ISERROR(SEARCH("Venmo",E240)))</formula>
    </cfRule>
  </conditionalFormatting>
  <conditionalFormatting sqref="E240">
    <cfRule type="containsText" dxfId="18" priority="571" operator="containsText" text="PAY PAL">
      <formula>NOT(ISERROR(SEARCH("PAY PAL",E240)))</formula>
    </cfRule>
  </conditionalFormatting>
  <conditionalFormatting sqref="E241">
    <cfRule type="containsText" dxfId="17" priority="570" operator="containsText" text="Venmo">
      <formula>NOT(ISERROR(SEARCH("Venmo",E241)))</formula>
    </cfRule>
  </conditionalFormatting>
  <conditionalFormatting sqref="E241">
    <cfRule type="containsText" dxfId="16" priority="569" operator="containsText" text="PAY PAL">
      <formula>NOT(ISERROR(SEARCH("PAY PAL",E241)))</formula>
    </cfRule>
  </conditionalFormatting>
  <conditionalFormatting sqref="E242">
    <cfRule type="containsText" dxfId="15" priority="568" operator="containsText" text="Venmo">
      <formula>NOT(ISERROR(SEARCH("Venmo",E242)))</formula>
    </cfRule>
  </conditionalFormatting>
  <conditionalFormatting sqref="E242">
    <cfRule type="containsText" dxfId="14" priority="567" operator="containsText" text="PAY PAL">
      <formula>NOT(ISERROR(SEARCH("PAY PAL",E242)))</formula>
    </cfRule>
  </conditionalFormatting>
  <conditionalFormatting sqref="E320">
    <cfRule type="containsText" dxfId="13" priority="566" operator="containsText" text="Venmo">
      <formula>NOT(ISERROR(SEARCH("Venmo",E320)))</formula>
    </cfRule>
  </conditionalFormatting>
  <conditionalFormatting sqref="E320">
    <cfRule type="containsText" dxfId="12" priority="565" operator="containsText" text="PAY PAL">
      <formula>NOT(ISERROR(SEARCH("PAY PAL",E320)))</formula>
    </cfRule>
  </conditionalFormatting>
  <conditionalFormatting sqref="E328">
    <cfRule type="containsText" dxfId="11" priority="564" operator="containsText" text="Venmo">
      <formula>NOT(ISERROR(SEARCH("Venmo",E328)))</formula>
    </cfRule>
  </conditionalFormatting>
  <conditionalFormatting sqref="E328">
    <cfRule type="containsText" dxfId="10" priority="563" operator="containsText" text="PAY PAL">
      <formula>NOT(ISERROR(SEARCH("PAY PAL",E328)))</formula>
    </cfRule>
  </conditionalFormatting>
  <conditionalFormatting sqref="E352">
    <cfRule type="containsText" dxfId="9" priority="562" operator="containsText" text="Venmo">
      <formula>NOT(ISERROR(SEARCH("Venmo",E352)))</formula>
    </cfRule>
  </conditionalFormatting>
  <conditionalFormatting sqref="E352">
    <cfRule type="containsText" dxfId="8" priority="561" operator="containsText" text="PAY PAL">
      <formula>NOT(ISERROR(SEARCH("PAY PAL",E352)))</formula>
    </cfRule>
  </conditionalFormatting>
  <conditionalFormatting sqref="E2">
    <cfRule type="containsText" dxfId="7" priority="542" operator="containsText" text="YES">
      <formula>NOT(ISERROR(SEARCH("YES",E2)))</formula>
    </cfRule>
  </conditionalFormatting>
  <conditionalFormatting sqref="E2">
    <cfRule type="containsText" dxfId="6" priority="541" operator="containsText" text="YES">
      <formula>NOT(ISERROR(SEARCH("YES",E2)))</formula>
    </cfRule>
  </conditionalFormatting>
  <conditionalFormatting sqref="E3">
    <cfRule type="containsText" dxfId="5" priority="540" operator="containsText" text="YES">
      <formula>NOT(ISERROR(SEARCH("YES",E3)))</formula>
    </cfRule>
  </conditionalFormatting>
  <conditionalFormatting sqref="E3">
    <cfRule type="containsText" dxfId="4" priority="539" operator="containsText" text="YES">
      <formula>NOT(ISERROR(SEARCH("YES",E3)))</formula>
    </cfRule>
  </conditionalFormatting>
  <conditionalFormatting sqref="E6:E18">
    <cfRule type="containsText" dxfId="3" priority="538" operator="containsText" text="YES">
      <formula>NOT(ISERROR(SEARCH("YES",E6)))</formula>
    </cfRule>
  </conditionalFormatting>
  <conditionalFormatting sqref="E6:E18">
    <cfRule type="containsText" dxfId="2" priority="537" operator="containsText" text="YES">
      <formula>NOT(ISERROR(SEARCH("YES",E6)))</formula>
    </cfRule>
  </conditionalFormatting>
  <conditionalFormatting sqref="G469:G1048576 G1:G467">
    <cfRule type="containsText" dxfId="1" priority="536" operator="containsText" text="YES">
      <formula>NOT(ISERROR(SEARCH("YES",G1)))</formula>
    </cfRule>
  </conditionalFormatting>
  <conditionalFormatting sqref="G468">
    <cfRule type="containsText" dxfId="0" priority="1" operator="containsText" text="YES">
      <formula>NOT(ISERROR(SEARCH("YES",G468)))</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A8B4-C578-4919-8FAA-CBD11D167D7F}">
  <dimension ref="B1:H27"/>
  <sheetViews>
    <sheetView showGridLines="0" workbookViewId="0">
      <selection activeCell="E51" sqref="E51"/>
    </sheetView>
  </sheetViews>
  <sheetFormatPr defaultRowHeight="14.3" x14ac:dyDescent="0.25"/>
  <cols>
    <col min="1" max="1" width="1.375" customWidth="1"/>
    <col min="2" max="2" width="5.375" style="121" bestFit="1" customWidth="1"/>
    <col min="3" max="3" width="8.5" style="121" bestFit="1" customWidth="1"/>
    <col min="4" max="4" width="15.75" style="121" bestFit="1" customWidth="1"/>
    <col min="5" max="5" width="11.5" style="132" bestFit="1" customWidth="1"/>
    <col min="6" max="6" width="0.75" style="133" customWidth="1"/>
    <col min="7" max="8" width="10.25" style="137" customWidth="1"/>
  </cols>
  <sheetData>
    <row r="1" spans="2:8" ht="7.15" customHeight="1" thickBot="1" x14ac:dyDescent="0.3"/>
    <row r="2" spans="2:8" s="145" customFormat="1" ht="29.25" thickBot="1" x14ac:dyDescent="0.3">
      <c r="B2" s="146" t="s">
        <v>1121</v>
      </c>
      <c r="C2" s="147" t="s">
        <v>1120</v>
      </c>
      <c r="D2" s="147" t="s">
        <v>1</v>
      </c>
      <c r="E2" s="148" t="s">
        <v>1119</v>
      </c>
      <c r="F2" s="144"/>
      <c r="G2" s="149" t="s">
        <v>1124</v>
      </c>
      <c r="H2" s="150" t="s">
        <v>1125</v>
      </c>
    </row>
    <row r="3" spans="2:8" ht="14.95" thickTop="1" x14ac:dyDescent="0.25">
      <c r="B3" s="127" t="s">
        <v>45</v>
      </c>
      <c r="C3" s="126">
        <v>10000</v>
      </c>
      <c r="D3" s="125" t="s">
        <v>531</v>
      </c>
      <c r="E3" s="134">
        <v>5171350</v>
      </c>
      <c r="G3" s="138"/>
      <c r="H3" s="139"/>
    </row>
    <row r="4" spans="2:8" x14ac:dyDescent="0.25">
      <c r="B4" s="128" t="s">
        <v>48</v>
      </c>
      <c r="C4" s="124">
        <v>6000</v>
      </c>
      <c r="D4" s="120" t="s">
        <v>639</v>
      </c>
      <c r="E4" s="135">
        <v>4805100</v>
      </c>
      <c r="G4" s="140">
        <f>E3-E4</f>
        <v>366250</v>
      </c>
      <c r="H4" s="141">
        <f>$E$3-E4</f>
        <v>366250</v>
      </c>
    </row>
    <row r="5" spans="2:8" x14ac:dyDescent="0.25">
      <c r="B5" s="128" t="s">
        <v>51</v>
      </c>
      <c r="C5" s="124">
        <v>5000</v>
      </c>
      <c r="D5" s="120" t="s">
        <v>556</v>
      </c>
      <c r="E5" s="135">
        <v>4587440</v>
      </c>
      <c r="G5" s="140">
        <f t="shared" ref="G5:G27" si="0">E4-E5</f>
        <v>217660</v>
      </c>
      <c r="H5" s="141">
        <f t="shared" ref="H5:H27" si="1">$E$3-E5</f>
        <v>583910</v>
      </c>
    </row>
    <row r="6" spans="2:8" x14ac:dyDescent="0.25">
      <c r="B6" s="128" t="s">
        <v>53</v>
      </c>
      <c r="C6" s="124">
        <v>4000</v>
      </c>
      <c r="D6" s="120" t="s">
        <v>962</v>
      </c>
      <c r="E6" s="135">
        <v>4574750</v>
      </c>
      <c r="G6" s="140">
        <f t="shared" si="0"/>
        <v>12690</v>
      </c>
      <c r="H6" s="141">
        <f t="shared" si="1"/>
        <v>596600</v>
      </c>
    </row>
    <row r="7" spans="2:8" x14ac:dyDescent="0.25">
      <c r="B7" s="128" t="s">
        <v>56</v>
      </c>
      <c r="C7" s="124">
        <v>3500</v>
      </c>
      <c r="D7" s="120" t="s">
        <v>212</v>
      </c>
      <c r="E7" s="135">
        <v>4388025</v>
      </c>
      <c r="G7" s="140">
        <f t="shared" si="0"/>
        <v>186725</v>
      </c>
      <c r="H7" s="141">
        <f t="shared" si="1"/>
        <v>783325</v>
      </c>
    </row>
    <row r="8" spans="2:8" x14ac:dyDescent="0.25">
      <c r="B8" s="128" t="s">
        <v>58</v>
      </c>
      <c r="C8" s="124">
        <v>3000</v>
      </c>
      <c r="D8" s="120" t="s">
        <v>397</v>
      </c>
      <c r="E8" s="135">
        <v>4319065</v>
      </c>
      <c r="G8" s="140">
        <f t="shared" si="0"/>
        <v>68960</v>
      </c>
      <c r="H8" s="141">
        <f t="shared" si="1"/>
        <v>852285</v>
      </c>
    </row>
    <row r="9" spans="2:8" x14ac:dyDescent="0.25">
      <c r="B9" s="128" t="s">
        <v>59</v>
      </c>
      <c r="C9" s="124">
        <v>2500</v>
      </c>
      <c r="D9" s="120" t="s">
        <v>219</v>
      </c>
      <c r="E9" s="135">
        <v>4223475</v>
      </c>
      <c r="G9" s="140">
        <f t="shared" si="0"/>
        <v>95590</v>
      </c>
      <c r="H9" s="141">
        <f t="shared" si="1"/>
        <v>947875</v>
      </c>
    </row>
    <row r="10" spans="2:8" x14ac:dyDescent="0.25">
      <c r="B10" s="128" t="s">
        <v>62</v>
      </c>
      <c r="C10" s="124">
        <v>2000</v>
      </c>
      <c r="D10" s="120" t="s">
        <v>393</v>
      </c>
      <c r="E10" s="135">
        <v>4152150</v>
      </c>
      <c r="G10" s="140">
        <f t="shared" si="0"/>
        <v>71325</v>
      </c>
      <c r="H10" s="141">
        <f t="shared" si="1"/>
        <v>1019200</v>
      </c>
    </row>
    <row r="11" spans="2:8" x14ac:dyDescent="0.25">
      <c r="B11" s="128" t="s">
        <v>65</v>
      </c>
      <c r="C11" s="124">
        <v>1700</v>
      </c>
      <c r="D11" s="120" t="s">
        <v>726</v>
      </c>
      <c r="E11" s="135">
        <v>4145935</v>
      </c>
      <c r="G11" s="140">
        <f t="shared" si="0"/>
        <v>6215</v>
      </c>
      <c r="H11" s="141">
        <f t="shared" si="1"/>
        <v>1025415</v>
      </c>
    </row>
    <row r="12" spans="2:8" x14ac:dyDescent="0.25">
      <c r="B12" s="128" t="s">
        <v>67</v>
      </c>
      <c r="C12" s="124">
        <v>1400</v>
      </c>
      <c r="D12" s="120" t="s">
        <v>423</v>
      </c>
      <c r="E12" s="135">
        <v>4097360</v>
      </c>
      <c r="G12" s="140">
        <f t="shared" si="0"/>
        <v>48575</v>
      </c>
      <c r="H12" s="141">
        <f t="shared" si="1"/>
        <v>1073990</v>
      </c>
    </row>
    <row r="13" spans="2:8" x14ac:dyDescent="0.25">
      <c r="B13" s="128" t="s">
        <v>73</v>
      </c>
      <c r="C13" s="124">
        <v>1000</v>
      </c>
      <c r="D13" s="120" t="s">
        <v>777</v>
      </c>
      <c r="E13" s="135">
        <v>4045625</v>
      </c>
      <c r="G13" s="140">
        <f t="shared" si="0"/>
        <v>51735</v>
      </c>
      <c r="H13" s="141">
        <f t="shared" si="1"/>
        <v>1125725</v>
      </c>
    </row>
    <row r="14" spans="2:8" x14ac:dyDescent="0.25">
      <c r="B14" s="128" t="s">
        <v>75</v>
      </c>
      <c r="C14" s="124">
        <v>1000</v>
      </c>
      <c r="D14" s="120" t="s">
        <v>727</v>
      </c>
      <c r="E14" s="135">
        <v>4043120</v>
      </c>
      <c r="G14" s="140">
        <f t="shared" si="0"/>
        <v>2505</v>
      </c>
      <c r="H14" s="141">
        <f t="shared" si="1"/>
        <v>1128230</v>
      </c>
    </row>
    <row r="15" spans="2:8" x14ac:dyDescent="0.25">
      <c r="B15" s="128" t="s">
        <v>76</v>
      </c>
      <c r="C15" s="124">
        <v>1000</v>
      </c>
      <c r="D15" s="120" t="s">
        <v>201</v>
      </c>
      <c r="E15" s="135">
        <v>4030013</v>
      </c>
      <c r="G15" s="140">
        <f t="shared" si="0"/>
        <v>13107</v>
      </c>
      <c r="H15" s="141">
        <f t="shared" si="1"/>
        <v>1141337</v>
      </c>
    </row>
    <row r="16" spans="2:8" x14ac:dyDescent="0.25">
      <c r="B16" s="128" t="s">
        <v>77</v>
      </c>
      <c r="C16" s="124">
        <v>1000</v>
      </c>
      <c r="D16" s="120" t="s">
        <v>382</v>
      </c>
      <c r="E16" s="135">
        <v>4006825</v>
      </c>
      <c r="G16" s="140">
        <f t="shared" si="0"/>
        <v>23188</v>
      </c>
      <c r="H16" s="141">
        <f t="shared" si="1"/>
        <v>1164525</v>
      </c>
    </row>
    <row r="17" spans="2:8" x14ac:dyDescent="0.25">
      <c r="B17" s="128" t="s">
        <v>79</v>
      </c>
      <c r="C17" s="124">
        <v>1000</v>
      </c>
      <c r="D17" s="120" t="s">
        <v>298</v>
      </c>
      <c r="E17" s="135">
        <v>3999745</v>
      </c>
      <c r="G17" s="140">
        <f t="shared" si="0"/>
        <v>7080</v>
      </c>
      <c r="H17" s="141">
        <f t="shared" si="1"/>
        <v>1171605</v>
      </c>
    </row>
    <row r="18" spans="2:8" x14ac:dyDescent="0.25">
      <c r="B18" s="128" t="s">
        <v>1043</v>
      </c>
      <c r="C18" s="124">
        <v>900</v>
      </c>
      <c r="D18" s="120" t="s">
        <v>461</v>
      </c>
      <c r="E18" s="135">
        <v>3902605</v>
      </c>
      <c r="G18" s="140">
        <f t="shared" si="0"/>
        <v>97140</v>
      </c>
      <c r="H18" s="141">
        <f t="shared" si="1"/>
        <v>1268745</v>
      </c>
    </row>
    <row r="19" spans="2:8" x14ac:dyDescent="0.25">
      <c r="B19" s="128" t="s">
        <v>1044</v>
      </c>
      <c r="C19" s="124">
        <v>900</v>
      </c>
      <c r="D19" s="120" t="s">
        <v>144</v>
      </c>
      <c r="E19" s="135">
        <v>3896923</v>
      </c>
      <c r="G19" s="140">
        <f t="shared" si="0"/>
        <v>5682</v>
      </c>
      <c r="H19" s="141">
        <f t="shared" si="1"/>
        <v>1274427</v>
      </c>
    </row>
    <row r="20" spans="2:8" x14ac:dyDescent="0.25">
      <c r="B20" s="128" t="s">
        <v>1045</v>
      </c>
      <c r="C20" s="124">
        <v>900</v>
      </c>
      <c r="D20" s="120" t="s">
        <v>239</v>
      </c>
      <c r="E20" s="135">
        <v>3800700</v>
      </c>
      <c r="G20" s="140">
        <f t="shared" si="0"/>
        <v>96223</v>
      </c>
      <c r="H20" s="141">
        <f t="shared" si="1"/>
        <v>1370650</v>
      </c>
    </row>
    <row r="21" spans="2:8" x14ac:dyDescent="0.25">
      <c r="B21" s="128" t="s">
        <v>1046</v>
      </c>
      <c r="C21" s="124">
        <v>900</v>
      </c>
      <c r="D21" s="120" t="s">
        <v>807</v>
      </c>
      <c r="E21" s="135">
        <v>3758350</v>
      </c>
      <c r="G21" s="140">
        <f t="shared" si="0"/>
        <v>42350</v>
      </c>
      <c r="H21" s="141">
        <f t="shared" si="1"/>
        <v>1413000</v>
      </c>
    </row>
    <row r="22" spans="2:8" x14ac:dyDescent="0.25">
      <c r="B22" s="128" t="s">
        <v>1047</v>
      </c>
      <c r="C22" s="124">
        <v>900</v>
      </c>
      <c r="D22" s="120" t="s">
        <v>1109</v>
      </c>
      <c r="E22" s="135">
        <v>3757175</v>
      </c>
      <c r="G22" s="140">
        <f t="shared" si="0"/>
        <v>1175</v>
      </c>
      <c r="H22" s="141">
        <f t="shared" si="1"/>
        <v>1414175</v>
      </c>
    </row>
    <row r="23" spans="2:8" x14ac:dyDescent="0.25">
      <c r="B23" s="128" t="s">
        <v>1048</v>
      </c>
      <c r="C23" s="124">
        <v>800</v>
      </c>
      <c r="D23" s="120" t="s">
        <v>516</v>
      </c>
      <c r="E23" s="135">
        <v>3745725</v>
      </c>
      <c r="G23" s="140">
        <f t="shared" si="0"/>
        <v>11450</v>
      </c>
      <c r="H23" s="141">
        <f t="shared" si="1"/>
        <v>1425625</v>
      </c>
    </row>
    <row r="24" spans="2:8" x14ac:dyDescent="0.25">
      <c r="B24" s="128" t="s">
        <v>1049</v>
      </c>
      <c r="C24" s="124">
        <v>800</v>
      </c>
      <c r="D24" s="120" t="s">
        <v>868</v>
      </c>
      <c r="E24" s="135">
        <v>3737651</v>
      </c>
      <c r="G24" s="140">
        <f t="shared" si="0"/>
        <v>8074</v>
      </c>
      <c r="H24" s="141">
        <f t="shared" si="1"/>
        <v>1433699</v>
      </c>
    </row>
    <row r="25" spans="2:8" x14ac:dyDescent="0.25">
      <c r="B25" s="128" t="s">
        <v>1050</v>
      </c>
      <c r="C25" s="124">
        <v>800</v>
      </c>
      <c r="D25" s="120" t="s">
        <v>535</v>
      </c>
      <c r="E25" s="135">
        <v>3723625</v>
      </c>
      <c r="G25" s="140">
        <f t="shared" si="0"/>
        <v>14026</v>
      </c>
      <c r="H25" s="141">
        <f t="shared" si="1"/>
        <v>1447725</v>
      </c>
    </row>
    <row r="26" spans="2:8" x14ac:dyDescent="0.25">
      <c r="B26" s="128" t="s">
        <v>1051</v>
      </c>
      <c r="C26" s="124">
        <v>800</v>
      </c>
      <c r="D26" s="120" t="s">
        <v>728</v>
      </c>
      <c r="E26" s="135">
        <v>3714638</v>
      </c>
      <c r="G26" s="140">
        <f t="shared" si="0"/>
        <v>8987</v>
      </c>
      <c r="H26" s="141">
        <f t="shared" si="1"/>
        <v>1456712</v>
      </c>
    </row>
    <row r="27" spans="2:8" ht="14.95" thickBot="1" x14ac:dyDescent="0.3">
      <c r="B27" s="129" t="s">
        <v>1052</v>
      </c>
      <c r="C27" s="131">
        <v>800</v>
      </c>
      <c r="D27" s="130" t="s">
        <v>390</v>
      </c>
      <c r="E27" s="136">
        <v>3710975</v>
      </c>
      <c r="G27" s="142">
        <f t="shared" si="0"/>
        <v>3663</v>
      </c>
      <c r="H27" s="143">
        <f t="shared" si="1"/>
        <v>1460375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CC00"/>
  </sheetPr>
  <dimension ref="A1:U54"/>
  <sheetViews>
    <sheetView showGridLines="0" workbookViewId="0">
      <selection activeCell="Q3" sqref="P3:Q28"/>
    </sheetView>
  </sheetViews>
  <sheetFormatPr defaultColWidth="41.375" defaultRowHeight="11.55" x14ac:dyDescent="0.2"/>
  <cols>
    <col min="1" max="1" width="3.875" style="4" bestFit="1" customWidth="1"/>
    <col min="2" max="2" width="5.125" style="4" bestFit="1" customWidth="1"/>
    <col min="3" max="3" width="2.625" style="4" customWidth="1"/>
    <col min="4" max="4" width="15.875" style="4" bestFit="1" customWidth="1"/>
    <col min="5" max="5" width="12.625" style="4" bestFit="1" customWidth="1"/>
    <col min="6" max="6" width="8.75" style="4" bestFit="1" customWidth="1"/>
    <col min="7" max="7" width="5" style="4" bestFit="1" customWidth="1"/>
    <col min="8" max="8" width="1.75" style="4" customWidth="1"/>
    <col min="9" max="9" width="14.875" style="4" bestFit="1" customWidth="1"/>
    <col min="10" max="10" width="12.625" style="4" bestFit="1" customWidth="1"/>
    <col min="11" max="11" width="8.75" style="4" bestFit="1" customWidth="1"/>
    <col min="12" max="12" width="5" style="4" bestFit="1" customWidth="1"/>
    <col min="13" max="14" width="2.25" style="4" customWidth="1"/>
    <col min="15" max="15" width="3" style="4" customWidth="1"/>
    <col min="16" max="16" width="5" style="109" bestFit="1" customWidth="1"/>
    <col min="17" max="17" width="8.5" style="109" bestFit="1" customWidth="1"/>
    <col min="18" max="18" width="41.375" style="3"/>
    <col min="19" max="19" width="41.375" style="4"/>
    <col min="20" max="20" width="41.375" style="2"/>
    <col min="21" max="21" width="41.375" style="5"/>
    <col min="22" max="16384" width="41.375" style="4"/>
  </cols>
  <sheetData>
    <row r="1" spans="1:21" ht="12.25" thickBot="1" x14ac:dyDescent="0.25">
      <c r="A1" s="48">
        <f>SUM(E3:E51,J3:J39)</f>
        <v>7476</v>
      </c>
      <c r="B1" s="49">
        <f>SUM(A1)/14</f>
        <v>534</v>
      </c>
      <c r="C1" s="50"/>
      <c r="D1" s="50"/>
      <c r="E1" s="51"/>
      <c r="F1" s="51"/>
      <c r="G1" s="51"/>
      <c r="H1" s="50"/>
      <c r="I1" s="50"/>
      <c r="J1" s="50"/>
      <c r="K1" s="52"/>
      <c r="L1" s="50"/>
      <c r="M1" s="50"/>
      <c r="N1" s="50"/>
      <c r="O1" s="50"/>
      <c r="P1" s="51"/>
      <c r="Q1" s="53"/>
    </row>
    <row r="2" spans="1:21" s="65" customFormat="1" ht="23.8" thickBot="1" x14ac:dyDescent="0.25">
      <c r="A2" s="54"/>
      <c r="B2" s="54"/>
      <c r="C2" s="55"/>
      <c r="D2" s="56" t="s">
        <v>34</v>
      </c>
      <c r="E2" s="57" t="s">
        <v>35</v>
      </c>
      <c r="F2" s="58" t="s">
        <v>36</v>
      </c>
      <c r="G2" s="59" t="s">
        <v>37</v>
      </c>
      <c r="H2" s="55"/>
      <c r="I2" s="60" t="s">
        <v>34</v>
      </c>
      <c r="J2" s="61" t="s">
        <v>35</v>
      </c>
      <c r="K2" s="62" t="s">
        <v>36</v>
      </c>
      <c r="L2" s="63" t="s">
        <v>37</v>
      </c>
      <c r="M2" s="55"/>
      <c r="N2" s="55"/>
      <c r="O2" s="55"/>
      <c r="P2" s="104" t="s">
        <v>49</v>
      </c>
      <c r="Q2" s="105" t="s">
        <v>50</v>
      </c>
      <c r="R2" s="64"/>
      <c r="S2" s="64"/>
      <c r="T2" s="4"/>
      <c r="U2" s="5"/>
    </row>
    <row r="3" spans="1:21" ht="13.6" x14ac:dyDescent="0.25">
      <c r="A3" s="66"/>
      <c r="B3" s="67"/>
      <c r="C3" s="50"/>
      <c r="D3" s="68" t="s">
        <v>38</v>
      </c>
      <c r="E3" s="69">
        <f>COUNTIF(SELECTIONS!$I$1:$AJ$535,D3)</f>
        <v>33</v>
      </c>
      <c r="F3" s="70">
        <f>E3/$B$1</f>
        <v>6.1797752808988762E-2</v>
      </c>
      <c r="G3" s="71" t="s">
        <v>39</v>
      </c>
      <c r="H3" s="50"/>
      <c r="I3" s="72" t="s">
        <v>119</v>
      </c>
      <c r="J3" s="73">
        <f>COUNTIF(SELECTIONS!$I$1:$AJ$535,I3)</f>
        <v>22</v>
      </c>
      <c r="K3" s="74">
        <f t="shared" ref="K3:K39" si="0">J3/$B$1</f>
        <v>4.1198501872659173E-2</v>
      </c>
      <c r="L3" s="75" t="s">
        <v>40</v>
      </c>
      <c r="M3" s="50"/>
      <c r="N3" s="50"/>
      <c r="O3" s="50"/>
      <c r="P3" s="106" t="s">
        <v>45</v>
      </c>
      <c r="Q3" s="107">
        <v>10000</v>
      </c>
      <c r="R3" s="4"/>
      <c r="T3" s="4"/>
    </row>
    <row r="4" spans="1:21" ht="13.6" x14ac:dyDescent="0.25">
      <c r="A4" s="66"/>
      <c r="B4" s="67"/>
      <c r="C4" s="50"/>
      <c r="D4" s="76" t="s">
        <v>41</v>
      </c>
      <c r="E4" s="77">
        <f>COUNTIF(SELECTIONS!$I$1:$AJ$535,D4)</f>
        <v>33</v>
      </c>
      <c r="F4" s="78">
        <f t="shared" ref="F4:F51" si="1">E4/$B$1</f>
        <v>6.1797752808988762E-2</v>
      </c>
      <c r="G4" s="79" t="s">
        <v>39</v>
      </c>
      <c r="H4" s="50"/>
      <c r="I4" s="80" t="s">
        <v>120</v>
      </c>
      <c r="J4" s="81">
        <f>COUNTIF(SELECTIONS!$I$1:$AJ$535,I4)</f>
        <v>36</v>
      </c>
      <c r="K4" s="82">
        <f t="shared" si="0"/>
        <v>6.741573033707865E-2</v>
      </c>
      <c r="L4" s="83" t="s">
        <v>40</v>
      </c>
      <c r="M4" s="50"/>
      <c r="N4" s="50"/>
      <c r="O4" s="50"/>
      <c r="P4" s="106" t="s">
        <v>48</v>
      </c>
      <c r="Q4" s="107">
        <v>6000</v>
      </c>
      <c r="R4" s="4"/>
      <c r="T4" s="4"/>
    </row>
    <row r="5" spans="1:21" ht="13.6" x14ac:dyDescent="0.25">
      <c r="A5" s="66"/>
      <c r="B5" s="67"/>
      <c r="C5" s="50"/>
      <c r="D5" s="76" t="s">
        <v>21</v>
      </c>
      <c r="E5" s="77">
        <f>COUNTIF(SELECTIONS!$I$1:$AJ$535,D5)</f>
        <v>138</v>
      </c>
      <c r="F5" s="78">
        <f t="shared" si="1"/>
        <v>0.25842696629213485</v>
      </c>
      <c r="G5" s="79" t="s">
        <v>39</v>
      </c>
      <c r="H5" s="50"/>
      <c r="I5" s="80" t="s">
        <v>44</v>
      </c>
      <c r="J5" s="81">
        <f>COUNTIF(SELECTIONS!$I$1:$AJ$535,I5)</f>
        <v>118</v>
      </c>
      <c r="K5" s="82">
        <f t="shared" si="0"/>
        <v>0.22097378277153559</v>
      </c>
      <c r="L5" s="83" t="s">
        <v>40</v>
      </c>
      <c r="M5" s="50"/>
      <c r="N5" s="50"/>
      <c r="O5" s="50"/>
      <c r="P5" s="106" t="s">
        <v>51</v>
      </c>
      <c r="Q5" s="107">
        <v>5000</v>
      </c>
      <c r="R5" s="4"/>
      <c r="T5" s="4"/>
      <c r="U5" s="4"/>
    </row>
    <row r="6" spans="1:21" ht="13.6" x14ac:dyDescent="0.25">
      <c r="A6" s="66"/>
      <c r="B6" s="67"/>
      <c r="C6" s="50"/>
      <c r="D6" s="76" t="s">
        <v>22</v>
      </c>
      <c r="E6" s="77">
        <f>COUNTIF(SELECTIONS!$I$1:$AJ$535,D6)</f>
        <v>135</v>
      </c>
      <c r="F6" s="78">
        <f t="shared" si="1"/>
        <v>0.25280898876404495</v>
      </c>
      <c r="G6" s="79" t="s">
        <v>39</v>
      </c>
      <c r="H6" s="50"/>
      <c r="I6" s="80" t="s">
        <v>121</v>
      </c>
      <c r="J6" s="81">
        <f>COUNTIF(SELECTIONS!$I$1:$AJ$535,I6)</f>
        <v>36</v>
      </c>
      <c r="K6" s="82">
        <f t="shared" si="0"/>
        <v>6.741573033707865E-2</v>
      </c>
      <c r="L6" s="83" t="s">
        <v>40</v>
      </c>
      <c r="M6" s="50"/>
      <c r="N6" s="50"/>
      <c r="O6" s="50"/>
      <c r="P6" s="106" t="s">
        <v>53</v>
      </c>
      <c r="Q6" s="107">
        <v>4000</v>
      </c>
      <c r="R6" s="4"/>
      <c r="T6" s="4"/>
      <c r="U6" s="4"/>
    </row>
    <row r="7" spans="1:21" ht="13.6" x14ac:dyDescent="0.25">
      <c r="A7" s="66"/>
      <c r="B7" s="67"/>
      <c r="C7" s="50"/>
      <c r="D7" s="76" t="s">
        <v>52</v>
      </c>
      <c r="E7" s="77">
        <f>COUNTIF(SELECTIONS!$I$1:$AJ$535,D7)</f>
        <v>46</v>
      </c>
      <c r="F7" s="78">
        <f t="shared" si="1"/>
        <v>8.6142322097378279E-2</v>
      </c>
      <c r="G7" s="79" t="s">
        <v>39</v>
      </c>
      <c r="H7" s="50"/>
      <c r="I7" s="80" t="s">
        <v>26</v>
      </c>
      <c r="J7" s="81">
        <f>COUNTIF(SELECTIONS!$I$1:$AJ$535,I7)</f>
        <v>277</v>
      </c>
      <c r="K7" s="82">
        <f t="shared" si="0"/>
        <v>0.51872659176029967</v>
      </c>
      <c r="L7" s="83" t="s">
        <v>40</v>
      </c>
      <c r="M7" s="50"/>
      <c r="N7" s="50"/>
      <c r="O7" s="50"/>
      <c r="P7" s="106" t="s">
        <v>56</v>
      </c>
      <c r="Q7" s="107">
        <v>3500</v>
      </c>
      <c r="R7" s="4"/>
      <c r="T7" s="4"/>
      <c r="U7" s="4"/>
    </row>
    <row r="8" spans="1:21" ht="13.6" x14ac:dyDescent="0.25">
      <c r="A8" s="66"/>
      <c r="B8" s="67"/>
      <c r="C8" s="50"/>
      <c r="D8" s="76" t="s">
        <v>54</v>
      </c>
      <c r="E8" s="77">
        <f>COUNTIF(SELECTIONS!$I$1:$AJ$535,D8)</f>
        <v>181</v>
      </c>
      <c r="F8" s="78">
        <f t="shared" si="1"/>
        <v>0.33895131086142322</v>
      </c>
      <c r="G8" s="79" t="s">
        <v>39</v>
      </c>
      <c r="H8" s="50"/>
      <c r="I8" s="80" t="s">
        <v>122</v>
      </c>
      <c r="J8" s="81">
        <f>COUNTIF(SELECTIONS!$I$1:$AJ$535,I8)</f>
        <v>91</v>
      </c>
      <c r="K8" s="82">
        <f t="shared" si="0"/>
        <v>0.17041198501872659</v>
      </c>
      <c r="L8" s="83" t="s">
        <v>40</v>
      </c>
      <c r="M8" s="50"/>
      <c r="N8" s="50"/>
      <c r="O8" s="50"/>
      <c r="P8" s="106" t="s">
        <v>58</v>
      </c>
      <c r="Q8" s="107">
        <v>3000</v>
      </c>
      <c r="R8" s="4"/>
      <c r="T8" s="4"/>
      <c r="U8" s="4"/>
    </row>
    <row r="9" spans="1:21" ht="13.6" x14ac:dyDescent="0.25">
      <c r="A9" s="66"/>
      <c r="B9" s="67"/>
      <c r="C9" s="50"/>
      <c r="D9" s="76" t="s">
        <v>29</v>
      </c>
      <c r="E9" s="77">
        <f>COUNTIF(SELECTIONS!$I$1:$AJ$535,D9)</f>
        <v>175</v>
      </c>
      <c r="F9" s="78">
        <f t="shared" si="1"/>
        <v>0.32771535580524347</v>
      </c>
      <c r="G9" s="79" t="s">
        <v>39</v>
      </c>
      <c r="H9" s="50"/>
      <c r="I9" s="80" t="s">
        <v>61</v>
      </c>
      <c r="J9" s="81">
        <f>COUNTIF(SELECTIONS!$I$1:$AJ$535,I9)</f>
        <v>11</v>
      </c>
      <c r="K9" s="82">
        <f t="shared" si="0"/>
        <v>2.0599250936329586E-2</v>
      </c>
      <c r="L9" s="83" t="s">
        <v>40</v>
      </c>
      <c r="M9" s="50"/>
      <c r="N9" s="50"/>
      <c r="O9" s="50"/>
      <c r="P9" s="106" t="s">
        <v>59</v>
      </c>
      <c r="Q9" s="107">
        <v>2500</v>
      </c>
      <c r="R9" s="4"/>
      <c r="T9" s="4"/>
      <c r="U9" s="4"/>
    </row>
    <row r="10" spans="1:21" ht="13.6" x14ac:dyDescent="0.25">
      <c r="A10" s="66"/>
      <c r="B10" s="67"/>
      <c r="C10" s="50"/>
      <c r="D10" s="76" t="s">
        <v>31</v>
      </c>
      <c r="E10" s="77">
        <f>COUNTIF(SELECTIONS!$I$1:$AJ$535,D10)</f>
        <v>147</v>
      </c>
      <c r="F10" s="78">
        <f t="shared" si="1"/>
        <v>0.2752808988764045</v>
      </c>
      <c r="G10" s="79" t="s">
        <v>39</v>
      </c>
      <c r="H10" s="50"/>
      <c r="I10" s="80" t="s">
        <v>64</v>
      </c>
      <c r="J10" s="81">
        <f>COUNTIF(SELECTIONS!$I$1:$AJ$535,I10)</f>
        <v>90</v>
      </c>
      <c r="K10" s="82">
        <f t="shared" si="0"/>
        <v>0.16853932584269662</v>
      </c>
      <c r="L10" s="83" t="s">
        <v>40</v>
      </c>
      <c r="M10" s="50"/>
      <c r="N10" s="50"/>
      <c r="O10" s="50"/>
      <c r="P10" s="106" t="s">
        <v>62</v>
      </c>
      <c r="Q10" s="107">
        <v>2000</v>
      </c>
      <c r="R10" s="4"/>
      <c r="T10" s="4"/>
      <c r="U10" s="4"/>
    </row>
    <row r="11" spans="1:21" ht="13.6" x14ac:dyDescent="0.25">
      <c r="A11" s="66"/>
      <c r="B11" s="67"/>
      <c r="C11" s="50"/>
      <c r="D11" s="76" t="s">
        <v>63</v>
      </c>
      <c r="E11" s="77">
        <f>COUNTIF(SELECTIONS!$I$1:$AJ$535,D11)</f>
        <v>84</v>
      </c>
      <c r="F11" s="78">
        <f t="shared" si="1"/>
        <v>0.15730337078651685</v>
      </c>
      <c r="G11" s="79" t="s">
        <v>39</v>
      </c>
      <c r="H11" s="50"/>
      <c r="I11" s="80" t="s">
        <v>123</v>
      </c>
      <c r="J11" s="81">
        <f>COUNTIF(SELECTIONS!$I$1:$AJ$535,I11)</f>
        <v>116</v>
      </c>
      <c r="K11" s="82">
        <f t="shared" si="0"/>
        <v>0.21722846441947566</v>
      </c>
      <c r="L11" s="83" t="s">
        <v>40</v>
      </c>
      <c r="M11" s="50"/>
      <c r="N11" s="50"/>
      <c r="O11" s="50"/>
      <c r="P11" s="106" t="s">
        <v>65</v>
      </c>
      <c r="Q11" s="107">
        <v>1700</v>
      </c>
      <c r="R11" s="4"/>
      <c r="T11" s="4"/>
      <c r="U11" s="4"/>
    </row>
    <row r="12" spans="1:21" ht="14.3" thickBot="1" x14ac:dyDescent="0.3">
      <c r="A12" s="66"/>
      <c r="B12" s="67"/>
      <c r="C12" s="50"/>
      <c r="D12" s="84" t="s">
        <v>97</v>
      </c>
      <c r="E12" s="85">
        <f>COUNTIF(SELECTIONS!$I$1:$AJ$535,D12)</f>
        <v>96</v>
      </c>
      <c r="F12" s="86">
        <f t="shared" si="1"/>
        <v>0.1797752808988764</v>
      </c>
      <c r="G12" s="87" t="s">
        <v>39</v>
      </c>
      <c r="H12" s="50"/>
      <c r="I12" s="80" t="s">
        <v>124</v>
      </c>
      <c r="J12" s="81">
        <f>COUNTIF(SELECTIONS!$I$1:$AJ$535,I12)</f>
        <v>4</v>
      </c>
      <c r="K12" s="82">
        <f t="shared" si="0"/>
        <v>7.4906367041198503E-3</v>
      </c>
      <c r="L12" s="83" t="s">
        <v>40</v>
      </c>
      <c r="M12" s="50"/>
      <c r="N12" s="50"/>
      <c r="O12" s="50"/>
      <c r="P12" s="106" t="s">
        <v>67</v>
      </c>
      <c r="Q12" s="107">
        <v>1400</v>
      </c>
      <c r="R12" s="4"/>
      <c r="T12" s="4"/>
      <c r="U12" s="4"/>
    </row>
    <row r="13" spans="1:21" ht="13.6" x14ac:dyDescent="0.25">
      <c r="A13" s="66"/>
      <c r="B13" s="67"/>
      <c r="C13" s="50"/>
      <c r="D13" s="88" t="s">
        <v>42</v>
      </c>
      <c r="E13" s="89">
        <f>COUNTIF(SELECTIONS!$I$1:$AJ$535,D13)</f>
        <v>16</v>
      </c>
      <c r="F13" s="90">
        <f t="shared" si="1"/>
        <v>2.9962546816479401E-2</v>
      </c>
      <c r="G13" s="91" t="s">
        <v>66</v>
      </c>
      <c r="H13" s="50"/>
      <c r="I13" s="80" t="s">
        <v>125</v>
      </c>
      <c r="J13" s="81">
        <f>COUNTIF(SELECTIONS!$I$1:$AJ$535,I13)</f>
        <v>52</v>
      </c>
      <c r="K13" s="82">
        <f t="shared" si="0"/>
        <v>9.7378277153558054E-2</v>
      </c>
      <c r="L13" s="83" t="s">
        <v>40</v>
      </c>
      <c r="M13" s="50"/>
      <c r="N13" s="50"/>
      <c r="O13" s="50"/>
      <c r="P13" s="106" t="s">
        <v>73</v>
      </c>
      <c r="Q13" s="107">
        <v>1000</v>
      </c>
      <c r="R13" s="4"/>
      <c r="T13" s="4"/>
      <c r="U13" s="4"/>
    </row>
    <row r="14" spans="1:21" ht="13.6" x14ac:dyDescent="0.25">
      <c r="A14" s="66"/>
      <c r="B14" s="67"/>
      <c r="C14" s="50"/>
      <c r="D14" s="80" t="s">
        <v>111</v>
      </c>
      <c r="E14" s="81">
        <f>COUNTIF(SELECTIONS!$I$1:$AJ$535,D14)</f>
        <v>16</v>
      </c>
      <c r="F14" s="92">
        <f t="shared" si="1"/>
        <v>2.9962546816479401E-2</v>
      </c>
      <c r="G14" s="83" t="s">
        <v>66</v>
      </c>
      <c r="H14" s="50"/>
      <c r="I14" s="80" t="s">
        <v>126</v>
      </c>
      <c r="J14" s="81">
        <f>COUNTIF(SELECTIONS!$I$1:$AJ$535,I14)</f>
        <v>11</v>
      </c>
      <c r="K14" s="82">
        <f t="shared" si="0"/>
        <v>2.0599250936329586E-2</v>
      </c>
      <c r="L14" s="83" t="s">
        <v>40</v>
      </c>
      <c r="M14" s="50"/>
      <c r="N14" s="50"/>
      <c r="O14" s="50"/>
      <c r="P14" s="106" t="s">
        <v>75</v>
      </c>
      <c r="Q14" s="107">
        <v>1000</v>
      </c>
      <c r="R14" s="4"/>
      <c r="T14" s="4"/>
      <c r="U14" s="4"/>
    </row>
    <row r="15" spans="1:21" ht="13.6" x14ac:dyDescent="0.25">
      <c r="A15" s="66"/>
      <c r="B15" s="67"/>
      <c r="C15" s="50"/>
      <c r="D15" s="88" t="s">
        <v>68</v>
      </c>
      <c r="E15" s="89">
        <f>COUNTIF(SELECTIONS!$I$1:$AJ$535,D15)</f>
        <v>280</v>
      </c>
      <c r="F15" s="90">
        <f t="shared" si="1"/>
        <v>0.52434456928838946</v>
      </c>
      <c r="G15" s="91" t="s">
        <v>66</v>
      </c>
      <c r="H15" s="50"/>
      <c r="I15" s="80" t="s">
        <v>127</v>
      </c>
      <c r="J15" s="81">
        <f>COUNTIF(SELECTIONS!$I$1:$AJ$535,I15)</f>
        <v>16</v>
      </c>
      <c r="K15" s="82">
        <f t="shared" si="0"/>
        <v>2.9962546816479401E-2</v>
      </c>
      <c r="L15" s="83" t="s">
        <v>40</v>
      </c>
      <c r="M15" s="50"/>
      <c r="N15" s="50"/>
      <c r="O15" s="50"/>
      <c r="P15" s="106" t="s">
        <v>76</v>
      </c>
      <c r="Q15" s="107">
        <v>1000</v>
      </c>
      <c r="R15" s="4"/>
      <c r="T15" s="4"/>
      <c r="U15" s="4"/>
    </row>
    <row r="16" spans="1:21" ht="13.6" x14ac:dyDescent="0.25">
      <c r="A16" s="66"/>
      <c r="B16" s="67"/>
      <c r="C16" s="50"/>
      <c r="D16" s="80" t="s">
        <v>47</v>
      </c>
      <c r="E16" s="81">
        <f>COUNTIF(SELECTIONS!$I$1:$AJ$535,D16)</f>
        <v>61</v>
      </c>
      <c r="F16" s="92">
        <f t="shared" si="1"/>
        <v>0.11423220973782772</v>
      </c>
      <c r="G16" s="83" t="s">
        <v>66</v>
      </c>
      <c r="H16" s="50"/>
      <c r="I16" s="80" t="s">
        <v>128</v>
      </c>
      <c r="J16" s="81">
        <f>COUNTIF(SELECTIONS!$I$1:$AJ$535,I16)</f>
        <v>78</v>
      </c>
      <c r="K16" s="82">
        <f t="shared" si="0"/>
        <v>0.14606741573033707</v>
      </c>
      <c r="L16" s="83" t="s">
        <v>40</v>
      </c>
      <c r="M16" s="50"/>
      <c r="N16" s="50"/>
      <c r="O16" s="50"/>
      <c r="P16" s="106" t="s">
        <v>77</v>
      </c>
      <c r="Q16" s="107">
        <v>1000</v>
      </c>
      <c r="R16" s="4"/>
      <c r="T16" s="4"/>
      <c r="U16" s="4"/>
    </row>
    <row r="17" spans="1:21" ht="23.1" x14ac:dyDescent="0.25">
      <c r="A17" s="66"/>
      <c r="B17" s="67"/>
      <c r="C17" s="50"/>
      <c r="D17" s="80" t="s">
        <v>43</v>
      </c>
      <c r="E17" s="81">
        <f>COUNTIF(SELECTIONS!$I$1:$AJ$535,D17)</f>
        <v>159</v>
      </c>
      <c r="F17" s="92">
        <f t="shared" si="1"/>
        <v>0.29775280898876405</v>
      </c>
      <c r="G17" s="83" t="s">
        <v>66</v>
      </c>
      <c r="H17" s="50"/>
      <c r="I17" s="80" t="s">
        <v>129</v>
      </c>
      <c r="J17" s="81">
        <f>COUNTIF(SELECTIONS!$I$1:$AJ$535,I17)</f>
        <v>79</v>
      </c>
      <c r="K17" s="82">
        <f t="shared" si="0"/>
        <v>0.14794007490636704</v>
      </c>
      <c r="L17" s="83" t="s">
        <v>40</v>
      </c>
      <c r="M17" s="50"/>
      <c r="N17" s="50"/>
      <c r="O17" s="50"/>
      <c r="P17" s="106" t="s">
        <v>79</v>
      </c>
      <c r="Q17" s="107">
        <v>1000</v>
      </c>
      <c r="R17" s="4"/>
      <c r="T17" s="4"/>
      <c r="U17" s="4"/>
    </row>
    <row r="18" spans="1:21" ht="13.6" x14ac:dyDescent="0.25">
      <c r="A18" s="50"/>
      <c r="B18" s="50"/>
      <c r="C18" s="50"/>
      <c r="D18" s="80" t="s">
        <v>74</v>
      </c>
      <c r="E18" s="81">
        <f>COUNTIF(SELECTIONS!$I$1:$AJ$535,D18)</f>
        <v>6</v>
      </c>
      <c r="F18" s="92">
        <f t="shared" si="1"/>
        <v>1.1235955056179775E-2</v>
      </c>
      <c r="G18" s="83" t="s">
        <v>66</v>
      </c>
      <c r="H18" s="50"/>
      <c r="I18" s="80" t="s">
        <v>130</v>
      </c>
      <c r="J18" s="81">
        <f>COUNTIF(SELECTIONS!$I$1:$AJ$535,I18)</f>
        <v>177</v>
      </c>
      <c r="K18" s="82">
        <f t="shared" si="0"/>
        <v>0.33146067415730335</v>
      </c>
      <c r="L18" s="83" t="s">
        <v>40</v>
      </c>
      <c r="M18" s="50"/>
      <c r="N18" s="50"/>
      <c r="O18" s="50"/>
      <c r="P18" s="106" t="s">
        <v>1043</v>
      </c>
      <c r="Q18" s="107">
        <v>900</v>
      </c>
      <c r="R18" s="4"/>
      <c r="T18" s="4"/>
      <c r="U18" s="4"/>
    </row>
    <row r="19" spans="1:21" ht="13.6" x14ac:dyDescent="0.25">
      <c r="A19" s="50"/>
      <c r="B19" s="50"/>
      <c r="C19" s="50"/>
      <c r="D19" s="80" t="s">
        <v>112</v>
      </c>
      <c r="E19" s="81">
        <f>COUNTIF(SELECTIONS!$I$1:$AJ$535,D19)</f>
        <v>27</v>
      </c>
      <c r="F19" s="92">
        <f t="shared" si="1"/>
        <v>5.0561797752808987E-2</v>
      </c>
      <c r="G19" s="83" t="s">
        <v>66</v>
      </c>
      <c r="H19" s="50"/>
      <c r="I19" s="80" t="s">
        <v>131</v>
      </c>
      <c r="J19" s="81">
        <f>COUNTIF(SELECTIONS!$I$1:$AJ$535,I19)</f>
        <v>126</v>
      </c>
      <c r="K19" s="82">
        <f t="shared" si="0"/>
        <v>0.23595505617977527</v>
      </c>
      <c r="L19" s="83" t="s">
        <v>40</v>
      </c>
      <c r="M19" s="50"/>
      <c r="N19" s="50"/>
      <c r="O19" s="50"/>
      <c r="P19" s="106" t="s">
        <v>1044</v>
      </c>
      <c r="Q19" s="107">
        <v>900</v>
      </c>
      <c r="R19" s="4"/>
      <c r="T19" s="4"/>
      <c r="U19" s="4"/>
    </row>
    <row r="20" spans="1:21" ht="13.6" x14ac:dyDescent="0.25">
      <c r="A20" s="50"/>
      <c r="B20" s="50"/>
      <c r="C20" s="50"/>
      <c r="D20" s="80" t="s">
        <v>55</v>
      </c>
      <c r="E20" s="81">
        <f>COUNTIF(SELECTIONS!$I$1:$AJ$535,D20)</f>
        <v>41</v>
      </c>
      <c r="F20" s="92">
        <f t="shared" si="1"/>
        <v>7.6779026217228458E-2</v>
      </c>
      <c r="G20" s="83" t="s">
        <v>66</v>
      </c>
      <c r="H20" s="50"/>
      <c r="I20" s="80" t="s">
        <v>33</v>
      </c>
      <c r="J20" s="81">
        <f>COUNTIF(SELECTIONS!$I$1:$AJ$535,I20)</f>
        <v>92</v>
      </c>
      <c r="K20" s="82">
        <f t="shared" si="0"/>
        <v>0.17228464419475656</v>
      </c>
      <c r="L20" s="83" t="s">
        <v>40</v>
      </c>
      <c r="M20" s="50"/>
      <c r="N20" s="50"/>
      <c r="O20" s="50"/>
      <c r="P20" s="106" t="s">
        <v>1045</v>
      </c>
      <c r="Q20" s="107">
        <v>900</v>
      </c>
      <c r="R20" s="4"/>
      <c r="T20" s="4"/>
      <c r="U20" s="4"/>
    </row>
    <row r="21" spans="1:21" ht="13.6" x14ac:dyDescent="0.25">
      <c r="A21" s="50"/>
      <c r="B21" s="50"/>
      <c r="C21" s="50"/>
      <c r="D21" s="80" t="s">
        <v>100</v>
      </c>
      <c r="E21" s="81">
        <f>COUNTIF(SELECTIONS!$I$1:$AJ$535,D21)</f>
        <v>17</v>
      </c>
      <c r="F21" s="92">
        <f t="shared" si="1"/>
        <v>3.1835205992509365E-2</v>
      </c>
      <c r="G21" s="83" t="s">
        <v>66</v>
      </c>
      <c r="H21" s="50"/>
      <c r="I21" s="80" t="s">
        <v>82</v>
      </c>
      <c r="J21" s="81">
        <f>COUNTIF(SELECTIONS!$I$1:$AJ$535,I21)</f>
        <v>94</v>
      </c>
      <c r="K21" s="82">
        <f t="shared" si="0"/>
        <v>0.17602996254681649</v>
      </c>
      <c r="L21" s="83" t="s">
        <v>40</v>
      </c>
      <c r="M21" s="50"/>
      <c r="N21" s="50"/>
      <c r="O21" s="50"/>
      <c r="P21" s="106" t="s">
        <v>1046</v>
      </c>
      <c r="Q21" s="107">
        <v>900</v>
      </c>
      <c r="R21" s="4"/>
      <c r="T21" s="4"/>
      <c r="U21" s="4"/>
    </row>
    <row r="22" spans="1:21" ht="14.3" thickBot="1" x14ac:dyDescent="0.3">
      <c r="A22" s="50"/>
      <c r="B22" s="50"/>
      <c r="C22" s="50"/>
      <c r="D22" s="80" t="s">
        <v>80</v>
      </c>
      <c r="E22" s="81">
        <f>COUNTIF(SELECTIONS!$I$1:$AJ$535,D22)</f>
        <v>178</v>
      </c>
      <c r="F22" s="92">
        <f t="shared" si="1"/>
        <v>0.33333333333333331</v>
      </c>
      <c r="G22" s="83" t="s">
        <v>66</v>
      </c>
      <c r="H22" s="50"/>
      <c r="I22" s="93" t="s">
        <v>91</v>
      </c>
      <c r="J22" s="94">
        <f>COUNTIF(SELECTIONS!$I$1:$AJ$535,I22)</f>
        <v>76</v>
      </c>
      <c r="K22" s="95">
        <f t="shared" si="0"/>
        <v>0.14232209737827714</v>
      </c>
      <c r="L22" s="96" t="s">
        <v>40</v>
      </c>
      <c r="M22" s="50"/>
      <c r="N22" s="50"/>
      <c r="O22" s="50"/>
      <c r="P22" s="106" t="s">
        <v>1047</v>
      </c>
      <c r="Q22" s="107">
        <v>900</v>
      </c>
      <c r="R22" s="4"/>
      <c r="T22" s="4"/>
      <c r="U22" s="4"/>
    </row>
    <row r="23" spans="1:21" ht="13.6" x14ac:dyDescent="0.25">
      <c r="A23" s="50"/>
      <c r="B23" s="50"/>
      <c r="C23" s="50"/>
      <c r="D23" s="80" t="s">
        <v>32</v>
      </c>
      <c r="E23" s="81">
        <f>COUNTIF(SELECTIONS!$I$1:$AJ$535,D23)</f>
        <v>17</v>
      </c>
      <c r="F23" s="92">
        <f t="shared" si="1"/>
        <v>3.1835205992509365E-2</v>
      </c>
      <c r="G23" s="83" t="s">
        <v>66</v>
      </c>
      <c r="H23" s="50"/>
      <c r="I23" s="68" t="s">
        <v>27</v>
      </c>
      <c r="J23" s="69">
        <f>COUNTIF(SELECTIONS!$I$1:$AJ$535,I23)</f>
        <v>206</v>
      </c>
      <c r="K23" s="97">
        <f t="shared" si="0"/>
        <v>0.38576779026217228</v>
      </c>
      <c r="L23" s="71" t="s">
        <v>84</v>
      </c>
      <c r="M23" s="50"/>
      <c r="N23" s="50"/>
      <c r="O23" s="50"/>
      <c r="P23" s="106" t="s">
        <v>1048</v>
      </c>
      <c r="Q23" s="107">
        <v>800</v>
      </c>
      <c r="R23" s="4"/>
      <c r="T23" s="4"/>
      <c r="U23" s="4"/>
    </row>
    <row r="24" spans="1:21" ht="13.6" x14ac:dyDescent="0.25">
      <c r="A24" s="50"/>
      <c r="B24" s="50"/>
      <c r="C24" s="50"/>
      <c r="D24" s="80" t="s">
        <v>46</v>
      </c>
      <c r="E24" s="81">
        <f>COUNTIF(SELECTIONS!$I$1:$AJ$535,D24)</f>
        <v>126</v>
      </c>
      <c r="F24" s="92">
        <f t="shared" si="1"/>
        <v>0.23595505617977527</v>
      </c>
      <c r="G24" s="83" t="s">
        <v>66</v>
      </c>
      <c r="H24" s="50"/>
      <c r="I24" s="76" t="s">
        <v>28</v>
      </c>
      <c r="J24" s="77">
        <f>COUNTIF(SELECTIONS!$I$1:$AJ$535,I24)</f>
        <v>352</v>
      </c>
      <c r="K24" s="98">
        <f t="shared" si="0"/>
        <v>0.65917602996254676</v>
      </c>
      <c r="L24" s="79" t="s">
        <v>84</v>
      </c>
      <c r="M24" s="50"/>
      <c r="N24" s="50"/>
      <c r="O24" s="50"/>
      <c r="P24" s="106" t="s">
        <v>1049</v>
      </c>
      <c r="Q24" s="107">
        <v>800</v>
      </c>
      <c r="R24" s="4"/>
      <c r="T24" s="4"/>
      <c r="U24" s="4"/>
    </row>
    <row r="25" spans="1:21" ht="13.6" x14ac:dyDescent="0.25">
      <c r="A25" s="50"/>
      <c r="B25" s="50"/>
      <c r="C25" s="50"/>
      <c r="D25" s="80" t="s">
        <v>103</v>
      </c>
      <c r="E25" s="81">
        <f>COUNTIF(SELECTIONS!$I$1:$AJ$535,D25)</f>
        <v>96</v>
      </c>
      <c r="F25" s="92">
        <f t="shared" si="1"/>
        <v>0.1797752808988764</v>
      </c>
      <c r="G25" s="83" t="s">
        <v>66</v>
      </c>
      <c r="H25" s="50"/>
      <c r="I25" s="76" t="s">
        <v>86</v>
      </c>
      <c r="J25" s="77">
        <f>COUNTIF(SELECTIONS!$I$1:$AJ$535,I25)</f>
        <v>21</v>
      </c>
      <c r="K25" s="98">
        <f t="shared" si="0"/>
        <v>3.9325842696629212E-2</v>
      </c>
      <c r="L25" s="79" t="s">
        <v>84</v>
      </c>
      <c r="M25" s="50"/>
      <c r="N25" s="50"/>
      <c r="O25" s="50"/>
      <c r="P25" s="106" t="s">
        <v>1050</v>
      </c>
      <c r="Q25" s="107">
        <v>800</v>
      </c>
      <c r="R25" s="4"/>
      <c r="T25" s="4"/>
      <c r="U25" s="4"/>
    </row>
    <row r="26" spans="1:21" ht="13.6" x14ac:dyDescent="0.25">
      <c r="A26" s="50"/>
      <c r="B26" s="50"/>
      <c r="C26" s="50"/>
      <c r="D26" s="80" t="s">
        <v>83</v>
      </c>
      <c r="E26" s="81">
        <f>COUNTIF(SELECTIONS!$I$1:$AJ$535,D26)</f>
        <v>34</v>
      </c>
      <c r="F26" s="92">
        <f t="shared" si="1"/>
        <v>6.3670411985018729E-2</v>
      </c>
      <c r="G26" s="83" t="s">
        <v>66</v>
      </c>
      <c r="H26" s="50"/>
      <c r="I26" s="76" t="s">
        <v>87</v>
      </c>
      <c r="J26" s="77">
        <f>COUNTIF(SELECTIONS!$I$1:$AJ$535,I26)</f>
        <v>263</v>
      </c>
      <c r="K26" s="98">
        <f t="shared" si="0"/>
        <v>0.49250936329588013</v>
      </c>
      <c r="L26" s="79" t="s">
        <v>84</v>
      </c>
      <c r="M26" s="50"/>
      <c r="N26" s="50"/>
      <c r="O26" s="50"/>
      <c r="P26" s="106" t="s">
        <v>1051</v>
      </c>
      <c r="Q26" s="107">
        <v>800</v>
      </c>
      <c r="R26" s="4"/>
      <c r="T26" s="4"/>
      <c r="U26" s="4"/>
    </row>
    <row r="27" spans="1:21" ht="13.6" x14ac:dyDescent="0.25">
      <c r="A27" s="50"/>
      <c r="B27" s="50"/>
      <c r="C27" s="50"/>
      <c r="D27" s="80" t="s">
        <v>72</v>
      </c>
      <c r="E27" s="81">
        <f>COUNTIF(SELECTIONS!$I$1:$AJ$535,D27)</f>
        <v>53</v>
      </c>
      <c r="F27" s="92">
        <f t="shared" si="1"/>
        <v>9.9250936329588021E-2</v>
      </c>
      <c r="G27" s="83" t="s">
        <v>66</v>
      </c>
      <c r="H27" s="50"/>
      <c r="I27" s="76" t="s">
        <v>89</v>
      </c>
      <c r="J27" s="77">
        <f>COUNTIF(SELECTIONS!$I$1:$AJ$535,I27)</f>
        <v>0</v>
      </c>
      <c r="K27" s="98">
        <f t="shared" si="0"/>
        <v>0</v>
      </c>
      <c r="L27" s="79" t="s">
        <v>84</v>
      </c>
      <c r="M27" s="50"/>
      <c r="N27" s="50"/>
      <c r="O27" s="50"/>
      <c r="P27" s="106" t="s">
        <v>1052</v>
      </c>
      <c r="Q27" s="107">
        <v>800</v>
      </c>
      <c r="R27" s="4"/>
      <c r="T27" s="4"/>
      <c r="U27" s="4"/>
    </row>
    <row r="28" spans="1:21" ht="13.6" x14ac:dyDescent="0.25">
      <c r="A28" s="50"/>
      <c r="B28" s="50"/>
      <c r="C28" s="50"/>
      <c r="D28" s="80" t="s">
        <v>25</v>
      </c>
      <c r="E28" s="81">
        <f>COUNTIF(SELECTIONS!$I$1:$AJ$535,D28)</f>
        <v>241</v>
      </c>
      <c r="F28" s="92">
        <f t="shared" si="1"/>
        <v>0.45131086142322097</v>
      </c>
      <c r="G28" s="83" t="s">
        <v>66</v>
      </c>
      <c r="H28" s="50"/>
      <c r="I28" s="68" t="s">
        <v>90</v>
      </c>
      <c r="J28" s="69">
        <f>COUNTIF(SELECTIONS!$I$1:$AJ$535,I28)</f>
        <v>17</v>
      </c>
      <c r="K28" s="97">
        <f t="shared" si="0"/>
        <v>3.1835205992509365E-2</v>
      </c>
      <c r="L28" s="71" t="s">
        <v>84</v>
      </c>
      <c r="M28" s="50"/>
      <c r="N28" s="50"/>
      <c r="O28" s="50"/>
      <c r="P28" s="106" t="s">
        <v>69</v>
      </c>
      <c r="Q28" s="107">
        <v>800</v>
      </c>
      <c r="R28" s="4"/>
      <c r="T28" s="4"/>
      <c r="U28" s="4"/>
    </row>
    <row r="29" spans="1:21" ht="13.6" x14ac:dyDescent="0.25">
      <c r="A29" s="50"/>
      <c r="B29" s="50"/>
      <c r="C29" s="50"/>
      <c r="D29" s="80" t="s">
        <v>30</v>
      </c>
      <c r="E29" s="81">
        <f>COUNTIF(SELECTIONS!$I$1:$AJ$535,D29)</f>
        <v>62</v>
      </c>
      <c r="F29" s="92">
        <f t="shared" si="1"/>
        <v>0.11610486891385768</v>
      </c>
      <c r="G29" s="83" t="s">
        <v>66</v>
      </c>
      <c r="H29" s="50"/>
      <c r="I29" s="76" t="s">
        <v>132</v>
      </c>
      <c r="J29" s="77">
        <f>COUNTIF(SELECTIONS!$I$1:$AJ$535,I29)</f>
        <v>26</v>
      </c>
      <c r="K29" s="98">
        <f t="shared" si="0"/>
        <v>4.8689138576779027E-2</v>
      </c>
      <c r="L29" s="79" t="s">
        <v>84</v>
      </c>
      <c r="M29" s="50"/>
      <c r="N29" s="50"/>
      <c r="O29" s="50"/>
      <c r="P29" s="103"/>
      <c r="Q29" s="108">
        <f>SUM(Q3:Q28)</f>
        <v>53400</v>
      </c>
      <c r="U29" s="4"/>
    </row>
    <row r="30" spans="1:21" x14ac:dyDescent="0.2">
      <c r="A30" s="50"/>
      <c r="B30" s="50"/>
      <c r="C30" s="50"/>
      <c r="D30" s="80" t="s">
        <v>57</v>
      </c>
      <c r="E30" s="81">
        <f>COUNTIF(SELECTIONS!$I$1:$AJ$535,D30)</f>
        <v>54</v>
      </c>
      <c r="F30" s="92">
        <f t="shared" si="1"/>
        <v>0.10112359550561797</v>
      </c>
      <c r="G30" s="83" t="s">
        <v>66</v>
      </c>
      <c r="H30" s="50"/>
      <c r="I30" s="76" t="s">
        <v>94</v>
      </c>
      <c r="J30" s="77">
        <f>COUNTIF(SELECTIONS!$I$1:$AJ$535,I30)</f>
        <v>9</v>
      </c>
      <c r="K30" s="98">
        <f t="shared" si="0"/>
        <v>1.6853932584269662E-2</v>
      </c>
      <c r="L30" s="79" t="s">
        <v>84</v>
      </c>
      <c r="M30" s="50"/>
      <c r="N30" s="50"/>
      <c r="O30" s="50"/>
      <c r="P30" s="51"/>
      <c r="Q30" s="53"/>
      <c r="U30" s="4"/>
    </row>
    <row r="31" spans="1:21" ht="12.25" thickBot="1" x14ac:dyDescent="0.25">
      <c r="A31" s="50"/>
      <c r="B31" s="50"/>
      <c r="C31" s="50"/>
      <c r="D31" s="93" t="s">
        <v>60</v>
      </c>
      <c r="E31" s="94">
        <f>COUNTIF(SELECTIONS!$I$1:$AJ$535,D31)</f>
        <v>119</v>
      </c>
      <c r="F31" s="99">
        <f t="shared" si="1"/>
        <v>0.22284644194756553</v>
      </c>
      <c r="G31" s="96" t="s">
        <v>66</v>
      </c>
      <c r="H31" s="50"/>
      <c r="I31" s="76" t="s">
        <v>95</v>
      </c>
      <c r="J31" s="77">
        <f>COUNTIF(SELECTIONS!$I$1:$AJ$535,I31)</f>
        <v>149</v>
      </c>
      <c r="K31" s="98">
        <f t="shared" si="0"/>
        <v>0.27902621722846443</v>
      </c>
      <c r="L31" s="79" t="s">
        <v>84</v>
      </c>
      <c r="M31" s="50"/>
      <c r="N31" s="50"/>
      <c r="O31" s="50"/>
      <c r="P31" s="51"/>
      <c r="Q31" s="53"/>
      <c r="U31" s="4"/>
    </row>
    <row r="32" spans="1:21" ht="23.1" x14ac:dyDescent="0.2">
      <c r="A32" s="50"/>
      <c r="B32" s="50"/>
      <c r="C32" s="50"/>
      <c r="D32" s="68" t="s">
        <v>114</v>
      </c>
      <c r="E32" s="69">
        <f>COUNTIF(SELECTIONS!$I$1:$AJ$535,D32)</f>
        <v>75</v>
      </c>
      <c r="F32" s="100">
        <f t="shared" si="1"/>
        <v>0.1404494382022472</v>
      </c>
      <c r="G32" s="71" t="s">
        <v>93</v>
      </c>
      <c r="H32" s="50"/>
      <c r="I32" s="76" t="s">
        <v>96</v>
      </c>
      <c r="J32" s="77">
        <f>COUNTIF(SELECTIONS!$I$1:$AJ$535,I32)</f>
        <v>23</v>
      </c>
      <c r="K32" s="98">
        <f t="shared" si="0"/>
        <v>4.307116104868914E-2</v>
      </c>
      <c r="L32" s="79" t="s">
        <v>84</v>
      </c>
      <c r="M32" s="50"/>
      <c r="N32" s="50"/>
      <c r="O32" s="50"/>
    </row>
    <row r="33" spans="1:15" ht="12.25" thickBot="1" x14ac:dyDescent="0.25">
      <c r="A33" s="50"/>
      <c r="B33" s="50"/>
      <c r="C33" s="50"/>
      <c r="D33" s="76" t="s">
        <v>23</v>
      </c>
      <c r="E33" s="77">
        <f>COUNTIF(SELECTIONS!$I$1:$AJ$535,D33)</f>
        <v>135</v>
      </c>
      <c r="F33" s="78">
        <f t="shared" si="1"/>
        <v>0.25280898876404495</v>
      </c>
      <c r="G33" s="79" t="s">
        <v>93</v>
      </c>
      <c r="H33" s="50"/>
      <c r="I33" s="84" t="s">
        <v>99</v>
      </c>
      <c r="J33" s="85">
        <f>COUNTIF(SELECTIONS!$I$1:$AJ$535,I33)</f>
        <v>2</v>
      </c>
      <c r="K33" s="101">
        <f t="shared" si="0"/>
        <v>3.7453183520599251E-3</v>
      </c>
      <c r="L33" s="87" t="s">
        <v>84</v>
      </c>
      <c r="M33" s="50"/>
      <c r="N33" s="50"/>
      <c r="O33" s="50"/>
    </row>
    <row r="34" spans="1:15" x14ac:dyDescent="0.2">
      <c r="A34" s="50"/>
      <c r="B34" s="50"/>
      <c r="C34" s="50"/>
      <c r="D34" s="76" t="s">
        <v>92</v>
      </c>
      <c r="E34" s="77">
        <f>COUNTIF(SELECTIONS!$I$1:$AJ$535,D34)</f>
        <v>129</v>
      </c>
      <c r="F34" s="78">
        <f t="shared" si="1"/>
        <v>0.24157303370786518</v>
      </c>
      <c r="G34" s="79" t="s">
        <v>93</v>
      </c>
      <c r="H34" s="50"/>
      <c r="I34" s="88" t="s">
        <v>133</v>
      </c>
      <c r="J34" s="89">
        <f>COUNTIF(SELECTIONS!$I$1:$AJ$535,I34)</f>
        <v>44</v>
      </c>
      <c r="K34" s="102">
        <f t="shared" si="0"/>
        <v>8.2397003745318345E-2</v>
      </c>
      <c r="L34" s="91" t="s">
        <v>101</v>
      </c>
      <c r="M34" s="50"/>
      <c r="N34" s="50"/>
      <c r="O34" s="50"/>
    </row>
    <row r="35" spans="1:15" x14ac:dyDescent="0.2">
      <c r="A35" s="50"/>
      <c r="B35" s="50"/>
      <c r="C35" s="50"/>
      <c r="D35" s="68" t="s">
        <v>115</v>
      </c>
      <c r="E35" s="69">
        <f>COUNTIF(SELECTIONS!$I$1:$AJ$535,D35)</f>
        <v>204</v>
      </c>
      <c r="F35" s="100">
        <f t="shared" si="1"/>
        <v>0.38202247191011235</v>
      </c>
      <c r="G35" s="71" t="s">
        <v>93</v>
      </c>
      <c r="H35" s="50"/>
      <c r="I35" s="80" t="s">
        <v>134</v>
      </c>
      <c r="J35" s="81">
        <f>COUNTIF(SELECTIONS!$I$1:$AJ$535,I35)</f>
        <v>69</v>
      </c>
      <c r="K35" s="82">
        <f t="shared" si="0"/>
        <v>0.12921348314606743</v>
      </c>
      <c r="L35" s="83" t="s">
        <v>101</v>
      </c>
      <c r="M35" s="50"/>
      <c r="N35" s="50"/>
      <c r="O35" s="50"/>
    </row>
    <row r="36" spans="1:15" x14ac:dyDescent="0.2">
      <c r="A36" s="50"/>
      <c r="B36" s="50"/>
      <c r="C36" s="50"/>
      <c r="D36" s="76" t="s">
        <v>70</v>
      </c>
      <c r="E36" s="77">
        <f>COUNTIF(SELECTIONS!$I$1:$AJ$535,D36)</f>
        <v>38</v>
      </c>
      <c r="F36" s="78">
        <f t="shared" si="1"/>
        <v>7.116104868913857E-2</v>
      </c>
      <c r="G36" s="79" t="s">
        <v>93</v>
      </c>
      <c r="H36" s="50"/>
      <c r="I36" s="80" t="s">
        <v>135</v>
      </c>
      <c r="J36" s="81">
        <f>COUNTIF(SELECTIONS!$I$1:$AJ$535,I36)</f>
        <v>39</v>
      </c>
      <c r="K36" s="82">
        <f t="shared" si="0"/>
        <v>7.3033707865168537E-2</v>
      </c>
      <c r="L36" s="83" t="s">
        <v>101</v>
      </c>
      <c r="M36" s="50"/>
      <c r="N36" s="50"/>
      <c r="O36" s="50"/>
    </row>
    <row r="37" spans="1:15" x14ac:dyDescent="0.2">
      <c r="A37" s="50"/>
      <c r="B37" s="50"/>
      <c r="C37" s="50"/>
      <c r="D37" s="76" t="s">
        <v>116</v>
      </c>
      <c r="E37" s="77">
        <f>COUNTIF(SELECTIONS!$I$1:$AJ$535,D37)</f>
        <v>61</v>
      </c>
      <c r="F37" s="78">
        <f t="shared" si="1"/>
        <v>0.11423220973782772</v>
      </c>
      <c r="G37" s="79" t="s">
        <v>93</v>
      </c>
      <c r="H37" s="50"/>
      <c r="I37" s="80" t="s">
        <v>136</v>
      </c>
      <c r="J37" s="81">
        <f>COUNTIF(SELECTIONS!$I$1:$AJ$535,I37)</f>
        <v>253</v>
      </c>
      <c r="K37" s="82">
        <f t="shared" si="0"/>
        <v>0.47378277153558052</v>
      </c>
      <c r="L37" s="83" t="s">
        <v>101</v>
      </c>
      <c r="M37" s="50"/>
      <c r="N37" s="50"/>
      <c r="O37" s="50"/>
    </row>
    <row r="38" spans="1:15" x14ac:dyDescent="0.2">
      <c r="A38" s="50"/>
      <c r="B38" s="50"/>
      <c r="C38" s="50"/>
      <c r="D38" s="76" t="s">
        <v>24</v>
      </c>
      <c r="E38" s="77">
        <f>COUNTIF(SELECTIONS!$I$1:$AJ$535,D38)</f>
        <v>43</v>
      </c>
      <c r="F38" s="78">
        <f t="shared" si="1"/>
        <v>8.0524344569288392E-2</v>
      </c>
      <c r="G38" s="79" t="s">
        <v>93</v>
      </c>
      <c r="H38" s="50"/>
      <c r="I38" s="80" t="s">
        <v>137</v>
      </c>
      <c r="J38" s="81">
        <f>COUNTIF(SELECTIONS!$I$1:$AJ$535,I38)</f>
        <v>30</v>
      </c>
      <c r="K38" s="82">
        <f t="shared" si="0"/>
        <v>5.6179775280898875E-2</v>
      </c>
      <c r="L38" s="83" t="s">
        <v>101</v>
      </c>
      <c r="M38" s="50"/>
      <c r="N38" s="50"/>
      <c r="O38" s="50"/>
    </row>
    <row r="39" spans="1:15" ht="12.25" thickBot="1" x14ac:dyDescent="0.25">
      <c r="A39" s="50"/>
      <c r="B39" s="50"/>
      <c r="C39" s="50"/>
      <c r="D39" s="76" t="s">
        <v>117</v>
      </c>
      <c r="E39" s="77">
        <f>COUNTIF(SELECTIONS!$I$1:$AJ$535,D39)</f>
        <v>119</v>
      </c>
      <c r="F39" s="78">
        <f t="shared" si="1"/>
        <v>0.22284644194756553</v>
      </c>
      <c r="G39" s="79" t="s">
        <v>93</v>
      </c>
      <c r="H39" s="50"/>
      <c r="I39" s="93" t="s">
        <v>138</v>
      </c>
      <c r="J39" s="94">
        <f>COUNTIF(SELECTIONS!$I$1:$AJ$535,I39)</f>
        <v>99</v>
      </c>
      <c r="K39" s="95">
        <f t="shared" si="0"/>
        <v>0.1853932584269663</v>
      </c>
      <c r="L39" s="96" t="s">
        <v>101</v>
      </c>
      <c r="M39" s="50"/>
      <c r="N39" s="50"/>
      <c r="O39" s="50"/>
    </row>
    <row r="40" spans="1:15" x14ac:dyDescent="0.2">
      <c r="A40" s="50"/>
      <c r="B40" s="50"/>
      <c r="C40" s="50"/>
      <c r="D40" s="76" t="s">
        <v>113</v>
      </c>
      <c r="E40" s="77">
        <f>COUNTIF(SELECTIONS!$I$1:$AJ$535,D40)</f>
        <v>84</v>
      </c>
      <c r="F40" s="78">
        <f t="shared" si="1"/>
        <v>0.15730337078651685</v>
      </c>
      <c r="G40" s="79" t="s">
        <v>93</v>
      </c>
      <c r="H40" s="50"/>
      <c r="I40" s="50"/>
      <c r="J40" s="50"/>
      <c r="K40" s="52"/>
      <c r="L40" s="50"/>
      <c r="M40" s="50"/>
      <c r="N40" s="50"/>
      <c r="O40" s="50"/>
    </row>
    <row r="41" spans="1:15" x14ac:dyDescent="0.2">
      <c r="A41" s="50"/>
      <c r="B41" s="50"/>
      <c r="C41" s="50"/>
      <c r="D41" s="76" t="s">
        <v>78</v>
      </c>
      <c r="E41" s="77">
        <f>COUNTIF(SELECTIONS!$I$1:$AJ$535,D41)</f>
        <v>89</v>
      </c>
      <c r="F41" s="78">
        <f t="shared" si="1"/>
        <v>0.16666666666666666</v>
      </c>
      <c r="G41" s="79" t="s">
        <v>93</v>
      </c>
      <c r="H41" s="50"/>
      <c r="I41" s="50"/>
      <c r="J41" s="50"/>
      <c r="K41" s="52"/>
      <c r="L41" s="50"/>
      <c r="M41" s="50"/>
      <c r="N41" s="50"/>
      <c r="O41" s="50"/>
    </row>
    <row r="42" spans="1:15" x14ac:dyDescent="0.2">
      <c r="A42" s="50"/>
      <c r="B42" s="50"/>
      <c r="C42" s="50"/>
      <c r="D42" s="76" t="s">
        <v>98</v>
      </c>
      <c r="E42" s="77">
        <f>COUNTIF(SELECTIONS!$I$1:$AJ$535,D42)</f>
        <v>29</v>
      </c>
      <c r="F42" s="78">
        <f t="shared" si="1"/>
        <v>5.4307116104868915E-2</v>
      </c>
      <c r="G42" s="79" t="s">
        <v>93</v>
      </c>
      <c r="H42" s="50"/>
      <c r="I42" s="50"/>
      <c r="J42" s="50"/>
      <c r="K42" s="52"/>
      <c r="L42" s="50"/>
      <c r="M42" s="50"/>
      <c r="N42" s="50"/>
      <c r="O42" s="50"/>
    </row>
    <row r="43" spans="1:15" x14ac:dyDescent="0.2">
      <c r="A43" s="50"/>
      <c r="B43" s="50"/>
      <c r="C43" s="50"/>
      <c r="D43" s="76" t="s">
        <v>102</v>
      </c>
      <c r="E43" s="77">
        <f>COUNTIF(SELECTIONS!$I$1:$AJ$535,D43)</f>
        <v>39</v>
      </c>
      <c r="F43" s="78">
        <f t="shared" si="1"/>
        <v>7.3033707865168537E-2</v>
      </c>
      <c r="G43" s="79" t="s">
        <v>93</v>
      </c>
      <c r="H43" s="50"/>
      <c r="I43" s="50"/>
      <c r="J43" s="50"/>
      <c r="K43" s="52"/>
      <c r="L43" s="50"/>
      <c r="M43" s="50"/>
      <c r="N43" s="50"/>
      <c r="O43" s="50"/>
    </row>
    <row r="44" spans="1:15" x14ac:dyDescent="0.2">
      <c r="A44" s="50"/>
      <c r="B44" s="50"/>
      <c r="C44" s="50"/>
      <c r="D44" s="76" t="s">
        <v>81</v>
      </c>
      <c r="E44" s="77">
        <f>COUNTIF(SELECTIONS!$I$1:$AJ$535,D44)</f>
        <v>116</v>
      </c>
      <c r="F44" s="78">
        <f t="shared" si="1"/>
        <v>0.21722846441947566</v>
      </c>
      <c r="G44" s="79" t="s">
        <v>93</v>
      </c>
      <c r="H44" s="50"/>
      <c r="I44" s="50"/>
      <c r="J44" s="50"/>
      <c r="K44" s="52"/>
      <c r="L44" s="50"/>
      <c r="M44" s="50"/>
      <c r="N44" s="50"/>
      <c r="O44" s="50"/>
    </row>
    <row r="45" spans="1:15" x14ac:dyDescent="0.2">
      <c r="A45" s="50"/>
      <c r="B45" s="50"/>
      <c r="C45" s="50"/>
      <c r="D45" s="76" t="s">
        <v>71</v>
      </c>
      <c r="E45" s="77">
        <f>COUNTIF(SELECTIONS!$I$1:$AJ$535,D45)</f>
        <v>63</v>
      </c>
      <c r="F45" s="78">
        <f t="shared" si="1"/>
        <v>0.11797752808988764</v>
      </c>
      <c r="G45" s="79" t="s">
        <v>93</v>
      </c>
      <c r="H45" s="50"/>
      <c r="I45" s="50"/>
      <c r="J45" s="50"/>
      <c r="K45" s="52"/>
      <c r="L45" s="50"/>
      <c r="M45" s="50"/>
      <c r="N45" s="50"/>
      <c r="O45" s="50"/>
    </row>
    <row r="46" spans="1:15" x14ac:dyDescent="0.2">
      <c r="A46" s="50"/>
      <c r="B46" s="50"/>
      <c r="C46" s="50"/>
      <c r="D46" s="76" t="s">
        <v>118</v>
      </c>
      <c r="E46" s="77">
        <f>COUNTIF(SELECTIONS!$I$1:$AJ$535,D46)</f>
        <v>112</v>
      </c>
      <c r="F46" s="78">
        <f t="shared" si="1"/>
        <v>0.20973782771535582</v>
      </c>
      <c r="G46" s="79" t="s">
        <v>93</v>
      </c>
      <c r="H46" s="50"/>
      <c r="I46" s="50"/>
      <c r="J46" s="50"/>
      <c r="K46" s="52"/>
      <c r="L46" s="50"/>
      <c r="M46" s="50"/>
      <c r="N46" s="50"/>
      <c r="O46" s="50"/>
    </row>
    <row r="47" spans="1:15" x14ac:dyDescent="0.2">
      <c r="A47" s="50"/>
      <c r="B47" s="50"/>
      <c r="C47" s="50"/>
      <c r="D47" s="76" t="s">
        <v>85</v>
      </c>
      <c r="E47" s="77">
        <f>COUNTIF(SELECTIONS!$I$1:$AJ$535,D47)</f>
        <v>91</v>
      </c>
      <c r="F47" s="78">
        <f t="shared" si="1"/>
        <v>0.17041198501872659</v>
      </c>
      <c r="G47" s="79" t="s">
        <v>93</v>
      </c>
      <c r="H47" s="50"/>
      <c r="I47" s="50"/>
      <c r="J47" s="50"/>
      <c r="K47" s="52"/>
      <c r="L47" s="50"/>
      <c r="M47" s="50"/>
      <c r="N47" s="50"/>
      <c r="O47" s="50"/>
    </row>
    <row r="48" spans="1:15" x14ac:dyDescent="0.2">
      <c r="A48" s="50"/>
      <c r="B48" s="50"/>
      <c r="C48" s="50"/>
      <c r="D48" s="76" t="s">
        <v>108</v>
      </c>
      <c r="E48" s="77">
        <f>COUNTIF(SELECTIONS!$I$1:$AJ$535,D48)</f>
        <v>29</v>
      </c>
      <c r="F48" s="78">
        <f t="shared" si="1"/>
        <v>5.4307116104868915E-2</v>
      </c>
      <c r="G48" s="79" t="s">
        <v>93</v>
      </c>
      <c r="H48" s="50"/>
      <c r="I48" s="50"/>
      <c r="J48" s="50"/>
      <c r="K48" s="52"/>
      <c r="L48" s="50"/>
      <c r="M48" s="50"/>
      <c r="N48" s="50"/>
      <c r="O48" s="50"/>
    </row>
    <row r="49" spans="1:15" x14ac:dyDescent="0.2">
      <c r="A49" s="50"/>
      <c r="B49" s="50"/>
      <c r="C49" s="50"/>
      <c r="D49" s="76" t="s">
        <v>104</v>
      </c>
      <c r="E49" s="77">
        <f>COUNTIF(SELECTIONS!$I$1:$AJ$535,D49)</f>
        <v>45</v>
      </c>
      <c r="F49" s="78">
        <f t="shared" si="1"/>
        <v>8.4269662921348312E-2</v>
      </c>
      <c r="G49" s="79" t="s">
        <v>93</v>
      </c>
      <c r="H49" s="50"/>
      <c r="I49" s="50"/>
      <c r="J49" s="50"/>
      <c r="K49" s="52"/>
      <c r="L49" s="50"/>
      <c r="M49" s="50"/>
      <c r="N49" s="50"/>
      <c r="O49" s="50"/>
    </row>
    <row r="50" spans="1:15" x14ac:dyDescent="0.2">
      <c r="A50" s="50"/>
      <c r="B50" s="50"/>
      <c r="C50" s="50"/>
      <c r="D50" s="76" t="s">
        <v>88</v>
      </c>
      <c r="E50" s="77">
        <f>COUNTIF(SELECTIONS!$I$1:$AJ$535,D50)</f>
        <v>49</v>
      </c>
      <c r="F50" s="78">
        <f t="shared" si="1"/>
        <v>9.1760299625468167E-2</v>
      </c>
      <c r="G50" s="79" t="s">
        <v>93</v>
      </c>
      <c r="H50" s="50"/>
      <c r="M50" s="50"/>
      <c r="N50" s="50"/>
      <c r="O50" s="50"/>
    </row>
    <row r="51" spans="1:15" ht="12.25" thickBot="1" x14ac:dyDescent="0.25">
      <c r="A51" s="50"/>
      <c r="B51" s="50"/>
      <c r="C51" s="50"/>
      <c r="D51" s="84" t="s">
        <v>105</v>
      </c>
      <c r="E51" s="85">
        <f>COUNTIF(SELECTIONS!$I$1:$AJ$535,D51)</f>
        <v>51</v>
      </c>
      <c r="F51" s="86">
        <f t="shared" si="1"/>
        <v>9.5505617977528087E-2</v>
      </c>
      <c r="G51" s="87" t="s">
        <v>93</v>
      </c>
      <c r="H51" s="50"/>
      <c r="M51" s="50"/>
      <c r="N51" s="50"/>
      <c r="O51" s="50"/>
    </row>
    <row r="52" spans="1:15" x14ac:dyDescent="0.2">
      <c r="A52" s="50"/>
      <c r="B52" s="50"/>
      <c r="C52" s="50"/>
      <c r="H52" s="50"/>
      <c r="M52" s="50"/>
      <c r="N52" s="50"/>
      <c r="O52" s="50"/>
    </row>
    <row r="53" spans="1:15" x14ac:dyDescent="0.2">
      <c r="A53" s="50"/>
      <c r="B53" s="50"/>
      <c r="C53" s="50"/>
      <c r="H53" s="50"/>
      <c r="M53" s="50"/>
      <c r="N53" s="50"/>
      <c r="O53" s="50"/>
    </row>
    <row r="54" spans="1:15" x14ac:dyDescent="0.2">
      <c r="A54" s="50"/>
      <c r="B54" s="50"/>
      <c r="C54" s="50"/>
      <c r="H54" s="50"/>
      <c r="M54" s="50"/>
      <c r="N54" s="50"/>
      <c r="O54" s="5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C4B5-59A0-4268-A127-7E49CF0E17FD}">
  <dimension ref="A1:B88"/>
  <sheetViews>
    <sheetView showGridLines="0" topLeftCell="A60" workbookViewId="0">
      <selection activeCell="D80" sqref="D80"/>
    </sheetView>
  </sheetViews>
  <sheetFormatPr defaultColWidth="8.875" defaultRowHeight="14.3" x14ac:dyDescent="0.25"/>
  <cols>
    <col min="1" max="1" width="18.25" style="121" customWidth="1"/>
    <col min="2" max="2" width="13.125" style="121" bestFit="1" customWidth="1"/>
    <col min="3" max="16384" width="8.875" style="121"/>
  </cols>
  <sheetData>
    <row r="1" spans="1:2" x14ac:dyDescent="0.25">
      <c r="A1" s="120"/>
      <c r="B1" s="120" t="s">
        <v>1117</v>
      </c>
    </row>
    <row r="2" spans="1:2" x14ac:dyDescent="0.25">
      <c r="A2" s="120" t="s">
        <v>30</v>
      </c>
      <c r="B2" s="122">
        <v>1980000</v>
      </c>
    </row>
    <row r="3" spans="1:2" x14ac:dyDescent="0.25">
      <c r="A3" s="120" t="s">
        <v>41</v>
      </c>
      <c r="B3" s="122">
        <v>1188000</v>
      </c>
    </row>
    <row r="4" spans="1:2" x14ac:dyDescent="0.25">
      <c r="A4" s="120" t="s">
        <v>29</v>
      </c>
      <c r="B4" s="122">
        <v>748000</v>
      </c>
    </row>
    <row r="5" spans="1:2" x14ac:dyDescent="0.25">
      <c r="A5" s="120" t="s">
        <v>25</v>
      </c>
      <c r="B5" s="122">
        <v>528000</v>
      </c>
    </row>
    <row r="6" spans="1:2" x14ac:dyDescent="0.25">
      <c r="A6" s="120" t="s">
        <v>130</v>
      </c>
      <c r="B6" s="122">
        <v>386375</v>
      </c>
    </row>
    <row r="7" spans="1:2" x14ac:dyDescent="0.25">
      <c r="A7" s="120" t="s">
        <v>63</v>
      </c>
      <c r="B7" s="122">
        <v>386375</v>
      </c>
    </row>
    <row r="8" spans="1:2" x14ac:dyDescent="0.25">
      <c r="A8" s="120" t="s">
        <v>60</v>
      </c>
      <c r="B8" s="122">
        <v>386375</v>
      </c>
    </row>
    <row r="9" spans="1:2" x14ac:dyDescent="0.25">
      <c r="A9" s="120" t="s">
        <v>22</v>
      </c>
      <c r="B9" s="122">
        <v>386375</v>
      </c>
    </row>
    <row r="10" spans="1:2" x14ac:dyDescent="0.25">
      <c r="A10" s="120" t="s">
        <v>32</v>
      </c>
      <c r="B10" s="122">
        <v>319000</v>
      </c>
    </row>
    <row r="11" spans="1:2" x14ac:dyDescent="0.25">
      <c r="A11" s="120" t="s">
        <v>116</v>
      </c>
      <c r="B11" s="122">
        <v>286000</v>
      </c>
    </row>
    <row r="12" spans="1:2" x14ac:dyDescent="0.25">
      <c r="A12" s="120" t="s">
        <v>21</v>
      </c>
      <c r="B12" s="122">
        <v>286000</v>
      </c>
    </row>
    <row r="13" spans="1:2" x14ac:dyDescent="0.25">
      <c r="A13" s="120" t="s">
        <v>55</v>
      </c>
      <c r="B13" s="122">
        <v>231000</v>
      </c>
    </row>
    <row r="14" spans="1:2" x14ac:dyDescent="0.25">
      <c r="A14" s="120" t="s">
        <v>83</v>
      </c>
      <c r="B14" s="122">
        <v>231000</v>
      </c>
    </row>
    <row r="15" spans="1:2" x14ac:dyDescent="0.25">
      <c r="A15" s="120" t="s">
        <v>54</v>
      </c>
      <c r="B15" s="122">
        <v>231000</v>
      </c>
    </row>
    <row r="16" spans="1:2" x14ac:dyDescent="0.25">
      <c r="A16" s="120" t="s">
        <v>68</v>
      </c>
      <c r="B16" s="122">
        <v>192500</v>
      </c>
    </row>
    <row r="17" spans="1:2" x14ac:dyDescent="0.25">
      <c r="A17" s="120" t="s">
        <v>113</v>
      </c>
      <c r="B17" s="122">
        <v>192500</v>
      </c>
    </row>
    <row r="18" spans="1:2" x14ac:dyDescent="0.25">
      <c r="A18" s="120" t="s">
        <v>31</v>
      </c>
      <c r="B18" s="122">
        <v>170500</v>
      </c>
    </row>
    <row r="19" spans="1:2" x14ac:dyDescent="0.25">
      <c r="A19" s="120" t="s">
        <v>47</v>
      </c>
      <c r="B19" s="122">
        <v>170500</v>
      </c>
    </row>
    <row r="20" spans="1:2" x14ac:dyDescent="0.25">
      <c r="A20" s="120" t="s">
        <v>46</v>
      </c>
      <c r="B20" s="122">
        <v>154000</v>
      </c>
    </row>
    <row r="21" spans="1:2" x14ac:dyDescent="0.25">
      <c r="A21" s="120" t="s">
        <v>108</v>
      </c>
      <c r="B21" s="122">
        <v>128150</v>
      </c>
    </row>
    <row r="22" spans="1:2" x14ac:dyDescent="0.25">
      <c r="A22" s="120" t="s">
        <v>102</v>
      </c>
      <c r="B22" s="122">
        <v>128150</v>
      </c>
    </row>
    <row r="23" spans="1:2" x14ac:dyDescent="0.25">
      <c r="A23" s="120" t="s">
        <v>88</v>
      </c>
      <c r="B23" s="122">
        <v>128150</v>
      </c>
    </row>
    <row r="24" spans="1:2" x14ac:dyDescent="0.25">
      <c r="A24" s="120" t="s">
        <v>38</v>
      </c>
      <c r="B24" s="122">
        <v>128150</v>
      </c>
    </row>
    <row r="25" spans="1:2" x14ac:dyDescent="0.25">
      <c r="A25" s="120" t="s">
        <v>74</v>
      </c>
      <c r="B25" s="122">
        <v>93775</v>
      </c>
    </row>
    <row r="26" spans="1:2" x14ac:dyDescent="0.25">
      <c r="A26" s="120" t="s">
        <v>26</v>
      </c>
      <c r="B26" s="122">
        <v>93775</v>
      </c>
    </row>
    <row r="27" spans="1:2" x14ac:dyDescent="0.25">
      <c r="A27" s="120" t="s">
        <v>64</v>
      </c>
      <c r="B27" s="122">
        <v>93775</v>
      </c>
    </row>
    <row r="28" spans="1:2" x14ac:dyDescent="0.25">
      <c r="A28" s="120" t="s">
        <v>82</v>
      </c>
      <c r="B28" s="122">
        <v>93775</v>
      </c>
    </row>
    <row r="29" spans="1:2" x14ac:dyDescent="0.25">
      <c r="A29" s="120" t="s">
        <v>81</v>
      </c>
      <c r="B29" s="122">
        <v>76450</v>
      </c>
    </row>
    <row r="30" spans="1:2" x14ac:dyDescent="0.25">
      <c r="A30" s="120" t="s">
        <v>124</v>
      </c>
      <c r="B30" s="122">
        <v>76450</v>
      </c>
    </row>
    <row r="31" spans="1:2" x14ac:dyDescent="0.25">
      <c r="A31" s="120" t="s">
        <v>100</v>
      </c>
      <c r="B31" s="122">
        <v>76450</v>
      </c>
    </row>
    <row r="32" spans="1:2" x14ac:dyDescent="0.25">
      <c r="A32" s="120" t="s">
        <v>80</v>
      </c>
      <c r="B32" s="122">
        <v>76450</v>
      </c>
    </row>
    <row r="33" spans="1:2" x14ac:dyDescent="0.25">
      <c r="A33" s="120" t="s">
        <v>97</v>
      </c>
      <c r="B33" s="122">
        <v>63663</v>
      </c>
    </row>
    <row r="34" spans="1:2" x14ac:dyDescent="0.25">
      <c r="A34" s="120" t="s">
        <v>23</v>
      </c>
      <c r="B34" s="122">
        <v>63663</v>
      </c>
    </row>
    <row r="35" spans="1:2" x14ac:dyDescent="0.25">
      <c r="A35" s="120" t="s">
        <v>57</v>
      </c>
      <c r="B35" s="122">
        <v>63663</v>
      </c>
    </row>
    <row r="36" spans="1:2" x14ac:dyDescent="0.25">
      <c r="A36" s="120" t="s">
        <v>125</v>
      </c>
      <c r="B36" s="122">
        <v>63663</v>
      </c>
    </row>
    <row r="37" spans="1:2" x14ac:dyDescent="0.25">
      <c r="A37" s="120" t="s">
        <v>52</v>
      </c>
      <c r="B37" s="122">
        <v>55275</v>
      </c>
    </row>
    <row r="38" spans="1:2" x14ac:dyDescent="0.25">
      <c r="A38" s="120" t="s">
        <v>78</v>
      </c>
      <c r="B38" s="122">
        <v>55275</v>
      </c>
    </row>
    <row r="39" spans="1:2" x14ac:dyDescent="0.25">
      <c r="A39" s="120" t="s">
        <v>115</v>
      </c>
      <c r="B39" s="122">
        <v>46200</v>
      </c>
    </row>
    <row r="40" spans="1:2" x14ac:dyDescent="0.25">
      <c r="A40" s="120" t="s">
        <v>42</v>
      </c>
      <c r="B40" s="122">
        <v>46200</v>
      </c>
    </row>
    <row r="41" spans="1:2" x14ac:dyDescent="0.25">
      <c r="A41" s="120" t="s">
        <v>28</v>
      </c>
      <c r="B41" s="122">
        <v>46200</v>
      </c>
    </row>
    <row r="42" spans="1:2" x14ac:dyDescent="0.25">
      <c r="A42" s="120" t="s">
        <v>87</v>
      </c>
      <c r="B42" s="122">
        <v>46200</v>
      </c>
    </row>
    <row r="43" spans="1:2" x14ac:dyDescent="0.25">
      <c r="A43" s="120" t="s">
        <v>33</v>
      </c>
      <c r="B43" s="122">
        <v>46200</v>
      </c>
    </row>
    <row r="44" spans="1:2" x14ac:dyDescent="0.25">
      <c r="A44" s="120" t="s">
        <v>24</v>
      </c>
      <c r="B44" s="122">
        <v>46200</v>
      </c>
    </row>
    <row r="45" spans="1:2" x14ac:dyDescent="0.25">
      <c r="A45" s="120" t="s">
        <v>112</v>
      </c>
      <c r="B45" s="122">
        <v>35200</v>
      </c>
    </row>
    <row r="46" spans="1:2" x14ac:dyDescent="0.25">
      <c r="A46" s="120" t="s">
        <v>1118</v>
      </c>
      <c r="B46" s="122">
        <v>35200</v>
      </c>
    </row>
    <row r="47" spans="1:2" x14ac:dyDescent="0.25">
      <c r="A47" s="120" t="s">
        <v>117</v>
      </c>
      <c r="B47" s="122">
        <v>35200</v>
      </c>
    </row>
    <row r="48" spans="1:2" x14ac:dyDescent="0.25">
      <c r="A48" s="120" t="s">
        <v>114</v>
      </c>
      <c r="B48" s="122">
        <v>35200</v>
      </c>
    </row>
    <row r="49" spans="1:2" x14ac:dyDescent="0.25">
      <c r="A49" s="120" t="s">
        <v>98</v>
      </c>
      <c r="B49" s="122">
        <v>30140</v>
      </c>
    </row>
    <row r="50" spans="1:2" x14ac:dyDescent="0.25">
      <c r="A50" s="120" t="s">
        <v>95</v>
      </c>
      <c r="B50" s="122">
        <v>28600</v>
      </c>
    </row>
    <row r="51" spans="1:2" x14ac:dyDescent="0.25">
      <c r="A51" s="120" t="s">
        <v>134</v>
      </c>
      <c r="B51" s="122">
        <v>100000</v>
      </c>
    </row>
    <row r="52" spans="1:2" x14ac:dyDescent="0.25">
      <c r="A52" s="120" t="s">
        <v>118</v>
      </c>
      <c r="B52" s="122">
        <v>27720</v>
      </c>
    </row>
    <row r="53" spans="1:2" x14ac:dyDescent="0.25">
      <c r="A53" s="120" t="s">
        <v>131</v>
      </c>
      <c r="B53" s="122">
        <v>27060</v>
      </c>
    </row>
    <row r="54" spans="1:2" x14ac:dyDescent="0.25">
      <c r="A54" s="120" t="s">
        <v>128</v>
      </c>
      <c r="B54" s="122">
        <v>26000</v>
      </c>
    </row>
    <row r="55" spans="1:2" x14ac:dyDescent="0.25">
      <c r="A55" s="123" t="s">
        <v>132</v>
      </c>
      <c r="B55" s="122">
        <v>10000</v>
      </c>
    </row>
    <row r="56" spans="1:2" x14ac:dyDescent="0.25">
      <c r="A56" s="123" t="s">
        <v>70</v>
      </c>
      <c r="B56" s="122">
        <v>10000</v>
      </c>
    </row>
    <row r="57" spans="1:2" x14ac:dyDescent="0.25">
      <c r="A57" s="123" t="s">
        <v>89</v>
      </c>
      <c r="B57" s="122">
        <v>10000</v>
      </c>
    </row>
    <row r="58" spans="1:2" x14ac:dyDescent="0.25">
      <c r="A58" s="123" t="s">
        <v>85</v>
      </c>
      <c r="B58" s="122">
        <v>10000</v>
      </c>
    </row>
    <row r="59" spans="1:2" x14ac:dyDescent="0.25">
      <c r="A59" s="123" t="s">
        <v>127</v>
      </c>
      <c r="B59" s="122">
        <v>10000</v>
      </c>
    </row>
    <row r="60" spans="1:2" x14ac:dyDescent="0.25">
      <c r="A60" s="123" t="s">
        <v>104</v>
      </c>
      <c r="B60" s="122">
        <v>10000</v>
      </c>
    </row>
    <row r="61" spans="1:2" x14ac:dyDescent="0.25">
      <c r="A61" s="123" t="s">
        <v>121</v>
      </c>
      <c r="B61" s="122">
        <v>10000</v>
      </c>
    </row>
    <row r="62" spans="1:2" x14ac:dyDescent="0.25">
      <c r="A62" s="123" t="s">
        <v>91</v>
      </c>
      <c r="B62" s="122">
        <v>10000</v>
      </c>
    </row>
    <row r="63" spans="1:2" x14ac:dyDescent="0.25">
      <c r="A63" s="123" t="s">
        <v>111</v>
      </c>
      <c r="B63" s="122">
        <v>10000</v>
      </c>
    </row>
    <row r="64" spans="1:2" x14ac:dyDescent="0.25">
      <c r="A64" s="123" t="s">
        <v>129</v>
      </c>
      <c r="B64" s="122">
        <v>10000</v>
      </c>
    </row>
    <row r="65" spans="1:2" x14ac:dyDescent="0.25">
      <c r="A65" s="123" t="s">
        <v>72</v>
      </c>
      <c r="B65" s="122">
        <v>10000</v>
      </c>
    </row>
    <row r="66" spans="1:2" x14ac:dyDescent="0.25">
      <c r="A66" s="123" t="s">
        <v>119</v>
      </c>
      <c r="B66" s="122">
        <v>10000</v>
      </c>
    </row>
    <row r="67" spans="1:2" x14ac:dyDescent="0.25">
      <c r="A67" s="123" t="s">
        <v>71</v>
      </c>
      <c r="B67" s="122">
        <v>10000</v>
      </c>
    </row>
    <row r="68" spans="1:2" x14ac:dyDescent="0.25">
      <c r="A68" s="123" t="s">
        <v>123</v>
      </c>
      <c r="B68" s="122">
        <v>10000</v>
      </c>
    </row>
    <row r="69" spans="1:2" x14ac:dyDescent="0.25">
      <c r="A69" s="123" t="s">
        <v>44</v>
      </c>
      <c r="B69" s="122">
        <v>10000</v>
      </c>
    </row>
    <row r="70" spans="1:2" x14ac:dyDescent="0.25">
      <c r="A70" s="123" t="s">
        <v>92</v>
      </c>
      <c r="B70" s="122">
        <v>10000</v>
      </c>
    </row>
    <row r="71" spans="1:2" x14ac:dyDescent="0.25">
      <c r="A71" s="123" t="s">
        <v>138</v>
      </c>
      <c r="B71" s="122">
        <v>0</v>
      </c>
    </row>
    <row r="72" spans="1:2" x14ac:dyDescent="0.25">
      <c r="A72" s="123" t="s">
        <v>86</v>
      </c>
      <c r="B72" s="122">
        <v>10000</v>
      </c>
    </row>
    <row r="73" spans="1:2" x14ac:dyDescent="0.25">
      <c r="A73" s="123" t="s">
        <v>136</v>
      </c>
      <c r="B73" s="122">
        <v>0</v>
      </c>
    </row>
    <row r="74" spans="1:2" x14ac:dyDescent="0.25">
      <c r="A74" s="123" t="s">
        <v>61</v>
      </c>
      <c r="B74" s="122">
        <v>10000</v>
      </c>
    </row>
    <row r="75" spans="1:2" x14ac:dyDescent="0.25">
      <c r="A75" s="123" t="s">
        <v>103</v>
      </c>
      <c r="B75" s="122">
        <v>10000</v>
      </c>
    </row>
    <row r="76" spans="1:2" x14ac:dyDescent="0.25">
      <c r="A76" s="123" t="s">
        <v>120</v>
      </c>
      <c r="B76" s="122">
        <v>10000</v>
      </c>
    </row>
    <row r="77" spans="1:2" x14ac:dyDescent="0.25">
      <c r="A77" s="123" t="s">
        <v>105</v>
      </c>
      <c r="B77" s="122">
        <v>10000</v>
      </c>
    </row>
    <row r="78" spans="1:2" x14ac:dyDescent="0.25">
      <c r="A78" s="123" t="s">
        <v>126</v>
      </c>
      <c r="B78" s="122">
        <v>10000</v>
      </c>
    </row>
    <row r="79" spans="1:2" x14ac:dyDescent="0.25">
      <c r="A79" s="123" t="s">
        <v>99</v>
      </c>
      <c r="B79" s="122">
        <v>10000</v>
      </c>
    </row>
    <row r="80" spans="1:2" x14ac:dyDescent="0.25">
      <c r="A80" s="123" t="s">
        <v>96</v>
      </c>
      <c r="B80" s="122">
        <v>10000</v>
      </c>
    </row>
    <row r="81" spans="1:2" x14ac:dyDescent="0.25">
      <c r="A81" s="123" t="s">
        <v>122</v>
      </c>
      <c r="B81" s="122">
        <v>10000</v>
      </c>
    </row>
    <row r="82" spans="1:2" x14ac:dyDescent="0.25">
      <c r="A82" s="123" t="s">
        <v>90</v>
      </c>
      <c r="B82" s="122">
        <v>10000</v>
      </c>
    </row>
    <row r="83" spans="1:2" x14ac:dyDescent="0.25">
      <c r="A83" s="123" t="s">
        <v>94</v>
      </c>
      <c r="B83" s="122">
        <v>10000</v>
      </c>
    </row>
    <row r="84" spans="1:2" x14ac:dyDescent="0.25">
      <c r="A84" s="123" t="s">
        <v>43</v>
      </c>
      <c r="B84" s="122">
        <v>10000</v>
      </c>
    </row>
    <row r="85" spans="1:2" x14ac:dyDescent="0.25">
      <c r="A85" s="123" t="s">
        <v>27</v>
      </c>
      <c r="B85" s="122">
        <v>10000</v>
      </c>
    </row>
    <row r="86" spans="1:2" x14ac:dyDescent="0.25">
      <c r="A86" s="123" t="s">
        <v>135</v>
      </c>
      <c r="B86" s="122">
        <v>0</v>
      </c>
    </row>
    <row r="87" spans="1:2" x14ac:dyDescent="0.25">
      <c r="A87" s="123" t="s">
        <v>137</v>
      </c>
      <c r="B87" s="122">
        <v>0</v>
      </c>
    </row>
    <row r="88" spans="1:2" x14ac:dyDescent="0.25">
      <c r="A88" s="123" t="s">
        <v>133</v>
      </c>
      <c r="B88" s="12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6</vt:i4>
      </vt:variant>
    </vt:vector>
  </HeadingPairs>
  <TitlesOfParts>
    <vt:vector size="10" baseType="lpstr">
      <vt:lpstr>SELECTIONS</vt:lpstr>
      <vt:lpstr>Payouts</vt:lpstr>
      <vt:lpstr>TOTALS</vt:lpstr>
      <vt:lpstr>Money Won</vt:lpstr>
      <vt:lpstr>CHART - A</vt:lpstr>
      <vt:lpstr>CHART - B</vt:lpstr>
      <vt:lpstr>CHART - C</vt:lpstr>
      <vt:lpstr>CHART - D</vt:lpstr>
      <vt:lpstr>CHART - E</vt:lpstr>
      <vt:lpstr>CHART - 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dvale_000</dc:creator>
  <cp:lastModifiedBy>David Valento</cp:lastModifiedBy>
  <dcterms:created xsi:type="dcterms:W3CDTF">2017-03-29T17:07:42Z</dcterms:created>
  <dcterms:modified xsi:type="dcterms:W3CDTF">2019-11-10T21:36:05Z</dcterms:modified>
</cp:coreProperties>
</file>